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c8f7cef278f57b60/Tecnico/2025/Ranking/MTB/XCM/Publicado/"/>
    </mc:Choice>
  </mc:AlternateContent>
  <xr:revisionPtr revIDLastSave="3582" documentId="11_A06D3A1BE5A75C7762F0BCF958BE2E6CD8CF2BFE" xr6:coauthVersionLast="47" xr6:coauthVersionMax="47" xr10:uidLastSave="{1F377BBF-46BE-4AC7-AC6A-51DC77970798}"/>
  <bookViews>
    <workbookView xWindow="22932" yWindow="-108" windowWidth="23256" windowHeight="12456" tabRatio="901" xr2:uid="{00000000-000D-0000-FFFF-FFFF00000000}"/>
  </bookViews>
  <sheets>
    <sheet name="MEL" sheetId="6" r:id="rId1"/>
    <sheet name="FEL" sheetId="7" r:id="rId2"/>
    <sheet name="S30" sheetId="29" r:id="rId3"/>
    <sheet name="MA1" sheetId="19" r:id="rId4"/>
    <sheet name="MA2" sheetId="16" r:id="rId5"/>
    <sheet name="FA1" sheetId="24" r:id="rId6"/>
    <sheet name="FA2" sheetId="12" r:id="rId7"/>
    <sheet name="MB1" sheetId="14" r:id="rId8"/>
    <sheet name="MB2" sheetId="9" r:id="rId9"/>
    <sheet name="FB1" sheetId="25" r:id="rId10"/>
    <sheet name="FB2" sheetId="15" r:id="rId11"/>
    <sheet name="MC1" sheetId="20" r:id="rId12"/>
    <sheet name="MC2" sheetId="17" r:id="rId13"/>
    <sheet name="FC1" sheetId="23" r:id="rId14"/>
    <sheet name="FC2" sheetId="18" r:id="rId15"/>
    <sheet name="MD1" sheetId="28" r:id="rId16"/>
    <sheet name="MD2" sheetId="27" r:id="rId17"/>
    <sheet name="FMD" sheetId="21" r:id="rId18"/>
  </sheets>
  <definedNames>
    <definedName name="_xlnm._FilterDatabase" localSheetId="5" hidden="1">'FA1'!$A$4:$N$4</definedName>
    <definedName name="_xlnm._FilterDatabase" localSheetId="6" hidden="1">'FA2'!$A$4:$O$4</definedName>
    <definedName name="_xlnm._FilterDatabase" localSheetId="9" hidden="1">'FB1'!$A$4:$O$4</definedName>
    <definedName name="_xlnm._FilterDatabase" localSheetId="10" hidden="1">'FB2'!$A$4:$N$4</definedName>
    <definedName name="_xlnm._FilterDatabase" localSheetId="13" hidden="1">'FC1'!$A$4:$I$4</definedName>
    <definedName name="_xlnm._FilterDatabase" localSheetId="14" hidden="1">'FC2'!$A$4:$K$4</definedName>
    <definedName name="_xlnm._FilterDatabase" localSheetId="1" hidden="1">FEL!$A$4:$V$4</definedName>
    <definedName name="_xlnm._FilterDatabase" localSheetId="17" hidden="1">FMD!$A$4:$I$4</definedName>
    <definedName name="_xlnm._FilterDatabase" localSheetId="3" hidden="1">'MA1'!$A$4:$S$4</definedName>
    <definedName name="_xlnm._FilterDatabase" localSheetId="4" hidden="1">'MA2'!$A$4:$I$4</definedName>
    <definedName name="_xlnm._FilterDatabase" localSheetId="7" hidden="1">'MB1'!$A$4:$S$4</definedName>
    <definedName name="_xlnm._FilterDatabase" localSheetId="8" hidden="1">'MB2'!$A$4:$S$4</definedName>
    <definedName name="_xlnm._FilterDatabase" localSheetId="11" hidden="1">'MC1'!$A$4:$I$4</definedName>
    <definedName name="_xlnm._FilterDatabase" localSheetId="12" hidden="1">'MC2'!$A$4:$I$4</definedName>
    <definedName name="_xlnm._FilterDatabase" localSheetId="15" hidden="1">'MD1'!$A$4:$Q$4</definedName>
    <definedName name="_xlnm._FilterDatabase" localSheetId="16" hidden="1">'MD2'!$A$4:$O$4</definedName>
    <definedName name="_xlnm._FilterDatabase" localSheetId="0" hidden="1">MEL!$A$4:$V$4</definedName>
    <definedName name="_xlnm._FilterDatabase" localSheetId="2" hidden="1">'S30'!$A$4:$I$4</definedName>
    <definedName name="_xlnm.Print_Area" localSheetId="1">FEL!$A$1:$H$41</definedName>
    <definedName name="_xlnm.Print_Area" localSheetId="0">MEL!$A$1:$H$94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8" i="27" l="1"/>
  <c r="G5" i="27"/>
  <c r="G7" i="27"/>
  <c r="G6" i="27"/>
  <c r="G10" i="27"/>
  <c r="G11" i="27"/>
  <c r="G13" i="28"/>
  <c r="G21" i="28"/>
  <c r="G22" i="28"/>
  <c r="G9" i="28"/>
  <c r="G14" i="28"/>
  <c r="G15" i="28"/>
  <c r="G18" i="28"/>
  <c r="G17" i="28"/>
  <c r="G5" i="28"/>
  <c r="G19" i="28"/>
  <c r="G6" i="28"/>
  <c r="G7" i="28"/>
  <c r="G8" i="28"/>
  <c r="G10" i="28"/>
  <c r="G11" i="28"/>
  <c r="G12" i="28"/>
  <c r="G20" i="28"/>
  <c r="G14" i="17"/>
  <c r="G27" i="17"/>
  <c r="G11" i="17"/>
  <c r="G10" i="17"/>
  <c r="G16" i="17"/>
  <c r="G13" i="17"/>
  <c r="G17" i="17"/>
  <c r="G18" i="17"/>
  <c r="G20" i="17"/>
  <c r="G23" i="17"/>
  <c r="G5" i="17"/>
  <c r="G8" i="17"/>
  <c r="G9" i="17"/>
  <c r="G12" i="17"/>
  <c r="G21" i="17"/>
  <c r="G28" i="17"/>
  <c r="G29" i="17"/>
  <c r="G25" i="17"/>
  <c r="G15" i="17"/>
  <c r="G26" i="17"/>
  <c r="G19" i="17"/>
  <c r="G24" i="17"/>
  <c r="G31" i="17"/>
  <c r="G30" i="17"/>
  <c r="G6" i="17"/>
  <c r="G7" i="17"/>
  <c r="G20" i="20"/>
  <c r="G15" i="20"/>
  <c r="G11" i="20"/>
  <c r="G19" i="20"/>
  <c r="G21" i="20"/>
  <c r="G17" i="20"/>
  <c r="G23" i="20"/>
  <c r="G26" i="20"/>
  <c r="G33" i="20"/>
  <c r="G16" i="20"/>
  <c r="G8" i="20"/>
  <c r="G9" i="20"/>
  <c r="G10" i="20"/>
  <c r="G12" i="20"/>
  <c r="G14" i="20"/>
  <c r="G18" i="20"/>
  <c r="G25" i="20"/>
  <c r="G31" i="20"/>
  <c r="G39" i="20"/>
  <c r="G40" i="20"/>
  <c r="G35" i="20"/>
  <c r="G34" i="20"/>
  <c r="G36" i="20"/>
  <c r="G29" i="20"/>
  <c r="G37" i="20"/>
  <c r="G30" i="20"/>
  <c r="G22" i="20"/>
  <c r="G28" i="20"/>
  <c r="G24" i="20"/>
  <c r="G27" i="20"/>
  <c r="G38" i="20"/>
  <c r="G32" i="20"/>
  <c r="G41" i="20"/>
  <c r="G5" i="20"/>
  <c r="G6" i="20"/>
  <c r="G7" i="20"/>
  <c r="G10" i="15"/>
  <c r="G5" i="15"/>
  <c r="G7" i="15"/>
  <c r="G9" i="15"/>
  <c r="G11" i="15"/>
  <c r="G6" i="15"/>
  <c r="G9" i="25"/>
  <c r="G6" i="25"/>
  <c r="G5" i="25"/>
  <c r="G7" i="25"/>
  <c r="G15" i="25"/>
  <c r="G16" i="25"/>
  <c r="G8" i="25"/>
  <c r="G10" i="25"/>
  <c r="G13" i="25"/>
  <c r="G12" i="25"/>
  <c r="G14" i="25"/>
  <c r="G23" i="9"/>
  <c r="G39" i="9"/>
  <c r="G33" i="9"/>
  <c r="G19" i="9"/>
  <c r="G21" i="9"/>
  <c r="G25" i="9"/>
  <c r="G28" i="9"/>
  <c r="G12" i="9"/>
  <c r="G17" i="9"/>
  <c r="G9" i="9"/>
  <c r="G11" i="9"/>
  <c r="G13" i="9"/>
  <c r="G14" i="9"/>
  <c r="G15" i="9"/>
  <c r="G18" i="9"/>
  <c r="G22" i="9"/>
  <c r="G24" i="9"/>
  <c r="G47" i="9"/>
  <c r="G29" i="9"/>
  <c r="G34" i="9"/>
  <c r="G40" i="9"/>
  <c r="G44" i="9"/>
  <c r="G30" i="9"/>
  <c r="G48" i="9"/>
  <c r="G41" i="9"/>
  <c r="G26" i="9"/>
  <c r="G50" i="9"/>
  <c r="G20" i="9"/>
  <c r="G27" i="9"/>
  <c r="G45" i="9"/>
  <c r="G49" i="9"/>
  <c r="G51" i="9"/>
  <c r="G31" i="9"/>
  <c r="G35" i="9"/>
  <c r="G36" i="9"/>
  <c r="G42" i="9"/>
  <c r="G32" i="9"/>
  <c r="G43" i="9"/>
  <c r="G38" i="9"/>
  <c r="G46" i="9"/>
  <c r="G37" i="9"/>
  <c r="G53" i="9"/>
  <c r="G54" i="9"/>
  <c r="G52" i="9"/>
  <c r="G5" i="9"/>
  <c r="G6" i="9"/>
  <c r="G7" i="9"/>
  <c r="G8" i="9"/>
  <c r="G10" i="9"/>
  <c r="G34" i="14"/>
  <c r="G27" i="14"/>
  <c r="G16" i="14"/>
  <c r="G23" i="14"/>
  <c r="G25" i="14"/>
  <c r="G19" i="14"/>
  <c r="G30" i="14"/>
  <c r="G28" i="14"/>
  <c r="G38" i="14"/>
  <c r="G31" i="14"/>
  <c r="G9" i="14"/>
  <c r="G14" i="14"/>
  <c r="G20" i="14"/>
  <c r="G24" i="14"/>
  <c r="G21" i="14"/>
  <c r="G10" i="14"/>
  <c r="G12" i="14"/>
  <c r="G13" i="14"/>
  <c r="G17" i="14"/>
  <c r="G18" i="14"/>
  <c r="G22" i="14"/>
  <c r="G40" i="14"/>
  <c r="G35" i="14"/>
  <c r="G41" i="14"/>
  <c r="G50" i="14"/>
  <c r="G37" i="14"/>
  <c r="G45" i="14"/>
  <c r="G53" i="14"/>
  <c r="G32" i="14"/>
  <c r="G42" i="14"/>
  <c r="G39" i="14"/>
  <c r="G43" i="14"/>
  <c r="G62" i="14"/>
  <c r="G33" i="14"/>
  <c r="G44" i="14"/>
  <c r="G47" i="14"/>
  <c r="G51" i="14"/>
  <c r="G55" i="14"/>
  <c r="G60" i="14"/>
  <c r="G65" i="14"/>
  <c r="G56" i="14"/>
  <c r="G63" i="14"/>
  <c r="G52" i="14"/>
  <c r="G54" i="14"/>
  <c r="G57" i="14"/>
  <c r="G46" i="14"/>
  <c r="G48" i="14"/>
  <c r="G61" i="14"/>
  <c r="G58" i="14"/>
  <c r="G26" i="14"/>
  <c r="G49" i="14"/>
  <c r="G36" i="14"/>
  <c r="G59" i="14"/>
  <c r="G29" i="14"/>
  <c r="G64" i="14"/>
  <c r="G66" i="14"/>
  <c r="G5" i="14"/>
  <c r="G6" i="14"/>
  <c r="G7" i="14"/>
  <c r="G8" i="14"/>
  <c r="G11" i="14"/>
  <c r="G30" i="16"/>
  <c r="G10" i="16"/>
  <c r="G13" i="16"/>
  <c r="G11" i="16"/>
  <c r="G18" i="16"/>
  <c r="G31" i="16"/>
  <c r="G29" i="16"/>
  <c r="G8" i="16"/>
  <c r="G22" i="16"/>
  <c r="G15" i="16"/>
  <c r="G19" i="16"/>
  <c r="G34" i="16"/>
  <c r="G6" i="16"/>
  <c r="G7" i="16"/>
  <c r="G9" i="16"/>
  <c r="G12" i="16"/>
  <c r="G25" i="16"/>
  <c r="G32" i="16"/>
  <c r="G36" i="16"/>
  <c r="G41" i="16"/>
  <c r="G46" i="16"/>
  <c r="G54" i="16"/>
  <c r="G56" i="16"/>
  <c r="G59" i="16"/>
  <c r="G61" i="16"/>
  <c r="G16" i="16"/>
  <c r="G20" i="16"/>
  <c r="G37" i="16"/>
  <c r="G52" i="16"/>
  <c r="G40" i="16"/>
  <c r="G21" i="16"/>
  <c r="G23" i="16"/>
  <c r="G26" i="16"/>
  <c r="G42" i="16"/>
  <c r="G47" i="16"/>
  <c r="G27" i="16"/>
  <c r="G57" i="16"/>
  <c r="G62" i="16"/>
  <c r="G60" i="16"/>
  <c r="G63" i="16"/>
  <c r="G14" i="16"/>
  <c r="G43" i="16"/>
  <c r="G44" i="16"/>
  <c r="G38" i="16"/>
  <c r="G45" i="16"/>
  <c r="G50" i="16"/>
  <c r="G53" i="16"/>
  <c r="G55" i="16"/>
  <c r="G48" i="16"/>
  <c r="G17" i="16"/>
  <c r="G28" i="16"/>
  <c r="G35" i="16"/>
  <c r="G39" i="16"/>
  <c r="G33" i="16"/>
  <c r="G58" i="16"/>
  <c r="G51" i="16"/>
  <c r="G49" i="16"/>
  <c r="G15" i="19"/>
  <c r="G21" i="19"/>
  <c r="G36" i="19"/>
  <c r="G25" i="19"/>
  <c r="G9" i="19"/>
  <c r="G32" i="19"/>
  <c r="G30" i="19"/>
  <c r="G10" i="19"/>
  <c r="G14" i="19"/>
  <c r="G18" i="19"/>
  <c r="G5" i="19"/>
  <c r="G6" i="19"/>
  <c r="G7" i="19"/>
  <c r="G11" i="19"/>
  <c r="G13" i="19"/>
  <c r="G16" i="19"/>
  <c r="G22" i="19"/>
  <c r="G42" i="19"/>
  <c r="G28" i="19"/>
  <c r="G34" i="19"/>
  <c r="G44" i="19"/>
  <c r="G45" i="19"/>
  <c r="G19" i="19"/>
  <c r="G23" i="19"/>
  <c r="G29" i="19"/>
  <c r="G37" i="19"/>
  <c r="G46" i="19"/>
  <c r="G33" i="19"/>
  <c r="G38" i="19"/>
  <c r="G40" i="19"/>
  <c r="G35" i="19"/>
  <c r="G41" i="19"/>
  <c r="G12" i="19"/>
  <c r="G24" i="19"/>
  <c r="G17" i="19"/>
  <c r="G26" i="19"/>
  <c r="G20" i="19"/>
  <c r="G43" i="19"/>
  <c r="G39" i="19"/>
  <c r="G31" i="19"/>
  <c r="G47" i="19"/>
  <c r="G8" i="19"/>
  <c r="G36" i="29"/>
  <c r="G34" i="29"/>
  <c r="G39" i="29"/>
  <c r="G21" i="29"/>
  <c r="G29" i="29"/>
  <c r="G30" i="29"/>
  <c r="G44" i="29"/>
  <c r="G33" i="29"/>
  <c r="G37" i="29"/>
  <c r="G20" i="29"/>
  <c r="G15" i="7"/>
  <c r="G12" i="7"/>
  <c r="G10" i="7"/>
  <c r="G14" i="7"/>
  <c r="G17" i="7"/>
  <c r="G16" i="7"/>
  <c r="G19" i="7"/>
  <c r="G22" i="7"/>
  <c r="G23" i="7"/>
  <c r="G24" i="7"/>
  <c r="G18" i="7"/>
  <c r="G28" i="7"/>
  <c r="G20" i="7"/>
  <c r="G25" i="7"/>
  <c r="G5" i="7"/>
  <c r="G6" i="7"/>
  <c r="G7" i="7"/>
  <c r="G8" i="7"/>
  <c r="G9" i="7"/>
  <c r="G11" i="7"/>
  <c r="G13" i="7"/>
  <c r="G31" i="7"/>
  <c r="G26" i="7"/>
  <c r="G34" i="7"/>
  <c r="G38" i="7"/>
  <c r="G27" i="7"/>
  <c r="G29" i="7"/>
  <c r="G32" i="7"/>
  <c r="G35" i="7"/>
  <c r="G33" i="7"/>
  <c r="G36" i="7"/>
  <c r="G39" i="7"/>
  <c r="G37" i="7"/>
  <c r="G21" i="7"/>
  <c r="G33" i="6"/>
  <c r="G59" i="6"/>
  <c r="G65" i="6"/>
  <c r="G58" i="6"/>
  <c r="G80" i="6"/>
  <c r="G29" i="6"/>
  <c r="G71" i="6"/>
  <c r="G87" i="6"/>
  <c r="G90" i="6"/>
  <c r="G13" i="6"/>
  <c r="G7" i="6"/>
  <c r="G11" i="6"/>
  <c r="G16" i="6"/>
  <c r="G26" i="6"/>
  <c r="G19" i="6"/>
  <c r="G25" i="6"/>
  <c r="G22" i="6"/>
  <c r="G32" i="6"/>
  <c r="G39" i="6"/>
  <c r="G40" i="6"/>
  <c r="G36" i="6"/>
  <c r="G46" i="6"/>
  <c r="G50" i="6"/>
  <c r="G5" i="6"/>
  <c r="G6" i="6"/>
  <c r="G8" i="6"/>
  <c r="G9" i="6"/>
  <c r="G10" i="6"/>
  <c r="G81" i="6"/>
  <c r="G88" i="6"/>
  <c r="G91" i="6"/>
  <c r="G63" i="6"/>
  <c r="G66" i="6"/>
  <c r="G15" i="6"/>
  <c r="G17" i="6"/>
  <c r="G20" i="6"/>
  <c r="G21" i="6"/>
  <c r="G23" i="6"/>
  <c r="G24" i="6"/>
  <c r="G27" i="6"/>
  <c r="G30" i="6"/>
  <c r="G35" i="6"/>
  <c r="G41" i="6"/>
  <c r="G43" i="6"/>
  <c r="G52" i="6"/>
  <c r="G67" i="6"/>
  <c r="G72" i="6"/>
  <c r="G76" i="6"/>
  <c r="G78" i="6"/>
  <c r="G12" i="6"/>
  <c r="G18" i="6"/>
  <c r="G14" i="6"/>
  <c r="G28" i="6"/>
  <c r="G31" i="6"/>
  <c r="G37" i="6"/>
  <c r="G49" i="6"/>
  <c r="G47" i="6"/>
  <c r="G60" i="6"/>
  <c r="G61" i="6"/>
  <c r="G77" i="6"/>
  <c r="G55" i="6"/>
  <c r="G79" i="6"/>
  <c r="G89" i="6"/>
  <c r="G44" i="6"/>
  <c r="G54" i="6"/>
  <c r="G73" i="6"/>
  <c r="G34" i="6"/>
  <c r="G48" i="6"/>
  <c r="G42" i="6"/>
  <c r="G51" i="6"/>
  <c r="G83" i="6"/>
  <c r="G85" i="6"/>
  <c r="G53" i="6"/>
  <c r="G56" i="6"/>
  <c r="G68" i="6"/>
  <c r="G69" i="6"/>
  <c r="G92" i="6"/>
  <c r="G57" i="6"/>
  <c r="G45" i="6"/>
  <c r="G70" i="6"/>
  <c r="G74" i="6"/>
  <c r="G62" i="6"/>
  <c r="G64" i="6"/>
  <c r="G75" i="6"/>
  <c r="G82" i="6"/>
  <c r="G84" i="6"/>
  <c r="G86" i="6"/>
  <c r="G6" i="21"/>
  <c r="G5" i="21"/>
  <c r="J14" i="12"/>
  <c r="J25" i="17"/>
  <c r="J21" i="17"/>
  <c r="J10" i="17"/>
  <c r="J9" i="15"/>
  <c r="J8" i="15"/>
  <c r="K10" i="25"/>
  <c r="M37" i="7"/>
  <c r="M31" i="7"/>
  <c r="L13" i="28"/>
  <c r="L18" i="17"/>
  <c r="P36" i="7"/>
  <c r="P31" i="7"/>
  <c r="K8" i="27"/>
  <c r="M13" i="28"/>
  <c r="G7" i="29"/>
  <c r="G17" i="29"/>
  <c r="G18" i="29"/>
  <c r="G23" i="29"/>
  <c r="G24" i="29"/>
  <c r="G8" i="29"/>
  <c r="G10" i="29"/>
  <c r="G11" i="29"/>
  <c r="G12" i="29"/>
  <c r="G15" i="29"/>
  <c r="G16" i="29"/>
  <c r="G28" i="29"/>
  <c r="O18" i="17" l="1"/>
  <c r="P18" i="19"/>
  <c r="P14" i="19"/>
  <c r="P10" i="19"/>
  <c r="G42" i="29"/>
  <c r="G31" i="29"/>
  <c r="G35" i="29"/>
  <c r="G32" i="29"/>
  <c r="G22" i="29"/>
  <c r="G27" i="29"/>
  <c r="G25" i="29"/>
  <c r="G5" i="16"/>
  <c r="G6" i="29"/>
  <c r="G14" i="29"/>
  <c r="G13" i="20" l="1"/>
  <c r="G14" i="12" l="1"/>
  <c r="G6" i="18"/>
  <c r="G7" i="12"/>
  <c r="G9" i="12" l="1"/>
  <c r="G13" i="12"/>
  <c r="G9" i="27"/>
  <c r="G5" i="23"/>
  <c r="G8" i="15"/>
  <c r="G11" i="25"/>
  <c r="G11" i="12"/>
  <c r="G5" i="12"/>
  <c r="G6" i="12"/>
  <c r="G8" i="12"/>
  <c r="G26" i="29"/>
  <c r="G30" i="7"/>
  <c r="G45" i="29"/>
  <c r="G7" i="24" l="1"/>
  <c r="G10" i="12" l="1"/>
  <c r="G41" i="29"/>
  <c r="G6" i="24" l="1"/>
  <c r="G24" i="16"/>
  <c r="G27" i="19"/>
  <c r="G5" i="29"/>
  <c r="G13" i="29"/>
  <c r="G19" i="29"/>
  <c r="G38" i="6" l="1"/>
  <c r="G16" i="28" l="1"/>
  <c r="G38" i="29"/>
  <c r="G43" i="29"/>
  <c r="G9" i="29"/>
  <c r="G40" i="29"/>
  <c r="G22" i="17"/>
  <c r="G16" i="9"/>
  <c r="G15" i="14"/>
  <c r="G6" i="23" l="1"/>
  <c r="G12" i="12"/>
  <c r="G5" i="24"/>
  <c r="G5" i="18"/>
</calcChain>
</file>

<file path=xl/sharedStrings.xml><?xml version="1.0" encoding="utf-8"?>
<sst xmlns="http://schemas.openxmlformats.org/spreadsheetml/2006/main" count="2548" uniqueCount="752">
  <si>
    <t>POS</t>
  </si>
  <si>
    <t>LICENÇA</t>
  </si>
  <si>
    <t>CORREDOR</t>
  </si>
  <si>
    <t>CATEG</t>
  </si>
  <si>
    <t>EQUIPE</t>
  </si>
  <si>
    <t>UF</t>
  </si>
  <si>
    <t>PTOS</t>
  </si>
  <si>
    <t>AVULSO</t>
  </si>
  <si>
    <t>PE</t>
  </si>
  <si>
    <t>MC1</t>
  </si>
  <si>
    <t>PB</t>
  </si>
  <si>
    <t>JOSÉ RONALDO HENRIQUE GUERRA</t>
  </si>
  <si>
    <t>JOSE RODRIGUES DA SILVA</t>
  </si>
  <si>
    <t xml:space="preserve">RANKING XCM - MASTER C1 FEMININO - 17/12/2024 </t>
  </si>
  <si>
    <t>18ª Corrida de MTB Bananeira</t>
  </si>
  <si>
    <t>XCM3</t>
  </si>
  <si>
    <t>JOSÉ DANRLEY CAVALCANTE DOS SANTOS</t>
  </si>
  <si>
    <t>MEL</t>
  </si>
  <si>
    <t xml:space="preserve">AVULSO </t>
  </si>
  <si>
    <t>EMANUEL JOSE DOS SANTOS JUNIOR</t>
  </si>
  <si>
    <t>KLEBSON GOMES PESSOA</t>
  </si>
  <si>
    <t>M23</t>
  </si>
  <si>
    <t>JOSE EVERTON DE AZEVEDO RAMOS</t>
  </si>
  <si>
    <t>CLEYDSON KELVEN SANTOS MORAIS</t>
  </si>
  <si>
    <t>EDUARDO LUAN FARIAS DA SILVA</t>
  </si>
  <si>
    <t>BRENO VINYCIUS DA SILVA BATISTA</t>
  </si>
  <si>
    <t>RN</t>
  </si>
  <si>
    <t>JOAO VITOR DOS SANTOS FIGUEIREDO</t>
  </si>
  <si>
    <t>JOSE EMANUEL FERREIRA DE MELO</t>
  </si>
  <si>
    <t>YTALLO GUILHERME CORREIA ALVES DE ALMEIDA</t>
  </si>
  <si>
    <t>S30</t>
  </si>
  <si>
    <t>VICTOR ARRUDA SILVA</t>
  </si>
  <si>
    <t>GABRIEL GOMES DOS SANTOS</t>
  </si>
  <si>
    <t>CLAUDIO GONÇALVES FERREIRA</t>
  </si>
  <si>
    <t xml:space="preserve">ASSOCIACAO DOS CICLISTAS DA PARAIBA	</t>
  </si>
  <si>
    <t>JAIR PESSOA SOARES</t>
  </si>
  <si>
    <t>PEDRO HENRIQUE VIANA TORRES</t>
  </si>
  <si>
    <t>ALISSON BRUNO DOS SANTOS SILVA</t>
  </si>
  <si>
    <t>BRUNO JOSÉ DE LIMA SILVA</t>
  </si>
  <si>
    <t>GABRIEL FERREIRA DA SILVA</t>
  </si>
  <si>
    <t>TALLYSON MUNIZ AMARO</t>
  </si>
  <si>
    <t>BRENO SALES BARROS</t>
  </si>
  <si>
    <t>EDSON FARIAS PEREIRA</t>
  </si>
  <si>
    <t xml:space="preserve">ADVENTURE BIKE LTDA	</t>
  </si>
  <si>
    <t>LEONARDO DOS SANTOS GUEDES</t>
  </si>
  <si>
    <t>JOSE WANDERSON DUARTE DE ARAUJO</t>
  </si>
  <si>
    <t>LUIS DIEGO DO NASCIMENTO</t>
  </si>
  <si>
    <t>TIAGO BENTO DA SILVA</t>
  </si>
  <si>
    <t>FELIPE DO NASCIMENTO DE LIMA</t>
  </si>
  <si>
    <t>NIVALDO VIEIRA DA SILVA</t>
  </si>
  <si>
    <t>JOSE JUNIOR BATISTA DA SILVA</t>
  </si>
  <si>
    <t>EVANDERSON DE SOUSA GOMES</t>
  </si>
  <si>
    <t>WALYSON ALVES DA SILVA</t>
  </si>
  <si>
    <t>MA1</t>
  </si>
  <si>
    <t>MA2</t>
  </si>
  <si>
    <t>SHARLYS SILVA DE OLIVEIRA</t>
  </si>
  <si>
    <t>JUSCELINO FERREIRA DA SILVA</t>
  </si>
  <si>
    <t>THIAGO RODRIGUES LUNA</t>
  </si>
  <si>
    <t>JOÃO FELIPPE CLEMENTINO COUTINHO</t>
  </si>
  <si>
    <t>SEVERINO FLORENCIO DO NASCIMENTO JUNIOR</t>
  </si>
  <si>
    <t>LUIZ CARLOS DE SOUZA SANTOS</t>
  </si>
  <si>
    <t>BIKE TOP TEAM</t>
  </si>
  <si>
    <t>ELISANDRO DA SILVA FERREIRA</t>
  </si>
  <si>
    <t>BRUNO DELGADO BRILHANTE</t>
  </si>
  <si>
    <t>JOSÉ CARLOS MENDES</t>
  </si>
  <si>
    <t>EVERTON BORGES DA SILVA</t>
  </si>
  <si>
    <t>MOVELIFE</t>
  </si>
  <si>
    <t>MB1</t>
  </si>
  <si>
    <t>JOACI OLIVEIRA DA SILVA</t>
  </si>
  <si>
    <t>RISOCLEI FERREIRA QUIXABEIRA</t>
  </si>
  <si>
    <t>JOSÉ PAULO VITORINO DOS SANTOS JUNIOR</t>
  </si>
  <si>
    <t>FABIANO BARBOSA</t>
  </si>
  <si>
    <t>JOSE ANTONIO FILHO</t>
  </si>
  <si>
    <t>THIAGO LACERDA QUERINO DE ALBUQUERQUE</t>
  </si>
  <si>
    <t>GUILHERME CAMINHA TORRES</t>
  </si>
  <si>
    <t>EDILSON DUTRA ALEXANDRE</t>
  </si>
  <si>
    <t>JOSE TARCISIO CORREIA DO NASCIMENTO</t>
  </si>
  <si>
    <t>JANDREY DANTAS FILGUEIRA</t>
  </si>
  <si>
    <t>VALTER SOARES DA SILVA</t>
  </si>
  <si>
    <t>MB2</t>
  </si>
  <si>
    <t>MARCELO RAMOS DE LIMA</t>
  </si>
  <si>
    <t>ARNALDO AZAEL DA SILVA</t>
  </si>
  <si>
    <t>MOACIR GOMES DO NASCIMENTO</t>
  </si>
  <si>
    <t>JIDDU KRISHNAMURTI FERNANDES FAHEINA</t>
  </si>
  <si>
    <t>ROBERTO BEZERRA FERREIRA</t>
  </si>
  <si>
    <t>ARTUR BEZERRA DE LIMA</t>
  </si>
  <si>
    <t>JOSE ANTONIO AGUIAR DA SILVA</t>
  </si>
  <si>
    <t>CRISTIANO PEREIRA DA SILVA</t>
  </si>
  <si>
    <t>BIKE HOUSE - TRUPE DO PEDAL</t>
  </si>
  <si>
    <t>CARLOS ALBERTO FRAGOSO MACHADO COSTA</t>
  </si>
  <si>
    <t>RENATTA MARIA ALEXANDRE DA SILVA</t>
  </si>
  <si>
    <t>FEL</t>
  </si>
  <si>
    <t>TALITA DE LOURDES MIRANDA LEMOS</t>
  </si>
  <si>
    <t>VITORIA SIMOES DE MORAIS</t>
  </si>
  <si>
    <t>F23</t>
  </si>
  <si>
    <t>MARIA DAYSE GOMES DE SOUZA</t>
  </si>
  <si>
    <t>CICERO CARLOS DA COSTA</t>
  </si>
  <si>
    <t>SYDNEY DE OLIVEIRA DIAS</t>
  </si>
  <si>
    <t>FABIO DA SILVA</t>
  </si>
  <si>
    <t>ANTONIO AUGUSTAVO FILHO</t>
  </si>
  <si>
    <t>VALDEMIR CUSTODIO</t>
  </si>
  <si>
    <t>CARLOS ALBERTO MARQUES DA SILVA</t>
  </si>
  <si>
    <t>RONIVALDO GOMES DA SILVA</t>
  </si>
  <si>
    <t>CLUBE TRISPORT DE CICLISMO - CTC</t>
  </si>
  <si>
    <t>CE</t>
  </si>
  <si>
    <t>FÁBIO RONELI CAVALCANTE DE SOUZA</t>
  </si>
  <si>
    <t>MC2</t>
  </si>
  <si>
    <t>JOSÉ TOMAZ BARBOSA</t>
  </si>
  <si>
    <t>ANTONIO JERONIMO SOBRINHO</t>
  </si>
  <si>
    <t>MARTINHO MENDONÇA DOS REIS</t>
  </si>
  <si>
    <t>REGINALDO MACENA DA SILVA</t>
  </si>
  <si>
    <t>IVANILDO FRANCISCO DE SOUZA</t>
  </si>
  <si>
    <t>MARCELO LUIS GOMES RIBEIRO</t>
  </si>
  <si>
    <t>EDMILSON NASCIMENTO DA SILVA</t>
  </si>
  <si>
    <t>GUSTAVO ANDRÉ KOENIGKAN RIBEIRO</t>
  </si>
  <si>
    <t>CLEONACIO ALVES DA SILVA</t>
  </si>
  <si>
    <t>MAYNNARA THAYSE SOUSA DE LUCENA RAULINO</t>
  </si>
  <si>
    <t>FA1</t>
  </si>
  <si>
    <t>FA2</t>
  </si>
  <si>
    <t>GILENIA KARLA DE SOUZA</t>
  </si>
  <si>
    <t>JOSEFA ANDREIA MEDEIROS DE ARAUJO</t>
  </si>
  <si>
    <t>MARCELE GURGEL RIOS MADUREIRA</t>
  </si>
  <si>
    <t xml:space="preserve">IVAN LIMA ASSESSORIA ESPORTIVA	</t>
  </si>
  <si>
    <t>FB1</t>
  </si>
  <si>
    <t>PATRICIA ALVES DE MENDONÇA SILVA</t>
  </si>
  <si>
    <t>HELOISA MELO DO NASCIMENTO</t>
  </si>
  <si>
    <t>MARIA APARECIDA FERREIRA SOARES</t>
  </si>
  <si>
    <t>URSULLA DE ALMEIDA FALCAO RODRIGUES ANDRADE</t>
  </si>
  <si>
    <t>FB2</t>
  </si>
  <si>
    <t>JOSE ANTONIO BARBOSA</t>
  </si>
  <si>
    <t>JOSE CARLOS MOURA</t>
  </si>
  <si>
    <t>BENEDITO BATISTA DA COSTA NETO</t>
  </si>
  <si>
    <t>VICENTE LOPES GALDINO</t>
  </si>
  <si>
    <t xml:space="preserve">ASSOCIACAO ESPORTIVA MONTE LIBANO	</t>
  </si>
  <si>
    <t>MD1</t>
  </si>
  <si>
    <t>CARLOS ALFREDO DOS SANTOS</t>
  </si>
  <si>
    <t>JOSE AUGUSTO</t>
  </si>
  <si>
    <t>LAYLA CAMILA LIMA BARROS</t>
  </si>
  <si>
    <t>Rally Piocerá</t>
  </si>
  <si>
    <t>XCS3</t>
  </si>
  <si>
    <t>RAYSSA NAYALLA PEREIRA DE BRITO</t>
  </si>
  <si>
    <t>SABINA FRAGA DA SILVA PASSOS VIANA</t>
  </si>
  <si>
    <t>PI</t>
  </si>
  <si>
    <t>JOANA ELEONORA NOBREGA</t>
  </si>
  <si>
    <t>KATIA ANDREA DOS SANTOS AMORIM</t>
  </si>
  <si>
    <t>FC1</t>
  </si>
  <si>
    <t xml:space="preserve">EQUIPE SIP </t>
  </si>
  <si>
    <t>PA</t>
  </si>
  <si>
    <t>LEILA SILVA SOUSA NASCIMENTO</t>
  </si>
  <si>
    <t>FC2</t>
  </si>
  <si>
    <t>FRANCISCO MATHEUS MARTINS DA SILVA</t>
  </si>
  <si>
    <t>BA</t>
  </si>
  <si>
    <t>KENNEDI SAMPAIO DE OLIVEIRA LAGO</t>
  </si>
  <si>
    <t>GILBERTO DE SOUSA SILVA</t>
  </si>
  <si>
    <t xml:space="preserve">SOUL CYCLES - SANTOS </t>
  </si>
  <si>
    <t>SP</t>
  </si>
  <si>
    <t>JAMES MACEDO DE SOUZA</t>
  </si>
  <si>
    <t>LYNKELSON MESSIAS DE SOUSA CARVALHO</t>
  </si>
  <si>
    <t>JOAQUIM BACARO BORGES</t>
  </si>
  <si>
    <t xml:space="preserve"> ASSOCIACAO CICLISTICA CARUARENSSE TCS</t>
  </si>
  <si>
    <t>JECONIAS ARAUJO SILVA</t>
  </si>
  <si>
    <t>THYAGO COSTA SILVA</t>
  </si>
  <si>
    <t xml:space="preserve">ASSOCIACAO CICLISTICA CARUARENSSE TCS </t>
  </si>
  <si>
    <t>HUGO CHARLES MACEDO</t>
  </si>
  <si>
    <t>DANIEL DE OLIVEIRA COELHO</t>
  </si>
  <si>
    <t>GARROTE RADICAL TEAM</t>
  </si>
  <si>
    <t>ANTONIO FRANCISCO SILVA ARAÚJO</t>
  </si>
  <si>
    <t>FRANCISCO DE OLIVEIRA LIMA JÚNIOR</t>
  </si>
  <si>
    <t>VINICIUS OLIVEIRA FURTADO DE VASCONCELOS</t>
  </si>
  <si>
    <t xml:space="preserve">ASSOCIACAO PIAUIENSE DE CICLISMO E CICLOTURISMO - APC </t>
  </si>
  <si>
    <t>FRANCISCO IGO CARVALHO LEITE</t>
  </si>
  <si>
    <t xml:space="preserve">TIMON BIKERS ADVENTURE </t>
  </si>
  <si>
    <t>CARLOS ANTONIO MENDES LOPES</t>
  </si>
  <si>
    <t>CLEIMAR DE ALMEIDA ALVES</t>
  </si>
  <si>
    <t>JOSE ROBERTO CARVALHO PAMPLONA JUNIOR</t>
  </si>
  <si>
    <t>PAULO HENRIQUE MALVEIRA VASCONCELOS</t>
  </si>
  <si>
    <t xml:space="preserve">ASSOCIAÇÃO PIAUIENSE DE CICLISMO E CICLOTURIMO </t>
  </si>
  <si>
    <t>JUVENAL BATISTA DA SILVA</t>
  </si>
  <si>
    <t>ANTONIO ALVES DA FONSECA</t>
  </si>
  <si>
    <t xml:space="preserve">MARACAJA BIKERS </t>
  </si>
  <si>
    <t>CESAR DE ALMEIDA COUTINHO</t>
  </si>
  <si>
    <t>RJ</t>
  </si>
  <si>
    <t>FRANCISCO OSMARIO PEREIRA ALVES FEITOSA</t>
  </si>
  <si>
    <t>PAULO MARCELO OLIVEIRA</t>
  </si>
  <si>
    <t>JOSE HENRIQUE PIMENTEL ROCHA</t>
  </si>
  <si>
    <t>JEAN FRANÇOIS THEVOZ</t>
  </si>
  <si>
    <t>III GP Alvorada do Sul de MTB XCM</t>
  </si>
  <si>
    <t>XCM1</t>
  </si>
  <si>
    <t>Desafio do Bagre</t>
  </si>
  <si>
    <t>XCM2</t>
  </si>
  <si>
    <t>FÁBIO ROCHA DA SILVA JÚNIOR</t>
  </si>
  <si>
    <t>AL</t>
  </si>
  <si>
    <t>LINCON ELEOMAR LUCENA GUIMARAES</t>
  </si>
  <si>
    <t>ADEILSON SILVA DE ALMEIDA</t>
  </si>
  <si>
    <t>63444</t>
  </si>
  <si>
    <t>LUÂ ROBERTO DUARTE</t>
  </si>
  <si>
    <t>LITORAL BIKE SHOP LTDA</t>
  </si>
  <si>
    <t>33433</t>
  </si>
  <si>
    <t>HIAGO MATEUS DA SILVA RAMOS</t>
  </si>
  <si>
    <t>49614</t>
  </si>
  <si>
    <t>HÉLIO DA SILVA FLORENCIO</t>
  </si>
  <si>
    <t>58821</t>
  </si>
  <si>
    <t>ALAN SABINO CAVALCANTE</t>
  </si>
  <si>
    <t>58795</t>
  </si>
  <si>
    <t>CARLOS HUMBERTO BEZERRA JUNIOR</t>
  </si>
  <si>
    <t>45967</t>
  </si>
  <si>
    <t>THALLES RAFAEL DE LIMA MARQUES</t>
  </si>
  <si>
    <t>63574</t>
  </si>
  <si>
    <t>DEMETRIO SILVA DE LIMA</t>
  </si>
  <si>
    <t>11731</t>
  </si>
  <si>
    <t>JEAN ANGELINO DA SILVA</t>
  </si>
  <si>
    <t>56840</t>
  </si>
  <si>
    <t>JOSE GUSTAVO SILVA DOS SANTOS</t>
  </si>
  <si>
    <t>59935</t>
  </si>
  <si>
    <t>THIAGO BERTOLDO DE CARVALHO</t>
  </si>
  <si>
    <t>59021</t>
  </si>
  <si>
    <t>PEDRO HENRIQUE CARVALHO DE SOUZA</t>
  </si>
  <si>
    <t>62716</t>
  </si>
  <si>
    <t>GUSTAVO MATHEUS GOMES MELO</t>
  </si>
  <si>
    <t>VITOR MATEUS FORTES PEREIRA</t>
  </si>
  <si>
    <t>63164</t>
  </si>
  <si>
    <t>DANIEL JOSÉ DOS SANTOS SILVA</t>
  </si>
  <si>
    <t>55404</t>
  </si>
  <si>
    <t>LUCAS ARTHUR GOMES FELIX</t>
  </si>
  <si>
    <t>63220</t>
  </si>
  <si>
    <t>ANTHONY SILVA ABREU</t>
  </si>
  <si>
    <t>JOAO HELDER SILVA ARAGAO</t>
  </si>
  <si>
    <t>JOSÉ WALISSON NASCIMENTO DOS SANTOS</t>
  </si>
  <si>
    <t>DIEGO MARQUES SANTOS</t>
  </si>
  <si>
    <t>THIAGO FIGUEIREDO ALVES</t>
  </si>
  <si>
    <t>58922</t>
  </si>
  <si>
    <t>FLAVIO HENRIQUE DOS SANTOS SILVA</t>
  </si>
  <si>
    <t>GUSTAVO GOMES DE BARROS MELRO CRAVEIRO</t>
  </si>
  <si>
    <t>MARCONES SOARES DA SILVA</t>
  </si>
  <si>
    <t>63134</t>
  </si>
  <si>
    <t>RENATO BRUNO ALVES ALENCAR</t>
  </si>
  <si>
    <t>59155</t>
  </si>
  <si>
    <t>ROBERT KENNEDY MENDONCA DA SILVA</t>
  </si>
  <si>
    <t>63621</t>
  </si>
  <si>
    <t>CICERO JEDSON SILVA</t>
  </si>
  <si>
    <t>59707</t>
  </si>
  <si>
    <t>JOSE CICERO MARIANO DOS SANTOS LIMA</t>
  </si>
  <si>
    <t>41118</t>
  </si>
  <si>
    <t>JHONATAN WESLEY MARQUES SILVA</t>
  </si>
  <si>
    <t>JOSÉ CARLOS BRAZ JUNIOR</t>
  </si>
  <si>
    <t>7959</t>
  </si>
  <si>
    <t>THIAGO GOMES VIEIRA</t>
  </si>
  <si>
    <t>19383</t>
  </si>
  <si>
    <t>FELIPE BARBOSA SILVA</t>
  </si>
  <si>
    <t>48550</t>
  </si>
  <si>
    <t>JOÃO NUNES SANTOS SILVA</t>
  </si>
  <si>
    <t>33064</t>
  </si>
  <si>
    <t>TIAGO DE SOUZA PIMENTEL</t>
  </si>
  <si>
    <t>31788</t>
  </si>
  <si>
    <t>FELIPE MATIAS DOS SANTOS ARAUJO</t>
  </si>
  <si>
    <t>40835</t>
  </si>
  <si>
    <t>RAFAEL ANTONIO MACIEL DA SILVA</t>
  </si>
  <si>
    <t>ADVENTURE BIKE LTDA</t>
  </si>
  <si>
    <t>LUCAS DE SOUZA</t>
  </si>
  <si>
    <t>RIBAS MTB</t>
  </si>
  <si>
    <t>SE</t>
  </si>
  <si>
    <t>63375</t>
  </si>
  <si>
    <t>MIGUEL FABIO ALVES DO MONTE</t>
  </si>
  <si>
    <t>63582</t>
  </si>
  <si>
    <t>JOSE CARLOS SOUZA</t>
  </si>
  <si>
    <t>ALEXANDRE CERQUEIRA FERREIRA FILHO</t>
  </si>
  <si>
    <t>41119</t>
  </si>
  <si>
    <t>ALLISON VIEIRA DA SILVA</t>
  </si>
  <si>
    <t>54756</t>
  </si>
  <si>
    <t>ROMARIO JOSE DA SILVA</t>
  </si>
  <si>
    <t>63212</t>
  </si>
  <si>
    <t>HENRIQUE ALEXANDRE DE SOUZA SANTOS</t>
  </si>
  <si>
    <t>58786</t>
  </si>
  <si>
    <t>MARCELO BRUNO ALMEIDA DE LYRA</t>
  </si>
  <si>
    <t>40074</t>
  </si>
  <si>
    <t>HUGO ESTEVAM DE ALMEIDA COELHO</t>
  </si>
  <si>
    <t>35086</t>
  </si>
  <si>
    <t>RENATO WILLAMS DE VASCONCELOS SOUSA</t>
  </si>
  <si>
    <t>56801</t>
  </si>
  <si>
    <t>MARCOS ANTONIO DE CASTRO SOTERO FILHO</t>
  </si>
  <si>
    <t>42665</t>
  </si>
  <si>
    <t>JOÃO GUSTAVO SANTOS SOUZA</t>
  </si>
  <si>
    <t>31707</t>
  </si>
  <si>
    <t>JOSÉ ADEILDO BARROS DA SILVA</t>
  </si>
  <si>
    <t>27342</t>
  </si>
  <si>
    <t>WELLINGTON LUCENA DE FARIAS</t>
  </si>
  <si>
    <t>17406</t>
  </si>
  <si>
    <t>RAUL SANTANA NETO</t>
  </si>
  <si>
    <t>17407</t>
  </si>
  <si>
    <t>THIAGO GUIMARAES DORIA</t>
  </si>
  <si>
    <t>PAULO ROBERTO DA SILVA JUNIOR</t>
  </si>
  <si>
    <t>63549</t>
  </si>
  <si>
    <t>JOSE ROBERTO FERREIRA DIAS SILVA</t>
  </si>
  <si>
    <t>32780</t>
  </si>
  <si>
    <t>THIAGO SOUSA SANTOS</t>
  </si>
  <si>
    <t>61614</t>
  </si>
  <si>
    <t>LAILSON CONCEICAO DA SILVA</t>
  </si>
  <si>
    <t>LUCIANO FERREIRA MELO</t>
  </si>
  <si>
    <t>63144</t>
  </si>
  <si>
    <t>ALANIEL MELO MUNIZ FALCAO</t>
  </si>
  <si>
    <t>37840</t>
  </si>
  <si>
    <t>ALEXANDRE JOSÉ DOS SANTOS</t>
  </si>
  <si>
    <t>38478</t>
  </si>
  <si>
    <t>ADRIANO SINFRONIO</t>
  </si>
  <si>
    <t>56857</t>
  </si>
  <si>
    <t>JOSE LUCIANO DA SILVA</t>
  </si>
  <si>
    <t>63249</t>
  </si>
  <si>
    <t>ALEXSANDRO CANDIDO DA SILVA</t>
  </si>
  <si>
    <t>55538</t>
  </si>
  <si>
    <t>MORILEY ALVES DE ALMEIDA FILHO</t>
  </si>
  <si>
    <t>31760</t>
  </si>
  <si>
    <t>CRISTYAN DE SOUZA SANTOS</t>
  </si>
  <si>
    <t>60623</t>
  </si>
  <si>
    <t>THOMAZ IGOR COSTA DIEGUES</t>
  </si>
  <si>
    <t>58801</t>
  </si>
  <si>
    <t>MARCELO ALVAREZ FRANCISCO</t>
  </si>
  <si>
    <t>58733</t>
  </si>
  <si>
    <t>HELIO VIEIRA DA SILVA JUNIOR</t>
  </si>
  <si>
    <t>34831</t>
  </si>
  <si>
    <t>TARCÍSIO SIMÕES</t>
  </si>
  <si>
    <t>26783</t>
  </si>
  <si>
    <t>MARCOS JOSÉ VIRGÍNIO</t>
  </si>
  <si>
    <t>36278</t>
  </si>
  <si>
    <t>EMMANUEL EMERSON DE MEDEIROS GOMES</t>
  </si>
  <si>
    <t>51707</t>
  </si>
  <si>
    <t>GILVAN BARBOSA DA SILVA</t>
  </si>
  <si>
    <t>59422</t>
  </si>
  <si>
    <t>ELIONAI DIAS SOARES</t>
  </si>
  <si>
    <t>35407</t>
  </si>
  <si>
    <t>LUCIVALDO JOSÉ DOS SANTOS</t>
  </si>
  <si>
    <t>51736</t>
  </si>
  <si>
    <t>LUCIANO ANTÔNIO FERREIRA BATISTA</t>
  </si>
  <si>
    <t>35592</t>
  </si>
  <si>
    <t>ÍTALO ÁVILA LINS DE ARAÚJO</t>
  </si>
  <si>
    <t>CÍCERO AFONSO DA SILVA</t>
  </si>
  <si>
    <t>JOSE AGNALDO SILVA</t>
  </si>
  <si>
    <t>34004</t>
  </si>
  <si>
    <t>FELINO TEIXEIRA TENORIO FILHO</t>
  </si>
  <si>
    <t>55675</t>
  </si>
  <si>
    <t>JOSE ARNALDO DA SILVA</t>
  </si>
  <si>
    <t>41754</t>
  </si>
  <si>
    <t>GENIVALDO BARBOZA DOS SANTOS</t>
  </si>
  <si>
    <t>ASSOCIACAO BIKE CHOPP DE CICLISMO GLORIENSE</t>
  </si>
  <si>
    <t>63359</t>
  </si>
  <si>
    <t>JOSE AMILTON ALBUQUERQUE TORRES</t>
  </si>
  <si>
    <t>SEBASTIAO PORTO FILHO</t>
  </si>
  <si>
    <t>55673</t>
  </si>
  <si>
    <t>JOSENILSON BARROS DE OLIVEIRA</t>
  </si>
  <si>
    <t>63213</t>
  </si>
  <si>
    <t>EDVANIO ALENCAR DOS SANTOS</t>
  </si>
  <si>
    <t>ERASMO ALVES DA SILVA</t>
  </si>
  <si>
    <t>MD2</t>
  </si>
  <si>
    <t>40351</t>
  </si>
  <si>
    <t>FERNANDO JOSÉ TEIXEIRA MEDEIROS</t>
  </si>
  <si>
    <t>36597</t>
  </si>
  <si>
    <t>JOSIVAL DE ALBUQUERQUE BARBOSA</t>
  </si>
  <si>
    <t>57063</t>
  </si>
  <si>
    <t>ALINE BATISTA DE OLIVEIRA</t>
  </si>
  <si>
    <t>59901</t>
  </si>
  <si>
    <t>MARIA CLAUDIENE SILVESTRE SEVERO</t>
  </si>
  <si>
    <t>59437</t>
  </si>
  <si>
    <t>IZABEL GOMES CAVALCANTE SANTOS</t>
  </si>
  <si>
    <t>55407</t>
  </si>
  <si>
    <t>MAIRA THAYNA DA SILVA</t>
  </si>
  <si>
    <t>JULIANE ALINE DA SILVA COSTA</t>
  </si>
  <si>
    <t>JOYCE DOS SANTOS LIMA</t>
  </si>
  <si>
    <t>58808</t>
  </si>
  <si>
    <t>EDVANIA VIEIRA DA SILVA SOARES</t>
  </si>
  <si>
    <t>DEBORA MOURA COSTA</t>
  </si>
  <si>
    <t>CLUBE MARINGAENSE DE CICLISMO-CMC</t>
  </si>
  <si>
    <t>PR</t>
  </si>
  <si>
    <t>KAREN MICHELLE MACHADO DE PAIVA</t>
  </si>
  <si>
    <t>FERNANDA LOPES DA SILVA</t>
  </si>
  <si>
    <t>INAIANE MARIA GARCIA</t>
  </si>
  <si>
    <t>ANDREIA MARIA MARQUES VILASBOAS</t>
  </si>
  <si>
    <t>ASSOCIACAO DE CICLISMO INGA BIKE TEAM</t>
  </si>
  <si>
    <t>SILENE ZONATTO DE MATTOS</t>
  </si>
  <si>
    <t>ACELFI - ASSOCIACAO DE CICLISMO ESPORTE E LAZER DE FOZ DO IGUACU</t>
  </si>
  <si>
    <t>GISELLE LUNARDELLI JORGE</t>
  </si>
  <si>
    <t>ADRIELLE LUNARDELLI</t>
  </si>
  <si>
    <t>RICARDO ALEXANDRE PSCHEIDT</t>
  </si>
  <si>
    <t>ASSOCIACAO PEDALA ITAPEMA DE CICLISMO</t>
  </si>
  <si>
    <t>SC</t>
  </si>
  <si>
    <t>BRUNO CARVALHO SOUSA</t>
  </si>
  <si>
    <t>MUNICIPIO DE ARAPONGAS</t>
  </si>
  <si>
    <t>PAULO HENRIQUE TEIXEIRA</t>
  </si>
  <si>
    <t>VANDER LUIS TEIXEIRA MENDES</t>
  </si>
  <si>
    <t>THIAGO RANGEL RANOLFI</t>
  </si>
  <si>
    <t>LUCAS CHAUAN GONCALVES DOS SANTOS</t>
  </si>
  <si>
    <t>MTB CLUB UMUARAMA</t>
  </si>
  <si>
    <t>MARCELO VICENTE CALSAVARA</t>
  </si>
  <si>
    <t>LUCAS LINDNER TURATO</t>
  </si>
  <si>
    <t>CLEITON DECAROLI LOPES</t>
  </si>
  <si>
    <t>SAULO VICENTINI SILVESTRINI</t>
  </si>
  <si>
    <t>FERNANDO ZANATTA</t>
  </si>
  <si>
    <t>MAIQUE LOURENÇO DA SILVA</t>
  </si>
  <si>
    <t>RENATO APARECIDO DOS SANTOS</t>
  </si>
  <si>
    <t>12º Desafio de Verão Balneário Piçarras XCM</t>
  </si>
  <si>
    <t>MATHEUS MIRANDA DA SILVA</t>
  </si>
  <si>
    <t>LIAN CARLOS OLCZYK</t>
  </si>
  <si>
    <t>CLAUDINEI KNISS</t>
  </si>
  <si>
    <t>TIJUCAS BIKE TEAM</t>
  </si>
  <si>
    <t>DIEGO FERNANDO DAHLKE</t>
  </si>
  <si>
    <t>LAÉRCIO JOSÉ SILVEIRA</t>
  </si>
  <si>
    <t>DIONES CHINELATTO</t>
  </si>
  <si>
    <t>AVAI F.C. - FME FLORIANOPOLIS - APGF</t>
  </si>
  <si>
    <t>ANA LUISA KORC PANINI</t>
  </si>
  <si>
    <t>LUIZA EUZEBIO DE SOUZA</t>
  </si>
  <si>
    <t>SOUL EXTREME RACING TEAM</t>
  </si>
  <si>
    <t>JÉSSICA RAMOS RIBEIRO</t>
  </si>
  <si>
    <t>A.C.C./SEDEC/CONCORDIA</t>
  </si>
  <si>
    <t>JUSIMARA RAQUEL NARDELLI</t>
  </si>
  <si>
    <t>JOÃO PAULO BECKER</t>
  </si>
  <si>
    <t>BRUCICLE</t>
  </si>
  <si>
    <t>ERICK LUIZ DE MELLO</t>
  </si>
  <si>
    <t>JULIO CESAR VARELA DA LUZ</t>
  </si>
  <si>
    <t>GABRIEL COSTA</t>
  </si>
  <si>
    <t>THIAGO BUENO DA SILVA</t>
  </si>
  <si>
    <t>IGOR TEIXEIRA</t>
  </si>
  <si>
    <t>WILLIAM BEUTING</t>
  </si>
  <si>
    <t>FELIPE LEGNANI</t>
  </si>
  <si>
    <t>DIEGO STEIL</t>
  </si>
  <si>
    <t>CLEBER BITTENCOURT DE SOUZA</t>
  </si>
  <si>
    <t>PEDAL BATISTENSE RACING TEAM</t>
  </si>
  <si>
    <t>GUILHERME OLINGER</t>
  </si>
  <si>
    <t>DIEGO LANGER</t>
  </si>
  <si>
    <t>THIAGO BROCKWELD</t>
  </si>
  <si>
    <t>RODRIGO ALVES DEMARCHE</t>
  </si>
  <si>
    <t>EDSON PEREIRA</t>
  </si>
  <si>
    <t>TIAGO TREVISAN</t>
  </si>
  <si>
    <t>RICHARD COLLING</t>
  </si>
  <si>
    <t>TIAGO VICENTINI DA SILVA</t>
  </si>
  <si>
    <t>NIVALDO DE FARIAS</t>
  </si>
  <si>
    <t>EWERSON CARDOSO FERREIRA</t>
  </si>
  <si>
    <t>REGINALDO RODRIGUES MEDEIROS</t>
  </si>
  <si>
    <t>ANTONIO KNOPF NETO</t>
  </si>
  <si>
    <t>ORLANDO VITOLDO DANIELEWICZ NETO</t>
  </si>
  <si>
    <t>ROGERIO CARLOS BOSHAMMER</t>
  </si>
  <si>
    <t>BRUNA BATISTA DE LIMA</t>
  </si>
  <si>
    <t>#1 Desafio dos Gigantes XCM</t>
  </si>
  <si>
    <t>KAREN FERNANDES OLIMPIO</t>
  </si>
  <si>
    <t>IARA CAETANO LEITE</t>
  </si>
  <si>
    <t>ASSOCIACAO MOUNTAIN BIKE BH DE CICLISMO</t>
  </si>
  <si>
    <t>MG</t>
  </si>
  <si>
    <t>LORENA RANCHEL MARQUES FERRAZ</t>
  </si>
  <si>
    <t>LETICIA JAQUELINE SOARES CANDIDO</t>
  </si>
  <si>
    <t>LIEGE DA SILVA WALTER</t>
  </si>
  <si>
    <t>MARCELA LIMA BRAGA MATOS</t>
  </si>
  <si>
    <t>EDUARDA FERREIRA DE SOUZA</t>
  </si>
  <si>
    <t xml:space="preserve">LUIZ MIGUEL CAMPOS HONORIO              </t>
  </si>
  <si>
    <t>NICOLAS RAFHAEL AMANCIO ROMÃO MACHADO</t>
  </si>
  <si>
    <t>DIOGO DO NASCIMENTO CASTRO</t>
  </si>
  <si>
    <t>EQUIPE GRT - GUARAPARI RACE TEAM</t>
  </si>
  <si>
    <t>ES</t>
  </si>
  <si>
    <t>SHERMAN TREZZA DE PAIVA</t>
  </si>
  <si>
    <t>MATHEUS TOLEDO FARIA</t>
  </si>
  <si>
    <t>ASSOCIACAO DE CICLISMO CAMPOS DO JORDAO</t>
  </si>
  <si>
    <t>EDSON GILMAR DE REZENDE JUNIOR</t>
  </si>
  <si>
    <t>FELIPE SALES SARAIVA PEIXOTO</t>
  </si>
  <si>
    <t>CARLOS ALBERTO FERNANDES OLIMPIO </t>
  </si>
  <si>
    <t>GUSTAVO MEDEIROS LUIZ</t>
  </si>
  <si>
    <t>FLAVIO DE JESUS LOBO NETO</t>
  </si>
  <si>
    <t>LUCIO OTAVIO SOARES</t>
  </si>
  <si>
    <t>YGOR DO NASCIMENTO CASTRO</t>
  </si>
  <si>
    <t>JOSE OTAVIO PEREIRA SANTOS</t>
  </si>
  <si>
    <t>RODRIGO SILVA ROSA</t>
  </si>
  <si>
    <t>LUIZ FELIPE NABAHIER DUARTE</t>
  </si>
  <si>
    <t>THIAGO FREITAS SOUZA</t>
  </si>
  <si>
    <t>GUILHERME AUGUSTO DOS SANTOS ALVES</t>
  </si>
  <si>
    <t xml:space="preserve">WOLFGANG SOARES OLSEN                   </t>
  </si>
  <si>
    <t>RICARDO SALOMÃO MARTINS DA COSTA</t>
  </si>
  <si>
    <t>LAZARO JESUS MOREIRA</t>
  </si>
  <si>
    <t>RAFAEL MARTINS DE FREITAS</t>
  </si>
  <si>
    <t>PRIME BIKE MACAÉ</t>
  </si>
  <si>
    <t>TB</t>
  </si>
  <si>
    <t>MEIRE LILIAN DA SILVA ALCÂNTARA</t>
  </si>
  <si>
    <t>ASSOCIAÇÃO ESPORTIVA GILMAR BICICLETAS</t>
  </si>
  <si>
    <t>MS</t>
  </si>
  <si>
    <t>MARIANA MENDES MOTTA DE SOUZA</t>
  </si>
  <si>
    <t>KARIM DE SOUSA MARINS</t>
  </si>
  <si>
    <t>ALINE CRISTINA FERREIRA DE SOUZA</t>
  </si>
  <si>
    <t>CAROLINA GARCIA COUTO COLEMAN</t>
  </si>
  <si>
    <t>MARCIA HELENA DE PAULA MATOS</t>
  </si>
  <si>
    <t>SORAYA SOARES OLIVEIRA DE MORAES</t>
  </si>
  <si>
    <t>KELLEN LEDA ANTUNES DOS SANTOS DE MELO</t>
  </si>
  <si>
    <t>GABRIELA ASSUNÇÃO DE VASCONCELOS</t>
  </si>
  <si>
    <t>KELEN MARQUES DE OLIVEIRA</t>
  </si>
  <si>
    <t>WELISSON FIALHO PINTO COELHO</t>
  </si>
  <si>
    <t>WALISON DIAS SILVA</t>
  </si>
  <si>
    <t>LEONARDO DA COSTA MOTA</t>
  </si>
  <si>
    <t>THALES AUGUSTO SILVA TOTINO</t>
  </si>
  <si>
    <t xml:space="preserve">WEYBER HENRIQUE DA SILVA                </t>
  </si>
  <si>
    <t>VINICIUS DABIAN SIMOES VIEIRA</t>
  </si>
  <si>
    <t xml:space="preserve">GUILHERME AUGUSTO BITENCOURT NOGUEIRA   </t>
  </si>
  <si>
    <t xml:space="preserve">PEDRO VIEIRA AMORA MAIRINK              </t>
  </si>
  <si>
    <t>GLEISON FERNANDO PEREIRA LEONEL</t>
  </si>
  <si>
    <t>GUSTAVO ANGELONE DA CUNHA</t>
  </si>
  <si>
    <t>ADENILSON ROMARES DA SILVA</t>
  </si>
  <si>
    <t xml:space="preserve">JULIO CESAR MALAQUIAS RIBEIRO           </t>
  </si>
  <si>
    <t xml:space="preserve">JHONATA MARCELINO DA SILVA              </t>
  </si>
  <si>
    <t xml:space="preserve">IGOR LEANDRO DA SILVA ARAÚJO            </t>
  </si>
  <si>
    <t xml:space="preserve">REINALDO REIS SILVA LIMA                </t>
  </si>
  <si>
    <t>FERNANDO CÉSAR DA SILVA</t>
  </si>
  <si>
    <t>MICHELL PINTO DINIZ</t>
  </si>
  <si>
    <t>LUCIANO DIAS GONCALVES</t>
  </si>
  <si>
    <t xml:space="preserve">PAULO HENRIQUE ROSA                     </t>
  </si>
  <si>
    <t>PATRICK GERCOSSIMO DUTRA</t>
  </si>
  <si>
    <t>ELMESON DA SILVA BALDUINO</t>
  </si>
  <si>
    <t>HILTON CÉLIO DE PORTUGAL PINTO</t>
  </si>
  <si>
    <t>WELLINGTON NEUBER GOMES XAVIER</t>
  </si>
  <si>
    <t>GUSTAVO VILELA DE MORAES</t>
  </si>
  <si>
    <t xml:space="preserve">VINICIUS GONCALVES LIMA                 </t>
  </si>
  <si>
    <t>JUAREZ CAMPOLINA MACHADO</t>
  </si>
  <si>
    <t>RINALDI ASSIS MONTEIRO</t>
  </si>
  <si>
    <t>VICENTE DE PAULO JUNIOR</t>
  </si>
  <si>
    <t>WILSON DOMINGUES JUNIOR</t>
  </si>
  <si>
    <t>RUBENS AUGUSTO ESTEVES RIBEIRO</t>
  </si>
  <si>
    <t>DAIVYSON ALVES CUNHA</t>
  </si>
  <si>
    <t>ALAN MARTINS DA SILVA</t>
  </si>
  <si>
    <t>WLADIMIR FERREIRA DA COSTA</t>
  </si>
  <si>
    <t>EUSO VIEIRA DA SILVA</t>
  </si>
  <si>
    <t>ROBSON ANTONIO DA ROCHA</t>
  </si>
  <si>
    <t>RENATO FERREIRA XAVIER</t>
  </si>
  <si>
    <t>MARCELO MAGNO LOPES</t>
  </si>
  <si>
    <t xml:space="preserve">ITAMAR FERNANDES ALVES                  </t>
  </si>
  <si>
    <t>ELUIZ MACEDO LOPES</t>
  </si>
  <si>
    <t>MARCELO ALVES</t>
  </si>
  <si>
    <t xml:space="preserve">ROGERIO REGO VAZ DE MELO                </t>
  </si>
  <si>
    <t>JENISON LOPES DE FREITAS</t>
  </si>
  <si>
    <t>JOSE NILDO BARBOSA DOS REIS</t>
  </si>
  <si>
    <t>JOSE MAURO CAPUTO</t>
  </si>
  <si>
    <t>EDMUNDO COSME ALVES SILVA</t>
  </si>
  <si>
    <t>ALESSANDRO DA SILVA PERDIGÃO PONTES</t>
  </si>
  <si>
    <t>MARCOS PORTUGAL TORRES</t>
  </si>
  <si>
    <t>JOSE EUDOXIO OLIMPIO</t>
  </si>
  <si>
    <t>ALCENIDE ELISIARIO BARBOSA</t>
  </si>
  <si>
    <t>ADELINO JOSE LOURENÇO</t>
  </si>
  <si>
    <t>ARTHUR RAFAEL OLIVEIRA MAIA</t>
  </si>
  <si>
    <t>ALEX DOS SANTOS FERREIRA</t>
  </si>
  <si>
    <t>JEFFERSON BATISTA FLORES DA SILVA</t>
  </si>
  <si>
    <t>THALES FELIPE SOUZA MACHADO</t>
  </si>
  <si>
    <t>NICACIO AMARAL DIAS DE ARRUDA</t>
  </si>
  <si>
    <t>JOAO EVERTON FERREIRA CARDOSO</t>
  </si>
  <si>
    <t>FILIPE NEVES RODRIGUES DE CARVALHO</t>
  </si>
  <si>
    <t>Desafio Belém de MTB</t>
  </si>
  <si>
    <t>15120</t>
  </si>
  <si>
    <t>DANILO GOMES SILVEIRA</t>
  </si>
  <si>
    <t>BIKE RACING TEAM</t>
  </si>
  <si>
    <t>31324</t>
  </si>
  <si>
    <t>THIAGO CAVALCANTE DOS SANTOS</t>
  </si>
  <si>
    <t>30619</t>
  </si>
  <si>
    <t>DOMINIQUE DA SILVA DIAS</t>
  </si>
  <si>
    <t>59705</t>
  </si>
  <si>
    <t>GABRIEL VASCONCELOS</t>
  </si>
  <si>
    <t>63462</t>
  </si>
  <si>
    <t>THIAGO ALVES DE LIMA</t>
  </si>
  <si>
    <t>ASSOCIACAO DOS CICLISTAS DA PARAIBA</t>
  </si>
  <si>
    <t>63596</t>
  </si>
  <si>
    <t>DANIEL DE SOUZA SANTOS</t>
  </si>
  <si>
    <t>CICLO BIKE</t>
  </si>
  <si>
    <t>48011</t>
  </si>
  <si>
    <t>FELIPE BARBOSA CORDEIRO</t>
  </si>
  <si>
    <t>54518</t>
  </si>
  <si>
    <t>PAULO HENRIQUE CANDIDO DOS SANTOS</t>
  </si>
  <si>
    <t>64188</t>
  </si>
  <si>
    <t>FRANCISCO JUDSON PAULINO DE LIMA</t>
  </si>
  <si>
    <t>SNT/IDEAL REFRIGERAÇÃO/CARCARA CLUBE DE CICLISMO</t>
  </si>
  <si>
    <t>63079</t>
  </si>
  <si>
    <t>RAILSON BARRETO BARBOSA</t>
  </si>
  <si>
    <t>38773</t>
  </si>
  <si>
    <t>EMERSON SOARES DA SILVA</t>
  </si>
  <si>
    <t>54333</t>
  </si>
  <si>
    <t>WENDLEY PAULO DE FRANCA</t>
  </si>
  <si>
    <t>54332</t>
  </si>
  <si>
    <t>DANILO FERNANDO DINIZ DE SOUSA</t>
  </si>
  <si>
    <t>37960</t>
  </si>
  <si>
    <t>JOSE ASNILDO SOARES DUARTE</t>
  </si>
  <si>
    <t>63192</t>
  </si>
  <si>
    <t>NEEMIAS RAULINO DA SILVA NETO</t>
  </si>
  <si>
    <t>JOSIAS EMILIANO DA SILVA</t>
  </si>
  <si>
    <t>EQUIPE BIKE FIX NATAL</t>
  </si>
  <si>
    <t>JOSE WELLINGTON ALVES ARAUJO</t>
  </si>
  <si>
    <t>58085</t>
  </si>
  <si>
    <t>ALEXANDRE MOTA DE SOUZA</t>
  </si>
  <si>
    <t>63086</t>
  </si>
  <si>
    <t>LUCELIO FERREIRA BARROS</t>
  </si>
  <si>
    <t>RONALDO SANTOS DE LIMA</t>
  </si>
  <si>
    <t>59740</t>
  </si>
  <si>
    <t>WESLEY COSTA SILVA</t>
  </si>
  <si>
    <t>63253</t>
  </si>
  <si>
    <t>GENIVAL SERGIO DA SILVA</t>
  </si>
  <si>
    <t>20110</t>
  </si>
  <si>
    <t>BRAZILIANO JERONIMO VIEIRA FREIRE</t>
  </si>
  <si>
    <t>63807</t>
  </si>
  <si>
    <t>JOSIVALDO ALVES DOS SANTOS</t>
  </si>
  <si>
    <t>CLUBE ESPORTIVO CHATO BIKE DE CICLISMO</t>
  </si>
  <si>
    <t>61863</t>
  </si>
  <si>
    <t>LEOMAR RICARTE ARAUJO</t>
  </si>
  <si>
    <t>58456</t>
  </si>
  <si>
    <t>REGINALDO PEREIRA DA SILVA</t>
  </si>
  <si>
    <t>30708</t>
  </si>
  <si>
    <t>FLÁVIA NASCIMENTO DA SILVA</t>
  </si>
  <si>
    <t>30620</t>
  </si>
  <si>
    <t>CLAUDIVÂNIA NASCIMENTO DE LIMA DIAS</t>
  </si>
  <si>
    <t>63808</t>
  </si>
  <si>
    <t>NYKAELLE CRISTINA PEREIRA DA ROCHA</t>
  </si>
  <si>
    <t>GP Japurá de MTB XCM</t>
  </si>
  <si>
    <t>CRISTIAN EGIDIO DA ROSA</t>
  </si>
  <si>
    <t>TAUBATÉ CYCLING TEAM/TARUMÃ/ARAÚJO SIMÃO</t>
  </si>
  <si>
    <t>ROGERIO DO NASCIMENTO MACEDO</t>
  </si>
  <si>
    <t>ASSOCIACAO DE CICLISMO DE CAMPO MOURAO E REGIAO ACCM</t>
  </si>
  <si>
    <t>MATHEUS HENRIQUE DA SILVA</t>
  </si>
  <si>
    <t>GEAN LUCAS ANDRADE MAGALHAES</t>
  </si>
  <si>
    <t>AGI CYCLING TEAM</t>
  </si>
  <si>
    <t>GABRIEL SALES SOARES</t>
  </si>
  <si>
    <t>YARA DRIELE MIRANDA DE OLIVEIRA</t>
  </si>
  <si>
    <t>ANA PAULA CASETTA</t>
  </si>
  <si>
    <t>True X 2025 - MTB XCM</t>
  </si>
  <si>
    <t>OTAVIO BUSS</t>
  </si>
  <si>
    <t>FERNANDO NUNES DE SOUZA</t>
  </si>
  <si>
    <t>SIDNEI STAHNKE</t>
  </si>
  <si>
    <t>GUSTAVO HENRIQUE SCHNEIDER</t>
  </si>
  <si>
    <t>HENRIQUE ANDRE CARVALHO</t>
  </si>
  <si>
    <t>IGOR ALEX TONIOTI</t>
  </si>
  <si>
    <t>JEAN CARLO SCHMITZ</t>
  </si>
  <si>
    <t>DIOGO CECON</t>
  </si>
  <si>
    <t>RAFAEL OECHSLER</t>
  </si>
  <si>
    <t>ROTHERDAN LUIZ RAMOS</t>
  </si>
  <si>
    <t>ARGEU DO NASCIMENTO NETO</t>
  </si>
  <si>
    <t>ALISSON WILBERT</t>
  </si>
  <si>
    <t>FABIO DE LIMA FERNANDES</t>
  </si>
  <si>
    <t>GEORGE MARSCHALL</t>
  </si>
  <si>
    <t>SECEL JARAGUA DO SUL</t>
  </si>
  <si>
    <t>DIEGO NASCIMENTO ALVES</t>
  </si>
  <si>
    <t>ROSIMAR SCHUENKE</t>
  </si>
  <si>
    <t>WAGNER SCHNEIDER</t>
  </si>
  <si>
    <t>MARCELO MOSER</t>
  </si>
  <si>
    <t>LEOMAR DA SILVA</t>
  </si>
  <si>
    <t>MARCIO WESTPHAL</t>
  </si>
  <si>
    <t>4º Desafio de MTB Caminhos dos Engenhos</t>
  </si>
  <si>
    <t>30621</t>
  </si>
  <si>
    <t>LAELSON DIAS DO NASCIMENTO</t>
  </si>
  <si>
    <t>48050</t>
  </si>
  <si>
    <t>GILDENBERG JOSE DA SILVA JUNIOR</t>
  </si>
  <si>
    <t>60940</t>
  </si>
  <si>
    <t>LUCICLEYTON BARBOSA DA SILVA</t>
  </si>
  <si>
    <t>55820</t>
  </si>
  <si>
    <t>JOAO PEDRO GONCALVES DE SOUZA</t>
  </si>
  <si>
    <t>59491</t>
  </si>
  <si>
    <t>JULIO CESAR NASCIMENTO OTAVIANO</t>
  </si>
  <si>
    <t>54929</t>
  </si>
  <si>
    <t>EDUARDO SILVEIRA LUCAS FARIAS</t>
  </si>
  <si>
    <t>49777</t>
  </si>
  <si>
    <t>BERNARDO TERTO DE MAGALHÃES</t>
  </si>
  <si>
    <t>62823</t>
  </si>
  <si>
    <t>AUMIR RODRIGUES BENTO</t>
  </si>
  <si>
    <t>64289</t>
  </si>
  <si>
    <t>JOSE ALBERTO SANTOS DE ARAUJO</t>
  </si>
  <si>
    <t>777</t>
  </si>
  <si>
    <t>MÁRCIO MARQUES RAMOS</t>
  </si>
  <si>
    <t>48012</t>
  </si>
  <si>
    <t>GILDENBERG JOSÉ DA SILVA</t>
  </si>
  <si>
    <t>30625</t>
  </si>
  <si>
    <t>MARTO GERALDO SOARES DE LUCENA</t>
  </si>
  <si>
    <t>56905</t>
  </si>
  <si>
    <t>OSMAN FERREIRA LEITE</t>
  </si>
  <si>
    <t>São Luis Ride - MTB XCM</t>
  </si>
  <si>
    <t>JAILSON DA SILVA MELO</t>
  </si>
  <si>
    <t>EVERTON MENDONCA DE CARVALHO</t>
  </si>
  <si>
    <t>BRUNO CESAR DE SOUZA SILVA FILHO</t>
  </si>
  <si>
    <t>JOSÉ EVALDO DE FARIAS JúNIOR</t>
  </si>
  <si>
    <t>WALISSON DA SILVA</t>
  </si>
  <si>
    <t>MICHAEL LOURENCO DA SILVA</t>
  </si>
  <si>
    <t>DANILO FERREIRA DA SILVA</t>
  </si>
  <si>
    <t>JONATHAN CORREIA DE BARROS</t>
  </si>
  <si>
    <t>ABRAAO MENDES DO REGO GOUVEIA</t>
  </si>
  <si>
    <t>FILLIPE ESDRAS SILVA LUCIO</t>
  </si>
  <si>
    <t>JOSE LAELCIO DOS SANTOS JUNIOR</t>
  </si>
  <si>
    <t>MARCIO PINHEIRO FIDELIX</t>
  </si>
  <si>
    <t>FABIO ROCHA DA SILVA</t>
  </si>
  <si>
    <t>GONÇALO TAVARES DOREA JUNIOR</t>
  </si>
  <si>
    <t>DIVACILDO TAVARES GUEDES</t>
  </si>
  <si>
    <t>WAGNER LEITE MAGALHAES</t>
  </si>
  <si>
    <t>CICERO VITAL DO MONTE</t>
  </si>
  <si>
    <t>GP Paiçandu de MTB XCM</t>
  </si>
  <si>
    <t>8º Desafio Trilha do Carrapato - XCM</t>
  </si>
  <si>
    <t>GEANDRA FIGUEIREDO WELTER</t>
  </si>
  <si>
    <t>MT</t>
  </si>
  <si>
    <t>JESSICA KAUANNE MARTINS RIBEIRO</t>
  </si>
  <si>
    <t>ANDRESSA LORENZETTI</t>
  </si>
  <si>
    <t>AYLA MONIQUE SILVA ALMEIDA</t>
  </si>
  <si>
    <t>KETHELY RAQUEL DOS SANTOS SILVA</t>
  </si>
  <si>
    <t>LUCINEIA APARECIDA BARONI BRUNETTA</t>
  </si>
  <si>
    <t>ANA PAULA LOURENCO</t>
  </si>
  <si>
    <t>ANDERLEIA SCHLENDER SCARIOT</t>
  </si>
  <si>
    <t>TESSALIA HELENA MELLA</t>
  </si>
  <si>
    <t>LUCIANA VIRMOND KRUGER</t>
  </si>
  <si>
    <t>MARIA CLAUDECIR GOMES FELIX</t>
  </si>
  <si>
    <t>APARECIDA MARTINS RODRIGUES</t>
  </si>
  <si>
    <t>MARIA JUDETE DOS SANTOS CHAVES</t>
  </si>
  <si>
    <t>ELBER DA COSTA ESPADA</t>
  </si>
  <si>
    <t>RO</t>
  </si>
  <si>
    <t>VITOR BERNARDES CAPELETTI</t>
  </si>
  <si>
    <t>GUILHERME SOUZA BARABACH</t>
  </si>
  <si>
    <t>JHONATAN THIAGO DA CRUZ TAVARES</t>
  </si>
  <si>
    <t>IURI DIEYSON DE SOUZA SILVA</t>
  </si>
  <si>
    <t>DANIEL MORETTI DE SOUZA</t>
  </si>
  <si>
    <t>FABRICIO FRANCO DE SOUZA</t>
  </si>
  <si>
    <t>ARIANO SOARES DA SILVA</t>
  </si>
  <si>
    <t>VINICIUS LUIZ ORTEGA DE LIMA</t>
  </si>
  <si>
    <t>ROBERTO RODRIGUES MISSIONEIRO</t>
  </si>
  <si>
    <t>ANDREY PRUDENCIO OLIVEIRA</t>
  </si>
  <si>
    <t>DIEGO DOS SANTOS</t>
  </si>
  <si>
    <t>RENATO DE OLIVEIRA JARISMAR</t>
  </si>
  <si>
    <t>MARCOS ANTÔNIO DE ARAÚJO</t>
  </si>
  <si>
    <t>ADAM EDGAR MENZEL ANDRADE</t>
  </si>
  <si>
    <t>JOHNNY ALEX DREHMER</t>
  </si>
  <si>
    <t>MARCELO DIAS FREITAS</t>
  </si>
  <si>
    <t>ESMAEL POSSO</t>
  </si>
  <si>
    <t>EVERSON DA SILVA BERTONCELLO</t>
  </si>
  <si>
    <t>WANDERSON LUIZ DA SILVA</t>
  </si>
  <si>
    <t>VALDEMAR HOMA</t>
  </si>
  <si>
    <t>MARCELO CRESTANI</t>
  </si>
  <si>
    <t>JUCENI PAES ROSA</t>
  </si>
  <si>
    <t>MÁRCIO FURLANETTO</t>
  </si>
  <si>
    <t>ALESSANDRO DA SILVA GOMES</t>
  </si>
  <si>
    <t>ASSOCIAÇÃO ESPORTE E CULTURA AMIGOS DO PEDAL - AECAP</t>
  </si>
  <si>
    <t>MARCOS ANTONIO MACHRY</t>
  </si>
  <si>
    <t>REINALDO CARDOSO DANTAS</t>
  </si>
  <si>
    <t>EMILIO LUIS ROMANOSKI</t>
  </si>
  <si>
    <t>LAZARO DA SILVA RIBEIRO</t>
  </si>
  <si>
    <t>CLADIMAR PESCADOR</t>
  </si>
  <si>
    <t>MARCOS ALVES AFONSO</t>
  </si>
  <si>
    <t>RANKING XCM - ELITE MASCULINO - 30/04/2025</t>
  </si>
  <si>
    <t>ATLETA</t>
  </si>
  <si>
    <t>RANKING XCM - ELITE FEMININO - 30/04/2025</t>
  </si>
  <si>
    <t>RANKING XCM - SUB 30 MASCULINO - 30/04/2025</t>
  </si>
  <si>
    <t>RANKING XCM - MASTER A1 MASCULINO -  30/04/2025</t>
  </si>
  <si>
    <t>RANKING XCM - MASTER A2 MASCULINO - 30/04/2025</t>
  </si>
  <si>
    <t>RANKING XCM - MASTER A1 FEMININO - 30/04/2025</t>
  </si>
  <si>
    <t>RANKING XCM - MASTER A2 FEMININO - 30/04/2025</t>
  </si>
  <si>
    <t>RANKING XCM - MASTER B1 MASCULINO - 30/04/2025</t>
  </si>
  <si>
    <t>RANKING XCM - MASTER B2 MASCULINO -  30/04/2025</t>
  </si>
  <si>
    <t>RANKING XCM - MASTER B1 FEMININO - 30/04/2025</t>
  </si>
  <si>
    <t>RANKING XCM - MASTER B2 FEMININO - 30/04/2025</t>
  </si>
  <si>
    <t>RANKING XCM - MASTER C1 MASCULINO - 30/04/2025</t>
  </si>
  <si>
    <t>RANKING XCM - MASTER C2 MASCULINO - 30/04/2025</t>
  </si>
  <si>
    <t>RANKING XCM - MASTER C2 FEMININO - 30/04/2025</t>
  </si>
  <si>
    <t>RANKING XCM - MASTER D1 MASCULINO - 30/04/2025</t>
  </si>
  <si>
    <t>RANKING XCM - MASTER D2 MASCULINO - 30/04/2025</t>
  </si>
  <si>
    <t>RANKING XCM - MASTER D FEMININO - 30/04/2025</t>
  </si>
  <si>
    <t>FMD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</si>
</sst>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1">
    <font>
      <sz val="10"/>
      <name val="Arial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0"/>
      <color indexed="17"/>
      <name val="Arial"/>
      <family val="2"/>
    </font>
    <font>
      <b/>
      <sz val="10"/>
      <color indexed="17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0"/>
      <name val="Arial"/>
      <family val="2"/>
      <charset val="1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Liberation Sans"/>
    </font>
    <font>
      <sz val="11"/>
      <color rgb="FF000000"/>
      <name val="Calibri"/>
      <family val="2"/>
    </font>
    <font>
      <sz val="10"/>
      <color theme="1"/>
      <name val="Calibri"/>
      <family val="2"/>
      <scheme val="minor"/>
    </font>
    <font>
      <sz val="8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  <scheme val="minor"/>
    </font>
    <font>
      <sz val="11"/>
      <color theme="1"/>
      <name val="Liberation Sans"/>
    </font>
    <font>
      <b/>
      <sz val="10"/>
      <color rgb="FF000000"/>
      <name val="Liberation Sans"/>
    </font>
    <font>
      <sz val="10"/>
      <color rgb="FFFFFFFF"/>
      <name val="Liberation Sans"/>
    </font>
    <font>
      <sz val="10"/>
      <color rgb="FFCC0000"/>
      <name val="Liberation Sans"/>
    </font>
    <font>
      <b/>
      <sz val="10"/>
      <color rgb="FFFFFFFF"/>
      <name val="Liberation Sans"/>
    </font>
    <font>
      <i/>
      <sz val="10"/>
      <color rgb="FF808080"/>
      <name val="Liberation Sans"/>
    </font>
    <font>
      <sz val="10"/>
      <color rgb="FF006600"/>
      <name val="Liberation Sans"/>
    </font>
    <font>
      <b/>
      <sz val="24"/>
      <color rgb="FF000000"/>
      <name val="Liberation Sans"/>
    </font>
    <font>
      <sz val="18"/>
      <color rgb="FF000000"/>
      <name val="Liberation Sans"/>
    </font>
    <font>
      <sz val="12"/>
      <color rgb="FF000000"/>
      <name val="Liberation Sans"/>
    </font>
    <font>
      <sz val="10"/>
      <color rgb="FF996600"/>
      <name val="Liberation Sans"/>
    </font>
    <font>
      <sz val="10"/>
      <color rgb="FF333333"/>
      <name val="Liberation Sans"/>
    </font>
    <font>
      <b/>
      <sz val="12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</borders>
  <cellStyleXfs count="40">
    <xf numFmtId="0" fontId="0" fillId="0" borderId="0"/>
    <xf numFmtId="0" fontId="3" fillId="0" borderId="0"/>
    <xf numFmtId="0" fontId="11" fillId="0" borderId="0"/>
    <xf numFmtId="0" fontId="10" fillId="0" borderId="0"/>
    <xf numFmtId="0" fontId="3" fillId="0" borderId="0"/>
    <xf numFmtId="0" fontId="3" fillId="0" borderId="0"/>
    <xf numFmtId="0" fontId="9" fillId="0" borderId="0"/>
    <xf numFmtId="0" fontId="12" fillId="0" borderId="0"/>
    <xf numFmtId="0" fontId="3" fillId="0" borderId="0" applyNumberFormat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/>
    <xf numFmtId="0" fontId="3" fillId="0" borderId="0"/>
    <xf numFmtId="0" fontId="10" fillId="0" borderId="0"/>
    <xf numFmtId="0" fontId="10" fillId="0" borderId="0"/>
    <xf numFmtId="0" fontId="10" fillId="0" borderId="0"/>
    <xf numFmtId="0" fontId="14" fillId="0" borderId="0"/>
    <xf numFmtId="0" fontId="16" fillId="0" borderId="0" applyFill="0" applyProtection="0"/>
    <xf numFmtId="0" fontId="17" fillId="0" borderId="0"/>
    <xf numFmtId="0" fontId="18" fillId="0" borderId="0"/>
    <xf numFmtId="0" fontId="19" fillId="0" borderId="0"/>
    <xf numFmtId="0" fontId="20" fillId="4" borderId="0"/>
    <xf numFmtId="0" fontId="20" fillId="5" borderId="0"/>
    <xf numFmtId="0" fontId="19" fillId="6" borderId="0"/>
    <xf numFmtId="0" fontId="21" fillId="7" borderId="0"/>
    <xf numFmtId="0" fontId="22" fillId="8" borderId="0"/>
    <xf numFmtId="0" fontId="23" fillId="0" borderId="0"/>
    <xf numFmtId="0" fontId="24" fillId="9" borderId="0"/>
    <xf numFmtId="0" fontId="25" fillId="0" borderId="0"/>
    <xf numFmtId="0" fontId="26" fillId="0" borderId="0"/>
    <xf numFmtId="0" fontId="27" fillId="0" borderId="0"/>
    <xf numFmtId="0" fontId="28" fillId="10" borderId="0"/>
    <xf numFmtId="0" fontId="29" fillId="10" borderId="15"/>
    <xf numFmtId="0" fontId="18" fillId="0" borderId="0"/>
    <xf numFmtId="0" fontId="18" fillId="0" borderId="0"/>
    <xf numFmtId="0" fontId="21" fillId="0" borderId="0"/>
    <xf numFmtId="0" fontId="1" fillId="0" borderId="0"/>
  </cellStyleXfs>
  <cellXfs count="63">
    <xf numFmtId="0" fontId="0" fillId="0" borderId="0" xfId="0"/>
    <xf numFmtId="0" fontId="7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left" vertical="center"/>
    </xf>
    <xf numFmtId="0" fontId="7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7" fillId="0" borderId="0" xfId="0" applyFont="1" applyAlignment="1">
      <alignment vertical="center"/>
    </xf>
    <xf numFmtId="0" fontId="7" fillId="2" borderId="0" xfId="0" applyFont="1" applyFill="1" applyAlignment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16" fontId="3" fillId="2" borderId="1" xfId="0" applyNumberFormat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7" xfId="0" applyFont="1" applyBorder="1" applyAlignment="1">
      <alignment vertical="center"/>
    </xf>
    <xf numFmtId="0" fontId="7" fillId="0" borderId="7" xfId="0" applyFont="1" applyBorder="1" applyAlignment="1">
      <alignment horizontal="left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3" fillId="3" borderId="5" xfId="0" applyFont="1" applyFill="1" applyBorder="1" applyAlignment="1">
      <alignment vertical="center"/>
    </xf>
    <xf numFmtId="0" fontId="0" fillId="3" borderId="5" xfId="0" applyFill="1" applyBorder="1" applyAlignment="1">
      <alignment vertical="center"/>
    </xf>
    <xf numFmtId="0" fontId="7" fillId="3" borderId="5" xfId="0" applyFont="1" applyFill="1" applyBorder="1" applyAlignment="1">
      <alignment vertical="center"/>
    </xf>
    <xf numFmtId="0" fontId="0" fillId="3" borderId="1" xfId="0" applyFill="1" applyBorder="1" applyAlignment="1">
      <alignment vertical="center"/>
    </xf>
    <xf numFmtId="0" fontId="2" fillId="3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vertical="center"/>
    </xf>
    <xf numFmtId="0" fontId="0" fillId="3" borderId="3" xfId="0" applyFill="1" applyBorder="1" applyAlignment="1">
      <alignment horizontal="left" vertical="center"/>
    </xf>
    <xf numFmtId="0" fontId="3" fillId="3" borderId="3" xfId="0" applyFont="1" applyFill="1" applyBorder="1" applyAlignment="1">
      <alignment vertical="center"/>
    </xf>
    <xf numFmtId="0" fontId="7" fillId="3" borderId="3" xfId="0" applyFont="1" applyFill="1" applyBorder="1" applyAlignment="1">
      <alignment vertical="center"/>
    </xf>
    <xf numFmtId="0" fontId="7" fillId="0" borderId="7" xfId="0" applyFont="1" applyBorder="1" applyAlignment="1">
      <alignment vertical="center" wrapText="1"/>
    </xf>
    <xf numFmtId="0" fontId="7" fillId="2" borderId="7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vertical="center"/>
    </xf>
    <xf numFmtId="16" fontId="3" fillId="0" borderId="1" xfId="0" applyNumberFormat="1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7" fillId="0" borderId="1" xfId="0" quotePrefix="1" applyFont="1" applyBorder="1" applyAlignment="1">
      <alignment horizontal="center" vertical="center"/>
    </xf>
    <xf numFmtId="0" fontId="17" fillId="0" borderId="0" xfId="2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left" vertical="center" shrinkToFit="1"/>
    </xf>
    <xf numFmtId="14" fontId="30" fillId="0" borderId="9" xfId="0" applyNumberFormat="1" applyFont="1" applyBorder="1" applyAlignment="1">
      <alignment horizontal="center" vertical="center"/>
    </xf>
    <xf numFmtId="14" fontId="30" fillId="0" borderId="10" xfId="0" applyNumberFormat="1" applyFont="1" applyBorder="1" applyAlignment="1">
      <alignment horizontal="center" vertical="center"/>
    </xf>
    <xf numFmtId="14" fontId="30" fillId="0" borderId="11" xfId="0" applyNumberFormat="1" applyFont="1" applyBorder="1" applyAlignment="1">
      <alignment horizontal="center" vertical="center"/>
    </xf>
    <xf numFmtId="14" fontId="6" fillId="0" borderId="12" xfId="0" applyNumberFormat="1" applyFont="1" applyBorder="1" applyAlignment="1">
      <alignment horizontal="center" vertical="center"/>
    </xf>
    <xf numFmtId="14" fontId="6" fillId="0" borderId="13" xfId="0" applyNumberFormat="1" applyFont="1" applyBorder="1" applyAlignment="1">
      <alignment horizontal="center" vertical="center"/>
    </xf>
    <xf numFmtId="14" fontId="6" fillId="0" borderId="14" xfId="0" applyNumberFormat="1" applyFont="1" applyBorder="1" applyAlignment="1">
      <alignment horizontal="center" vertical="center"/>
    </xf>
    <xf numFmtId="0" fontId="7" fillId="0" borderId="6" xfId="0" applyFont="1" applyBorder="1" applyAlignment="1">
      <alignment horizontal="center" textRotation="90"/>
    </xf>
    <xf numFmtId="0" fontId="7" fillId="0" borderId="7" xfId="0" applyFont="1" applyBorder="1" applyAlignment="1">
      <alignment horizontal="center" textRotation="90"/>
    </xf>
    <xf numFmtId="0" fontId="7" fillId="2" borderId="6" xfId="0" applyFont="1" applyFill="1" applyBorder="1" applyAlignment="1">
      <alignment horizontal="center" textRotation="90"/>
    </xf>
    <xf numFmtId="0" fontId="7" fillId="2" borderId="7" xfId="0" applyFont="1" applyFill="1" applyBorder="1" applyAlignment="1">
      <alignment horizontal="center" textRotation="90"/>
    </xf>
  </cellXfs>
  <cellStyles count="40">
    <cellStyle name="Accent" xfId="23" xr:uid="{00000000-0005-0000-0000-000000000000}"/>
    <cellStyle name="Accent 1" xfId="24" xr:uid="{00000000-0005-0000-0000-000001000000}"/>
    <cellStyle name="Accent 2" xfId="25" xr:uid="{00000000-0005-0000-0000-000002000000}"/>
    <cellStyle name="Accent 3" xfId="26" xr:uid="{00000000-0005-0000-0000-000003000000}"/>
    <cellStyle name="Bad" xfId="27" xr:uid="{00000000-0005-0000-0000-000004000000}"/>
    <cellStyle name="Error" xfId="28" xr:uid="{00000000-0005-0000-0000-000005000000}"/>
    <cellStyle name="Footnote" xfId="29" xr:uid="{00000000-0005-0000-0000-000006000000}"/>
    <cellStyle name="Good" xfId="30" xr:uid="{00000000-0005-0000-0000-000007000000}"/>
    <cellStyle name="Heading (user)" xfId="31" xr:uid="{00000000-0005-0000-0000-000008000000}"/>
    <cellStyle name="Heading 1" xfId="32" xr:uid="{00000000-0005-0000-0000-000009000000}"/>
    <cellStyle name="Heading 2" xfId="33" xr:uid="{00000000-0005-0000-0000-00000A000000}"/>
    <cellStyle name="Neutral" xfId="34" xr:uid="{00000000-0005-0000-0000-00000B000000}"/>
    <cellStyle name="Normal" xfId="0" builtinId="0"/>
    <cellStyle name="Normal 10" xfId="21" xr:uid="{00000000-0005-0000-0000-00000D000000}"/>
    <cellStyle name="Normal 11" xfId="39" xr:uid="{00000000-0005-0000-0000-00000E000000}"/>
    <cellStyle name="Normal 18" xfId="1" xr:uid="{00000000-0005-0000-0000-00000F000000}"/>
    <cellStyle name="Normal 19" xfId="2" xr:uid="{00000000-0005-0000-0000-000010000000}"/>
    <cellStyle name="Normal 2" xfId="3" xr:uid="{00000000-0005-0000-0000-000011000000}"/>
    <cellStyle name="Normal 2 17" xfId="4" xr:uid="{00000000-0005-0000-0000-000012000000}"/>
    <cellStyle name="Normal 2 2" xfId="5" xr:uid="{00000000-0005-0000-0000-000013000000}"/>
    <cellStyle name="Normal 2 3" xfId="6" xr:uid="{00000000-0005-0000-0000-000014000000}"/>
    <cellStyle name="Normal 2 4" xfId="7" xr:uid="{00000000-0005-0000-0000-000015000000}"/>
    <cellStyle name="Normal 2 5" xfId="22" xr:uid="{00000000-0005-0000-0000-000016000000}"/>
    <cellStyle name="Normal 21" xfId="8" xr:uid="{00000000-0005-0000-0000-000017000000}"/>
    <cellStyle name="Normal 3" xfId="9" xr:uid="{00000000-0005-0000-0000-000018000000}"/>
    <cellStyle name="Normal 3 2" xfId="10" xr:uid="{00000000-0005-0000-0000-000019000000}"/>
    <cellStyle name="Normal 3 2 2" xfId="11" xr:uid="{00000000-0005-0000-0000-00001A000000}"/>
    <cellStyle name="Normal 3 2 2 2" xfId="12" xr:uid="{00000000-0005-0000-0000-00001B000000}"/>
    <cellStyle name="Normal 3 2 2 3" xfId="13" xr:uid="{00000000-0005-0000-0000-00001C000000}"/>
    <cellStyle name="Normal 4" xfId="14" xr:uid="{00000000-0005-0000-0000-00001D000000}"/>
    <cellStyle name="Normal 5" xfId="15" xr:uid="{00000000-0005-0000-0000-00001E000000}"/>
    <cellStyle name="Normal 6" xfId="16" xr:uid="{00000000-0005-0000-0000-00001F000000}"/>
    <cellStyle name="Normal 6 2" xfId="17" xr:uid="{00000000-0005-0000-0000-000020000000}"/>
    <cellStyle name="Normal 7" xfId="18" xr:uid="{00000000-0005-0000-0000-000021000000}"/>
    <cellStyle name="Normal 8" xfId="19" xr:uid="{00000000-0005-0000-0000-000022000000}"/>
    <cellStyle name="Normal 9" xfId="20" xr:uid="{00000000-0005-0000-0000-000023000000}"/>
    <cellStyle name="Note" xfId="35" xr:uid="{00000000-0005-0000-0000-000024000000}"/>
    <cellStyle name="Status" xfId="36" xr:uid="{00000000-0005-0000-0000-000025000000}"/>
    <cellStyle name="Text" xfId="37" xr:uid="{00000000-0005-0000-0000-000026000000}"/>
    <cellStyle name="Warning" xfId="38" xr:uid="{00000000-0005-0000-0000-000027000000}"/>
  </cellStyles>
  <dxfs count="196"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76199</xdr:rowOff>
    </xdr:from>
    <xdr:to>
      <xdr:col>6</xdr:col>
      <xdr:colOff>285750</xdr:colOff>
      <xdr:row>1</xdr:row>
      <xdr:rowOff>35717</xdr:rowOff>
    </xdr:to>
    <xdr:pic>
      <xdr:nvPicPr>
        <xdr:cNvPr id="113707" name="Imagem 4">
          <a:extLst>
            <a:ext uri="{FF2B5EF4-FFF2-40B4-BE49-F238E27FC236}">
              <a16:creationId xmlns:a16="http://schemas.microsoft.com/office/drawing/2014/main" id="{00000000-0008-0000-0000-00002BBC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76199"/>
          <a:ext cx="8724900" cy="8405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187138</xdr:colOff>
      <xdr:row>0</xdr:row>
      <xdr:rowOff>58831</xdr:rowOff>
    </xdr:from>
    <xdr:to>
      <xdr:col>6</xdr:col>
      <xdr:colOff>244064</xdr:colOff>
      <xdr:row>1</xdr:row>
      <xdr:rowOff>22187</xdr:rowOff>
    </xdr:to>
    <xdr:pic>
      <xdr:nvPicPr>
        <xdr:cNvPr id="70033" name="Imagem 4">
          <a:extLst>
            <a:ext uri="{FF2B5EF4-FFF2-40B4-BE49-F238E27FC236}">
              <a16:creationId xmlns:a16="http://schemas.microsoft.com/office/drawing/2014/main" id="{00000000-0008-0000-0100-0000911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138" y="58831"/>
          <a:ext cx="8644218" cy="848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335756</xdr:colOff>
      <xdr:row>0</xdr:row>
      <xdr:rowOff>69057</xdr:rowOff>
    </xdr:from>
    <xdr:to>
      <xdr:col>6</xdr:col>
      <xdr:colOff>289559</xdr:colOff>
      <xdr:row>0</xdr:row>
      <xdr:rowOff>819151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5756" y="69057"/>
          <a:ext cx="9027318" cy="7405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335756</xdr:colOff>
      <xdr:row>0</xdr:row>
      <xdr:rowOff>69057</xdr:rowOff>
    </xdr:from>
    <xdr:to>
      <xdr:col>6</xdr:col>
      <xdr:colOff>285749</xdr:colOff>
      <xdr:row>0</xdr:row>
      <xdr:rowOff>815341</xdr:rowOff>
    </xdr:to>
    <xdr:pic>
      <xdr:nvPicPr>
        <xdr:cNvPr id="82312" name="Imagem 4">
          <a:extLst>
            <a:ext uri="{FF2B5EF4-FFF2-40B4-BE49-F238E27FC236}">
              <a16:creationId xmlns:a16="http://schemas.microsoft.com/office/drawing/2014/main" id="{00000000-0008-0000-0300-0000884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5756" y="69057"/>
          <a:ext cx="9022556" cy="7405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66675</xdr:rowOff>
    </xdr:from>
    <xdr:to>
      <xdr:col>6</xdr:col>
      <xdr:colOff>170498</xdr:colOff>
      <xdr:row>1</xdr:row>
      <xdr:rowOff>35718</xdr:rowOff>
    </xdr:to>
    <xdr:pic>
      <xdr:nvPicPr>
        <xdr:cNvPr id="79242" name="Imagem 4">
          <a:extLst>
            <a:ext uri="{FF2B5EF4-FFF2-40B4-BE49-F238E27FC236}">
              <a16:creationId xmlns:a16="http://schemas.microsoft.com/office/drawing/2014/main" id="{00000000-0008-0000-0400-00008A3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66675"/>
          <a:ext cx="9180027" cy="84758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138112</xdr:colOff>
      <xdr:row>0</xdr:row>
      <xdr:rowOff>83343</xdr:rowOff>
    </xdr:from>
    <xdr:to>
      <xdr:col>5</xdr:col>
      <xdr:colOff>382905</xdr:colOff>
      <xdr:row>0</xdr:row>
      <xdr:rowOff>785812</xdr:rowOff>
    </xdr:to>
    <xdr:pic>
      <xdr:nvPicPr>
        <xdr:cNvPr id="87423" name="Imagem 4">
          <a:extLst>
            <a:ext uri="{FF2B5EF4-FFF2-40B4-BE49-F238E27FC236}">
              <a16:creationId xmlns:a16="http://schemas.microsoft.com/office/drawing/2014/main" id="{00000000-0008-0000-0500-00007F5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" y="83343"/>
          <a:ext cx="8646319" cy="7024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55469</xdr:rowOff>
    </xdr:from>
    <xdr:to>
      <xdr:col>6</xdr:col>
      <xdr:colOff>314437</xdr:colOff>
      <xdr:row>1</xdr:row>
      <xdr:rowOff>27902</xdr:rowOff>
    </xdr:to>
    <xdr:pic>
      <xdr:nvPicPr>
        <xdr:cNvPr id="75149" name="Imagem 4">
          <a:extLst>
            <a:ext uri="{FF2B5EF4-FFF2-40B4-BE49-F238E27FC236}">
              <a16:creationId xmlns:a16="http://schemas.microsoft.com/office/drawing/2014/main" id="{00000000-0008-0000-0600-00008D2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55469"/>
          <a:ext cx="8920443" cy="8522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188119</xdr:colOff>
      <xdr:row>0</xdr:row>
      <xdr:rowOff>57150</xdr:rowOff>
    </xdr:from>
    <xdr:to>
      <xdr:col>4</xdr:col>
      <xdr:colOff>4098972</xdr:colOff>
      <xdr:row>1</xdr:row>
      <xdr:rowOff>35718</xdr:rowOff>
    </xdr:to>
    <xdr:pic>
      <xdr:nvPicPr>
        <xdr:cNvPr id="77195" name="Imagem 4">
          <a:extLst>
            <a:ext uri="{FF2B5EF4-FFF2-40B4-BE49-F238E27FC236}">
              <a16:creationId xmlns:a16="http://schemas.microsoft.com/office/drawing/2014/main" id="{00000000-0008-0000-0700-00008B2D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19" y="57150"/>
          <a:ext cx="8851106" cy="8596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235744</xdr:colOff>
      <xdr:row>0</xdr:row>
      <xdr:rowOff>92868</xdr:rowOff>
    </xdr:from>
    <xdr:to>
      <xdr:col>4</xdr:col>
      <xdr:colOff>4236720</xdr:colOff>
      <xdr:row>0</xdr:row>
      <xdr:rowOff>859630</xdr:rowOff>
    </xdr:to>
    <xdr:pic>
      <xdr:nvPicPr>
        <xdr:cNvPr id="72079" name="Imagem 4">
          <a:extLst>
            <a:ext uri="{FF2B5EF4-FFF2-40B4-BE49-F238E27FC236}">
              <a16:creationId xmlns:a16="http://schemas.microsoft.com/office/drawing/2014/main" id="{00000000-0008-0000-0800-00008F1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44" y="92868"/>
          <a:ext cx="8746331" cy="7762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242887</xdr:colOff>
      <xdr:row>0</xdr:row>
      <xdr:rowOff>80963</xdr:rowOff>
    </xdr:from>
    <xdr:to>
      <xdr:col>6</xdr:col>
      <xdr:colOff>246697</xdr:colOff>
      <xdr:row>1</xdr:row>
      <xdr:rowOff>57150</xdr:rowOff>
    </xdr:to>
    <xdr:pic>
      <xdr:nvPicPr>
        <xdr:cNvPr id="88445" name="Imagem 4">
          <a:extLst>
            <a:ext uri="{FF2B5EF4-FFF2-40B4-BE49-F238E27FC236}">
              <a16:creationId xmlns:a16="http://schemas.microsoft.com/office/drawing/2014/main" id="{00000000-0008-0000-0900-00007D5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887" y="80963"/>
          <a:ext cx="8748713" cy="847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47625</xdr:rowOff>
    </xdr:from>
    <xdr:to>
      <xdr:col>6</xdr:col>
      <xdr:colOff>19050</xdr:colOff>
      <xdr:row>1</xdr:row>
      <xdr:rowOff>23812</xdr:rowOff>
    </xdr:to>
    <xdr:pic>
      <xdr:nvPicPr>
        <xdr:cNvPr id="78219" name="Imagem 4">
          <a:extLst>
            <a:ext uri="{FF2B5EF4-FFF2-40B4-BE49-F238E27FC236}">
              <a16:creationId xmlns:a16="http://schemas.microsoft.com/office/drawing/2014/main" id="{00000000-0008-0000-0A00-00008B3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47625"/>
          <a:ext cx="9020175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57150</xdr:rowOff>
    </xdr:from>
    <xdr:to>
      <xdr:col>6</xdr:col>
      <xdr:colOff>454959</xdr:colOff>
      <xdr:row>1</xdr:row>
      <xdr:rowOff>55805</xdr:rowOff>
    </xdr:to>
    <xdr:pic>
      <xdr:nvPicPr>
        <xdr:cNvPr id="83335" name="Imagem 4">
          <a:extLst>
            <a:ext uri="{FF2B5EF4-FFF2-40B4-BE49-F238E27FC236}">
              <a16:creationId xmlns:a16="http://schemas.microsoft.com/office/drawing/2014/main" id="{00000000-0008-0000-0B00-0000874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57150"/>
          <a:ext cx="8779809" cy="88414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0</xdr:row>
      <xdr:rowOff>102394</xdr:rowOff>
    </xdr:from>
    <xdr:to>
      <xdr:col>5</xdr:col>
      <xdr:colOff>206292</xdr:colOff>
      <xdr:row>0</xdr:row>
      <xdr:rowOff>859631</xdr:rowOff>
    </xdr:to>
    <xdr:pic>
      <xdr:nvPicPr>
        <xdr:cNvPr id="80267" name="Imagem 4">
          <a:extLst>
            <a:ext uri="{FF2B5EF4-FFF2-40B4-BE49-F238E27FC236}">
              <a16:creationId xmlns:a16="http://schemas.microsoft.com/office/drawing/2014/main" id="{00000000-0008-0000-0C00-00008B3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2394"/>
          <a:ext cx="8832056" cy="7667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307181</xdr:colOff>
      <xdr:row>0</xdr:row>
      <xdr:rowOff>35719</xdr:rowOff>
    </xdr:from>
    <xdr:to>
      <xdr:col>6</xdr:col>
      <xdr:colOff>100012</xdr:colOff>
      <xdr:row>1</xdr:row>
      <xdr:rowOff>11906</xdr:rowOff>
    </xdr:to>
    <xdr:pic>
      <xdr:nvPicPr>
        <xdr:cNvPr id="86406" name="Imagem 4">
          <a:extLst>
            <a:ext uri="{FF2B5EF4-FFF2-40B4-BE49-F238E27FC236}">
              <a16:creationId xmlns:a16="http://schemas.microsoft.com/office/drawing/2014/main" id="{00000000-0008-0000-0D00-0000865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181" y="35719"/>
          <a:ext cx="8746331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245408</xdr:colOff>
      <xdr:row>0</xdr:row>
      <xdr:rowOff>79561</xdr:rowOff>
    </xdr:from>
    <xdr:to>
      <xdr:col>6</xdr:col>
      <xdr:colOff>380999</xdr:colOff>
      <xdr:row>0</xdr:row>
      <xdr:rowOff>862852</xdr:rowOff>
    </xdr:to>
    <xdr:pic>
      <xdr:nvPicPr>
        <xdr:cNvPr id="81289" name="Imagem 4">
          <a:extLst>
            <a:ext uri="{FF2B5EF4-FFF2-40B4-BE49-F238E27FC236}">
              <a16:creationId xmlns:a16="http://schemas.microsoft.com/office/drawing/2014/main" id="{00000000-0008-0000-0E00-0000893D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408" y="79561"/>
          <a:ext cx="9044267" cy="78329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235744</xdr:colOff>
      <xdr:row>0</xdr:row>
      <xdr:rowOff>45243</xdr:rowOff>
    </xdr:from>
    <xdr:to>
      <xdr:col>6</xdr:col>
      <xdr:colOff>174307</xdr:colOff>
      <xdr:row>1</xdr:row>
      <xdr:rowOff>63816</xdr:rowOff>
    </xdr:to>
    <xdr:pic>
      <xdr:nvPicPr>
        <xdr:cNvPr id="100658" name="Imagem 4">
          <a:extLst>
            <a:ext uri="{FF2B5EF4-FFF2-40B4-BE49-F238E27FC236}">
              <a16:creationId xmlns:a16="http://schemas.microsoft.com/office/drawing/2014/main" id="{00000000-0008-0000-0F00-0000328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44" y="45243"/>
          <a:ext cx="8774906" cy="9072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57150</xdr:rowOff>
    </xdr:from>
    <xdr:to>
      <xdr:col>6</xdr:col>
      <xdr:colOff>390525</xdr:colOff>
      <xdr:row>0</xdr:row>
      <xdr:rowOff>845344</xdr:rowOff>
    </xdr:to>
    <xdr:pic>
      <xdr:nvPicPr>
        <xdr:cNvPr id="99637" name="Imagem 4">
          <a:extLst>
            <a:ext uri="{FF2B5EF4-FFF2-40B4-BE49-F238E27FC236}">
              <a16:creationId xmlns:a16="http://schemas.microsoft.com/office/drawing/2014/main" id="{00000000-0008-0000-1000-0000358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57150"/>
          <a:ext cx="8774906" cy="7881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233363</xdr:colOff>
      <xdr:row>0</xdr:row>
      <xdr:rowOff>66675</xdr:rowOff>
    </xdr:from>
    <xdr:to>
      <xdr:col>6</xdr:col>
      <xdr:colOff>354807</xdr:colOff>
      <xdr:row>1</xdr:row>
      <xdr:rowOff>35718</xdr:rowOff>
    </xdr:to>
    <xdr:pic>
      <xdr:nvPicPr>
        <xdr:cNvPr id="84358" name="Imagem 4">
          <a:extLst>
            <a:ext uri="{FF2B5EF4-FFF2-40B4-BE49-F238E27FC236}">
              <a16:creationId xmlns:a16="http://schemas.microsoft.com/office/drawing/2014/main" id="{00000000-0008-0000-1100-0000864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3363" y="66675"/>
          <a:ext cx="8753475" cy="8501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111"/>
  <sheetViews>
    <sheetView tabSelected="1" zoomScale="80" zoomScaleNormal="80" workbookViewId="0">
      <selection activeCell="A92" sqref="A5:A92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0.44140625" style="3" customWidth="1"/>
    <col min="4" max="4" width="8.44140625" style="2" bestFit="1" customWidth="1"/>
    <col min="5" max="5" width="46.6640625" style="10" bestFit="1" customWidth="1"/>
    <col min="6" max="6" width="7.6640625" style="2" customWidth="1"/>
    <col min="7" max="7" width="8" style="2" bestFit="1" customWidth="1"/>
    <col min="8" max="8" width="1" style="2" customWidth="1"/>
    <col min="9" max="12" width="6.6640625" style="12" customWidth="1"/>
    <col min="13" max="14" width="8" style="12" bestFit="1" customWidth="1"/>
    <col min="15" max="15" width="6.6640625" style="12" customWidth="1"/>
    <col min="16" max="16" width="8" style="12" bestFit="1" customWidth="1"/>
    <col min="17" max="17" width="7.21875" style="12" bestFit="1" customWidth="1"/>
    <col min="18" max="22" width="6.6640625" style="12" customWidth="1"/>
    <col min="23" max="23" width="1" style="3" customWidth="1"/>
    <col min="24" max="16384" width="9.109375" style="3"/>
  </cols>
  <sheetData>
    <row r="1" spans="1:23" ht="69" customHeight="1">
      <c r="A1" s="56"/>
      <c r="B1" s="57"/>
      <c r="C1" s="57"/>
      <c r="D1" s="57"/>
      <c r="E1" s="57"/>
      <c r="F1" s="57"/>
      <c r="G1" s="58"/>
      <c r="H1" s="27"/>
      <c r="I1" s="61"/>
      <c r="J1" s="61" t="s">
        <v>685</v>
      </c>
      <c r="K1" s="61" t="s">
        <v>684</v>
      </c>
      <c r="L1" s="61" t="s">
        <v>666</v>
      </c>
      <c r="M1" s="61" t="s">
        <v>639</v>
      </c>
      <c r="N1" s="61" t="s">
        <v>617</v>
      </c>
      <c r="O1" s="61" t="s">
        <v>606</v>
      </c>
      <c r="P1" s="61" t="s">
        <v>544</v>
      </c>
      <c r="Q1" s="61" t="s">
        <v>439</v>
      </c>
      <c r="R1" s="61" t="s">
        <v>397</v>
      </c>
      <c r="S1" s="61" t="s">
        <v>188</v>
      </c>
      <c r="T1" s="61" t="s">
        <v>186</v>
      </c>
      <c r="U1" s="61" t="s">
        <v>138</v>
      </c>
      <c r="V1" s="59" t="s">
        <v>14</v>
      </c>
      <c r="W1" s="45"/>
    </row>
    <row r="2" spans="1:23" s="4" customFormat="1" ht="96.75" customHeight="1">
      <c r="A2" s="53" t="s">
        <v>733</v>
      </c>
      <c r="B2" s="54"/>
      <c r="C2" s="54"/>
      <c r="D2" s="54"/>
      <c r="E2" s="54"/>
      <c r="F2" s="54"/>
      <c r="G2" s="55"/>
      <c r="H2" s="28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  <c r="U2" s="62"/>
      <c r="V2" s="60"/>
      <c r="W2" s="46"/>
    </row>
    <row r="3" spans="1:23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45753</v>
      </c>
      <c r="K3" s="19">
        <v>45753</v>
      </c>
      <c r="L3" s="19">
        <v>45746</v>
      </c>
      <c r="M3" s="19">
        <v>45739</v>
      </c>
      <c r="N3" s="19">
        <v>45739</v>
      </c>
      <c r="O3" s="19">
        <v>45725</v>
      </c>
      <c r="P3" s="19">
        <v>45725</v>
      </c>
      <c r="Q3" s="19">
        <v>45725</v>
      </c>
      <c r="R3" s="19">
        <v>45711</v>
      </c>
      <c r="S3" s="19">
        <v>45698</v>
      </c>
      <c r="T3" s="19">
        <v>45697</v>
      </c>
      <c r="U3" s="19">
        <v>45688</v>
      </c>
      <c r="V3" s="47">
        <v>45683</v>
      </c>
      <c r="W3" s="34"/>
    </row>
    <row r="4" spans="1:23" ht="18" customHeight="1">
      <c r="A4" s="20" t="s">
        <v>0</v>
      </c>
      <c r="B4" s="20" t="s">
        <v>1</v>
      </c>
      <c r="C4" s="20" t="s">
        <v>734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15</v>
      </c>
      <c r="K4" s="21" t="s">
        <v>15</v>
      </c>
      <c r="L4" s="21" t="s">
        <v>15</v>
      </c>
      <c r="M4" s="21" t="s">
        <v>15</v>
      </c>
      <c r="N4" s="21" t="s">
        <v>189</v>
      </c>
      <c r="O4" s="21" t="s">
        <v>189</v>
      </c>
      <c r="P4" s="21" t="s">
        <v>15</v>
      </c>
      <c r="Q4" s="21">
        <v>1</v>
      </c>
      <c r="R4" s="21" t="s">
        <v>189</v>
      </c>
      <c r="S4" s="21" t="s">
        <v>189</v>
      </c>
      <c r="T4" s="21" t="s">
        <v>187</v>
      </c>
      <c r="U4" s="21" t="s">
        <v>139</v>
      </c>
      <c r="V4" s="48" t="s">
        <v>15</v>
      </c>
      <c r="W4" s="35"/>
    </row>
    <row r="5" spans="1:23" s="11" customFormat="1" ht="18" customHeight="1">
      <c r="A5" s="1">
        <v>1</v>
      </c>
      <c r="B5" s="1">
        <v>37624</v>
      </c>
      <c r="C5" s="5" t="s">
        <v>449</v>
      </c>
      <c r="D5" s="1" t="s">
        <v>17</v>
      </c>
      <c r="E5" s="52" t="s">
        <v>18</v>
      </c>
      <c r="F5" s="1" t="s">
        <v>443</v>
      </c>
      <c r="G5" s="1">
        <f t="shared" ref="G5:G36" si="0">SUM(I5:V5)</f>
        <v>220</v>
      </c>
      <c r="H5" s="31"/>
      <c r="I5" s="7"/>
      <c r="J5" s="7"/>
      <c r="K5" s="7"/>
      <c r="L5" s="7"/>
      <c r="M5" s="7"/>
      <c r="N5" s="7"/>
      <c r="O5" s="7"/>
      <c r="P5" s="7"/>
      <c r="Q5" s="7">
        <v>220</v>
      </c>
      <c r="R5" s="7"/>
      <c r="S5" s="7"/>
      <c r="T5" s="7"/>
      <c r="U5" s="7"/>
      <c r="V5" s="7"/>
      <c r="W5" s="36"/>
    </row>
    <row r="6" spans="1:23" s="11" customFormat="1" ht="18" customHeight="1">
      <c r="A6" s="1">
        <v>2</v>
      </c>
      <c r="B6" s="1">
        <v>21683</v>
      </c>
      <c r="C6" s="5" t="s">
        <v>450</v>
      </c>
      <c r="D6" s="1" t="s">
        <v>17</v>
      </c>
      <c r="E6" s="52" t="s">
        <v>18</v>
      </c>
      <c r="F6" s="1" t="s">
        <v>382</v>
      </c>
      <c r="G6" s="1">
        <f t="shared" si="0"/>
        <v>210</v>
      </c>
      <c r="H6" s="31"/>
      <c r="I6" s="7"/>
      <c r="J6" s="7"/>
      <c r="K6" s="7"/>
      <c r="L6" s="7"/>
      <c r="M6" s="7"/>
      <c r="N6" s="7"/>
      <c r="O6" s="7"/>
      <c r="P6" s="7"/>
      <c r="Q6" s="7">
        <v>210</v>
      </c>
      <c r="R6" s="7"/>
      <c r="S6" s="7"/>
      <c r="T6" s="7"/>
      <c r="U6" s="7"/>
      <c r="V6" s="7"/>
      <c r="W6" s="36"/>
    </row>
    <row r="7" spans="1:23" s="11" customFormat="1" ht="18" customHeight="1">
      <c r="A7" s="1">
        <v>3</v>
      </c>
      <c r="B7" s="1">
        <v>1378</v>
      </c>
      <c r="C7" s="5" t="s">
        <v>380</v>
      </c>
      <c r="D7" s="1" t="s">
        <v>17</v>
      </c>
      <c r="E7" s="6" t="s">
        <v>381</v>
      </c>
      <c r="F7" s="1" t="s">
        <v>382</v>
      </c>
      <c r="G7" s="1">
        <f t="shared" si="0"/>
        <v>200</v>
      </c>
      <c r="H7" s="31"/>
      <c r="I7" s="7"/>
      <c r="J7" s="7"/>
      <c r="K7" s="7"/>
      <c r="L7" s="7"/>
      <c r="M7" s="7"/>
      <c r="N7" s="7">
        <v>50</v>
      </c>
      <c r="O7" s="7"/>
      <c r="P7" s="7"/>
      <c r="Q7" s="7"/>
      <c r="R7" s="7">
        <v>50</v>
      </c>
      <c r="S7" s="7"/>
      <c r="T7" s="7">
        <v>100</v>
      </c>
      <c r="U7" s="7"/>
      <c r="V7" s="7"/>
      <c r="W7" s="36"/>
    </row>
    <row r="8" spans="1:23" s="11" customFormat="1" ht="18" customHeight="1">
      <c r="A8" s="1">
        <v>3</v>
      </c>
      <c r="B8" s="1">
        <v>34395</v>
      </c>
      <c r="C8" s="5" t="s">
        <v>451</v>
      </c>
      <c r="D8" s="1" t="s">
        <v>17</v>
      </c>
      <c r="E8" s="52" t="s">
        <v>452</v>
      </c>
      <c r="F8" s="1" t="s">
        <v>453</v>
      </c>
      <c r="G8" s="1">
        <f t="shared" si="0"/>
        <v>200</v>
      </c>
      <c r="H8" s="31"/>
      <c r="I8" s="7"/>
      <c r="J8" s="7"/>
      <c r="K8" s="7"/>
      <c r="L8" s="7"/>
      <c r="M8" s="7"/>
      <c r="N8" s="7"/>
      <c r="O8" s="7"/>
      <c r="P8" s="7"/>
      <c r="Q8" s="7">
        <v>200</v>
      </c>
      <c r="R8" s="7"/>
      <c r="S8" s="7"/>
      <c r="T8" s="7"/>
      <c r="U8" s="7"/>
      <c r="V8" s="7"/>
      <c r="W8" s="36"/>
    </row>
    <row r="9" spans="1:23" s="11" customFormat="1" ht="18" customHeight="1">
      <c r="A9" s="1">
        <v>5</v>
      </c>
      <c r="B9" s="1">
        <v>4185</v>
      </c>
      <c r="C9" s="5" t="s">
        <v>454</v>
      </c>
      <c r="D9" s="1" t="s">
        <v>17</v>
      </c>
      <c r="E9" s="52" t="s">
        <v>18</v>
      </c>
      <c r="F9" s="1" t="s">
        <v>155</v>
      </c>
      <c r="G9" s="1">
        <f t="shared" si="0"/>
        <v>190</v>
      </c>
      <c r="H9" s="31"/>
      <c r="I9" s="7"/>
      <c r="J9" s="7"/>
      <c r="K9" s="7"/>
      <c r="L9" s="7"/>
      <c r="M9" s="7"/>
      <c r="N9" s="7"/>
      <c r="O9" s="7"/>
      <c r="P9" s="7"/>
      <c r="Q9" s="7">
        <v>190</v>
      </c>
      <c r="R9" s="7"/>
      <c r="S9" s="7"/>
      <c r="T9" s="7"/>
      <c r="U9" s="7"/>
      <c r="V9" s="7"/>
      <c r="W9" s="36"/>
    </row>
    <row r="10" spans="1:23" s="11" customFormat="1" ht="18" customHeight="1">
      <c r="A10" s="1">
        <v>6</v>
      </c>
      <c r="B10" s="1">
        <v>63897</v>
      </c>
      <c r="C10" s="5" t="s">
        <v>455</v>
      </c>
      <c r="D10" s="1" t="s">
        <v>21</v>
      </c>
      <c r="E10" s="52" t="s">
        <v>456</v>
      </c>
      <c r="F10" s="1" t="s">
        <v>155</v>
      </c>
      <c r="G10" s="1">
        <f t="shared" si="0"/>
        <v>180</v>
      </c>
      <c r="H10" s="31"/>
      <c r="I10" s="7"/>
      <c r="J10" s="7"/>
      <c r="K10" s="7"/>
      <c r="L10" s="7"/>
      <c r="M10" s="7"/>
      <c r="N10" s="7"/>
      <c r="O10" s="7"/>
      <c r="P10" s="7"/>
      <c r="Q10" s="7">
        <v>180</v>
      </c>
      <c r="R10" s="7"/>
      <c r="S10" s="7"/>
      <c r="T10" s="7"/>
      <c r="U10" s="7"/>
      <c r="V10" s="7"/>
      <c r="W10" s="36"/>
    </row>
    <row r="11" spans="1:23" s="11" customFormat="1" ht="18" customHeight="1">
      <c r="A11" s="1">
        <v>7</v>
      </c>
      <c r="B11" s="24">
        <v>49022</v>
      </c>
      <c r="C11" s="25" t="s">
        <v>383</v>
      </c>
      <c r="D11" s="24" t="s">
        <v>17</v>
      </c>
      <c r="E11" s="26" t="s">
        <v>384</v>
      </c>
      <c r="F11" s="24" t="s">
        <v>370</v>
      </c>
      <c r="G11" s="1">
        <f t="shared" si="0"/>
        <v>170</v>
      </c>
      <c r="H11" s="31"/>
      <c r="I11" s="44"/>
      <c r="J11" s="44"/>
      <c r="K11" s="44">
        <v>25</v>
      </c>
      <c r="L11" s="44"/>
      <c r="M11" s="44"/>
      <c r="N11" s="44"/>
      <c r="O11" s="44">
        <v>50</v>
      </c>
      <c r="P11" s="44"/>
      <c r="Q11" s="44"/>
      <c r="R11" s="44"/>
      <c r="S11" s="44"/>
      <c r="T11" s="44">
        <v>95</v>
      </c>
      <c r="U11" s="44"/>
      <c r="V11" s="44"/>
      <c r="W11" s="36"/>
    </row>
    <row r="12" spans="1:23" s="11" customFormat="1" ht="18" customHeight="1">
      <c r="A12" s="1">
        <v>7</v>
      </c>
      <c r="B12" s="23">
        <v>17285</v>
      </c>
      <c r="C12" s="5" t="s">
        <v>152</v>
      </c>
      <c r="D12" s="1" t="s">
        <v>17</v>
      </c>
      <c r="E12" s="6" t="s">
        <v>18</v>
      </c>
      <c r="F12" s="1" t="s">
        <v>151</v>
      </c>
      <c r="G12" s="1">
        <f t="shared" si="0"/>
        <v>170</v>
      </c>
      <c r="H12" s="31"/>
      <c r="I12" s="7"/>
      <c r="J12" s="7"/>
      <c r="K12" s="7"/>
      <c r="L12" s="7"/>
      <c r="M12" s="7"/>
      <c r="N12" s="7"/>
      <c r="O12" s="7"/>
      <c r="P12" s="7"/>
      <c r="Q12" s="7">
        <v>20</v>
      </c>
      <c r="R12" s="7"/>
      <c r="S12" s="7"/>
      <c r="T12" s="7"/>
      <c r="U12" s="7">
        <v>150</v>
      </c>
      <c r="V12" s="7"/>
      <c r="W12" s="32"/>
    </row>
    <row r="13" spans="1:23" s="11" customFormat="1" ht="18" customHeight="1">
      <c r="A13" s="1">
        <v>9</v>
      </c>
      <c r="B13" s="1">
        <v>38944</v>
      </c>
      <c r="C13" s="5" t="s">
        <v>150</v>
      </c>
      <c r="D13" s="1" t="s">
        <v>21</v>
      </c>
      <c r="E13" s="6" t="s">
        <v>18</v>
      </c>
      <c r="F13" s="1" t="s">
        <v>151</v>
      </c>
      <c r="G13" s="1">
        <f t="shared" si="0"/>
        <v>160</v>
      </c>
      <c r="H13" s="31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>
        <v>160</v>
      </c>
      <c r="V13" s="7"/>
      <c r="W13" s="36"/>
    </row>
    <row r="14" spans="1:23" s="11" customFormat="1" ht="18" customHeight="1">
      <c r="A14" s="1">
        <v>10</v>
      </c>
      <c r="B14" s="1">
        <v>21949</v>
      </c>
      <c r="C14" s="5" t="s">
        <v>156</v>
      </c>
      <c r="D14" s="1" t="s">
        <v>17</v>
      </c>
      <c r="E14" s="6" t="s">
        <v>18</v>
      </c>
      <c r="F14" s="1" t="s">
        <v>151</v>
      </c>
      <c r="G14" s="1">
        <f t="shared" si="0"/>
        <v>155</v>
      </c>
      <c r="H14" s="31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>
        <v>35</v>
      </c>
      <c r="U14" s="7">
        <v>120</v>
      </c>
      <c r="V14" s="7"/>
      <c r="W14" s="32"/>
    </row>
    <row r="15" spans="1:23" s="11" customFormat="1" ht="18" customHeight="1">
      <c r="A15" s="1">
        <v>11</v>
      </c>
      <c r="B15" s="1">
        <v>18213</v>
      </c>
      <c r="C15" s="5" t="s">
        <v>457</v>
      </c>
      <c r="D15" s="1" t="s">
        <v>17</v>
      </c>
      <c r="E15" s="52" t="s">
        <v>377</v>
      </c>
      <c r="F15" s="1" t="s">
        <v>370</v>
      </c>
      <c r="G15" s="1">
        <f t="shared" si="0"/>
        <v>150</v>
      </c>
      <c r="H15" s="31"/>
      <c r="I15" s="7"/>
      <c r="J15" s="7"/>
      <c r="K15" s="7"/>
      <c r="L15" s="7"/>
      <c r="M15" s="7"/>
      <c r="N15" s="7"/>
      <c r="O15" s="7"/>
      <c r="P15" s="7"/>
      <c r="Q15" s="7">
        <v>150</v>
      </c>
      <c r="R15" s="7"/>
      <c r="S15" s="7"/>
      <c r="T15" s="7"/>
      <c r="U15" s="7"/>
      <c r="V15" s="7"/>
      <c r="W15" s="32"/>
    </row>
    <row r="16" spans="1:23" s="11" customFormat="1" ht="18" customHeight="1">
      <c r="A16" s="1">
        <v>12</v>
      </c>
      <c r="B16" s="1">
        <v>56439</v>
      </c>
      <c r="C16" s="5" t="s">
        <v>385</v>
      </c>
      <c r="D16" s="1" t="s">
        <v>17</v>
      </c>
      <c r="E16" s="6" t="s">
        <v>18</v>
      </c>
      <c r="F16" s="1" t="s">
        <v>155</v>
      </c>
      <c r="G16" s="1">
        <f t="shared" si="0"/>
        <v>145</v>
      </c>
      <c r="H16" s="31"/>
      <c r="I16" s="7"/>
      <c r="J16" s="7"/>
      <c r="K16" s="7">
        <v>20</v>
      </c>
      <c r="L16" s="7"/>
      <c r="M16" s="7"/>
      <c r="N16" s="7"/>
      <c r="O16" s="7">
        <v>35</v>
      </c>
      <c r="P16" s="7"/>
      <c r="Q16" s="7"/>
      <c r="R16" s="7"/>
      <c r="S16" s="7"/>
      <c r="T16" s="7">
        <v>90</v>
      </c>
      <c r="U16" s="7"/>
      <c r="V16" s="7"/>
      <c r="W16" s="32"/>
    </row>
    <row r="17" spans="1:23" s="11" customFormat="1" ht="18" customHeight="1">
      <c r="A17" s="1">
        <v>13</v>
      </c>
      <c r="B17" s="1">
        <v>38197</v>
      </c>
      <c r="C17" s="5" t="s">
        <v>458</v>
      </c>
      <c r="D17" s="1" t="s">
        <v>17</v>
      </c>
      <c r="E17" s="52" t="s">
        <v>18</v>
      </c>
      <c r="F17" s="1" t="s">
        <v>443</v>
      </c>
      <c r="G17" s="1">
        <f t="shared" si="0"/>
        <v>140</v>
      </c>
      <c r="H17" s="31"/>
      <c r="I17" s="7"/>
      <c r="J17" s="7"/>
      <c r="K17" s="7"/>
      <c r="L17" s="7"/>
      <c r="M17" s="7"/>
      <c r="N17" s="7"/>
      <c r="O17" s="7"/>
      <c r="P17" s="7"/>
      <c r="Q17" s="7">
        <v>140</v>
      </c>
      <c r="R17" s="7"/>
      <c r="S17" s="7"/>
      <c r="T17" s="7"/>
      <c r="U17" s="7"/>
      <c r="V17" s="7"/>
      <c r="W17" s="32"/>
    </row>
    <row r="18" spans="1:23" s="11" customFormat="1" ht="18" customHeight="1">
      <c r="A18" s="1">
        <v>13</v>
      </c>
      <c r="B18" s="1">
        <v>3372</v>
      </c>
      <c r="C18" s="5" t="s">
        <v>153</v>
      </c>
      <c r="D18" s="1" t="s">
        <v>17</v>
      </c>
      <c r="E18" s="6" t="s">
        <v>154</v>
      </c>
      <c r="F18" s="1" t="s">
        <v>155</v>
      </c>
      <c r="G18" s="1">
        <f t="shared" si="0"/>
        <v>140</v>
      </c>
      <c r="H18" s="31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>
        <v>140</v>
      </c>
      <c r="V18" s="7"/>
      <c r="W18" s="32"/>
    </row>
    <row r="19" spans="1:23" s="11" customFormat="1" ht="18" customHeight="1">
      <c r="A19" s="1">
        <v>15</v>
      </c>
      <c r="B19" s="1">
        <v>30020</v>
      </c>
      <c r="C19" s="5" t="s">
        <v>387</v>
      </c>
      <c r="D19" s="1" t="s">
        <v>17</v>
      </c>
      <c r="E19" s="6" t="s">
        <v>369</v>
      </c>
      <c r="F19" s="1" t="s">
        <v>370</v>
      </c>
      <c r="G19" s="1">
        <f t="shared" si="0"/>
        <v>120</v>
      </c>
      <c r="H19" s="31"/>
      <c r="I19" s="7"/>
      <c r="J19" s="7"/>
      <c r="K19" s="7">
        <v>15</v>
      </c>
      <c r="L19" s="7"/>
      <c r="M19" s="7"/>
      <c r="N19" s="7"/>
      <c r="O19" s="7">
        <v>30</v>
      </c>
      <c r="P19" s="7"/>
      <c r="Q19" s="7"/>
      <c r="R19" s="7"/>
      <c r="S19" s="7"/>
      <c r="T19" s="7">
        <v>75</v>
      </c>
      <c r="U19" s="7"/>
      <c r="V19" s="7"/>
      <c r="W19" s="32"/>
    </row>
    <row r="20" spans="1:23" s="11" customFormat="1" ht="18" customHeight="1">
      <c r="A20" s="1">
        <v>15</v>
      </c>
      <c r="B20" s="1">
        <v>11353</v>
      </c>
      <c r="C20" s="5" t="s">
        <v>459</v>
      </c>
      <c r="D20" s="1" t="s">
        <v>17</v>
      </c>
      <c r="E20" s="52" t="s">
        <v>18</v>
      </c>
      <c r="F20" s="1" t="s">
        <v>443</v>
      </c>
      <c r="G20" s="1">
        <f t="shared" si="0"/>
        <v>120</v>
      </c>
      <c r="H20" s="31"/>
      <c r="I20" s="7"/>
      <c r="J20" s="7"/>
      <c r="K20" s="7"/>
      <c r="L20" s="7"/>
      <c r="M20" s="7"/>
      <c r="N20" s="7"/>
      <c r="O20" s="7"/>
      <c r="P20" s="7"/>
      <c r="Q20" s="7">
        <v>120</v>
      </c>
      <c r="R20" s="7"/>
      <c r="S20" s="7"/>
      <c r="T20" s="7"/>
      <c r="U20" s="7"/>
      <c r="V20" s="7"/>
      <c r="W20" s="32"/>
    </row>
    <row r="21" spans="1:23" s="11" customFormat="1" ht="18" customHeight="1">
      <c r="A21" s="1">
        <v>17</v>
      </c>
      <c r="B21" s="1">
        <v>62221</v>
      </c>
      <c r="C21" s="5" t="s">
        <v>460</v>
      </c>
      <c r="D21" s="1" t="s">
        <v>21</v>
      </c>
      <c r="E21" s="52" t="s">
        <v>18</v>
      </c>
      <c r="F21" s="1" t="s">
        <v>443</v>
      </c>
      <c r="G21" s="1">
        <f t="shared" si="0"/>
        <v>110</v>
      </c>
      <c r="H21" s="31"/>
      <c r="I21" s="7"/>
      <c r="J21" s="7"/>
      <c r="K21" s="7"/>
      <c r="L21" s="7"/>
      <c r="M21" s="7"/>
      <c r="N21" s="7"/>
      <c r="O21" s="7"/>
      <c r="P21" s="7"/>
      <c r="Q21" s="7">
        <v>110</v>
      </c>
      <c r="R21" s="7"/>
      <c r="S21" s="7"/>
      <c r="T21" s="7"/>
      <c r="U21" s="7"/>
      <c r="V21" s="7"/>
      <c r="W21" s="32"/>
    </row>
    <row r="22" spans="1:23" s="11" customFormat="1" ht="18" customHeight="1">
      <c r="A22" s="1">
        <v>18</v>
      </c>
      <c r="B22" s="1">
        <v>39914</v>
      </c>
      <c r="C22" s="5" t="s">
        <v>390</v>
      </c>
      <c r="D22" s="1" t="s">
        <v>17</v>
      </c>
      <c r="E22" s="6" t="s">
        <v>18</v>
      </c>
      <c r="F22" s="1" t="s">
        <v>370</v>
      </c>
      <c r="G22" s="1">
        <f t="shared" si="0"/>
        <v>100</v>
      </c>
      <c r="H22" s="31"/>
      <c r="I22" s="7"/>
      <c r="J22" s="7"/>
      <c r="K22" s="7">
        <v>10</v>
      </c>
      <c r="L22" s="7"/>
      <c r="M22" s="7"/>
      <c r="N22" s="7"/>
      <c r="O22" s="7">
        <v>25</v>
      </c>
      <c r="P22" s="7"/>
      <c r="Q22" s="7"/>
      <c r="R22" s="7"/>
      <c r="S22" s="7"/>
      <c r="T22" s="7">
        <v>65</v>
      </c>
      <c r="U22" s="7"/>
      <c r="V22" s="7"/>
      <c r="W22" s="32"/>
    </row>
    <row r="23" spans="1:23" s="11" customFormat="1" ht="18" customHeight="1">
      <c r="A23" s="1">
        <v>18</v>
      </c>
      <c r="B23" s="1">
        <v>38205</v>
      </c>
      <c r="C23" s="5" t="s">
        <v>461</v>
      </c>
      <c r="D23" s="1" t="s">
        <v>17</v>
      </c>
      <c r="E23" s="52" t="s">
        <v>18</v>
      </c>
      <c r="F23" s="1" t="s">
        <v>151</v>
      </c>
      <c r="G23" s="1">
        <f t="shared" si="0"/>
        <v>100</v>
      </c>
      <c r="H23" s="31"/>
      <c r="I23" s="7"/>
      <c r="J23" s="7"/>
      <c r="K23" s="7"/>
      <c r="L23" s="7"/>
      <c r="M23" s="7"/>
      <c r="N23" s="7"/>
      <c r="O23" s="7"/>
      <c r="P23" s="7"/>
      <c r="Q23" s="7">
        <v>100</v>
      </c>
      <c r="R23" s="7"/>
      <c r="S23" s="7"/>
      <c r="T23" s="7"/>
      <c r="U23" s="7"/>
      <c r="V23" s="7"/>
      <c r="W23" s="32"/>
    </row>
    <row r="24" spans="1:23" s="11" customFormat="1" ht="18" customHeight="1">
      <c r="A24" s="1">
        <v>20</v>
      </c>
      <c r="B24" s="1">
        <v>8452</v>
      </c>
      <c r="C24" s="5" t="s">
        <v>462</v>
      </c>
      <c r="D24" s="1" t="s">
        <v>17</v>
      </c>
      <c r="E24" s="52" t="s">
        <v>18</v>
      </c>
      <c r="F24" s="1" t="s">
        <v>443</v>
      </c>
      <c r="G24" s="1">
        <f t="shared" si="0"/>
        <v>90</v>
      </c>
      <c r="H24" s="31"/>
      <c r="I24" s="7"/>
      <c r="J24" s="7"/>
      <c r="K24" s="7"/>
      <c r="L24" s="7"/>
      <c r="M24" s="7"/>
      <c r="N24" s="7"/>
      <c r="O24" s="7"/>
      <c r="P24" s="7"/>
      <c r="Q24" s="7">
        <v>90</v>
      </c>
      <c r="R24" s="7"/>
      <c r="S24" s="7"/>
      <c r="T24" s="7"/>
      <c r="U24" s="7"/>
      <c r="V24" s="7"/>
      <c r="W24" s="32"/>
    </row>
    <row r="25" spans="1:23" s="11" customFormat="1" ht="18" customHeight="1">
      <c r="A25" s="1">
        <v>21</v>
      </c>
      <c r="B25" s="1">
        <v>59279</v>
      </c>
      <c r="C25" s="5" t="s">
        <v>388</v>
      </c>
      <c r="D25" s="1" t="s">
        <v>17</v>
      </c>
      <c r="E25" s="6" t="s">
        <v>389</v>
      </c>
      <c r="F25" s="1" t="s">
        <v>370</v>
      </c>
      <c r="G25" s="1">
        <f t="shared" si="0"/>
        <v>88</v>
      </c>
      <c r="H25" s="31"/>
      <c r="I25" s="7"/>
      <c r="J25" s="7"/>
      <c r="K25" s="7">
        <v>8</v>
      </c>
      <c r="L25" s="7"/>
      <c r="M25" s="7"/>
      <c r="N25" s="7"/>
      <c r="O25" s="7">
        <v>10</v>
      </c>
      <c r="P25" s="7"/>
      <c r="Q25" s="7"/>
      <c r="R25" s="7"/>
      <c r="S25" s="7"/>
      <c r="T25" s="7">
        <v>70</v>
      </c>
      <c r="U25" s="7"/>
      <c r="V25" s="7"/>
      <c r="W25" s="32"/>
    </row>
    <row r="26" spans="1:23" s="11" customFormat="1" ht="18" customHeight="1">
      <c r="A26" s="1">
        <v>22</v>
      </c>
      <c r="B26" s="1">
        <v>61870</v>
      </c>
      <c r="C26" s="5" t="s">
        <v>386</v>
      </c>
      <c r="D26" s="1" t="s">
        <v>17</v>
      </c>
      <c r="E26" s="6" t="s">
        <v>369</v>
      </c>
      <c r="F26" s="1" t="s">
        <v>370</v>
      </c>
      <c r="G26" s="1">
        <f t="shared" si="0"/>
        <v>85</v>
      </c>
      <c r="H26" s="31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>
        <v>85</v>
      </c>
      <c r="U26" s="7"/>
      <c r="V26" s="7"/>
      <c r="W26" s="32"/>
    </row>
    <row r="27" spans="1:23" s="11" customFormat="1" ht="18" customHeight="1">
      <c r="A27" s="1">
        <v>23</v>
      </c>
      <c r="B27" s="1">
        <v>21473</v>
      </c>
      <c r="C27" s="5" t="s">
        <v>463</v>
      </c>
      <c r="D27" s="1" t="s">
        <v>17</v>
      </c>
      <c r="E27" s="52" t="s">
        <v>452</v>
      </c>
      <c r="F27" s="1" t="s">
        <v>453</v>
      </c>
      <c r="G27" s="1">
        <f t="shared" si="0"/>
        <v>80</v>
      </c>
      <c r="H27" s="31"/>
      <c r="I27" s="7"/>
      <c r="J27" s="7"/>
      <c r="K27" s="7"/>
      <c r="L27" s="7"/>
      <c r="M27" s="7"/>
      <c r="N27" s="7"/>
      <c r="O27" s="7"/>
      <c r="P27" s="7"/>
      <c r="Q27" s="7">
        <v>80</v>
      </c>
      <c r="R27" s="7"/>
      <c r="S27" s="7"/>
      <c r="T27" s="7"/>
      <c r="U27" s="7"/>
      <c r="V27" s="7"/>
      <c r="W27" s="32"/>
    </row>
    <row r="28" spans="1:23" s="11" customFormat="1" ht="18" customHeight="1">
      <c r="A28" s="1">
        <v>23</v>
      </c>
      <c r="B28" s="1">
        <v>39051</v>
      </c>
      <c r="C28" s="5" t="s">
        <v>398</v>
      </c>
      <c r="D28" s="1" t="s">
        <v>17</v>
      </c>
      <c r="E28" s="6" t="s">
        <v>18</v>
      </c>
      <c r="F28" s="1" t="s">
        <v>382</v>
      </c>
      <c r="G28" s="1">
        <f t="shared" si="0"/>
        <v>80</v>
      </c>
      <c r="H28" s="31"/>
      <c r="I28" s="7"/>
      <c r="J28" s="7"/>
      <c r="K28" s="7"/>
      <c r="L28" s="7"/>
      <c r="M28" s="7"/>
      <c r="N28" s="7">
        <v>40</v>
      </c>
      <c r="O28" s="7"/>
      <c r="P28" s="7"/>
      <c r="Q28" s="7"/>
      <c r="R28" s="7">
        <v>40</v>
      </c>
      <c r="S28" s="7"/>
      <c r="T28" s="7"/>
      <c r="U28" s="7"/>
      <c r="V28" s="7"/>
      <c r="W28" s="32"/>
    </row>
    <row r="29" spans="1:23" s="11" customFormat="1" ht="18" customHeight="1">
      <c r="A29" s="1">
        <v>25</v>
      </c>
      <c r="B29" s="1">
        <v>49172</v>
      </c>
      <c r="C29" s="5" t="s">
        <v>25</v>
      </c>
      <c r="D29" s="1" t="s">
        <v>21</v>
      </c>
      <c r="E29" s="6" t="s">
        <v>18</v>
      </c>
      <c r="F29" s="1" t="s">
        <v>26</v>
      </c>
      <c r="G29" s="1">
        <f t="shared" si="0"/>
        <v>74</v>
      </c>
      <c r="H29" s="31"/>
      <c r="I29" s="7"/>
      <c r="J29" s="7"/>
      <c r="K29" s="7"/>
      <c r="L29" s="7"/>
      <c r="M29" s="7">
        <v>20</v>
      </c>
      <c r="N29" s="7"/>
      <c r="O29" s="7"/>
      <c r="P29" s="7">
        <v>10</v>
      </c>
      <c r="Q29" s="7"/>
      <c r="R29" s="7"/>
      <c r="S29" s="7">
        <v>40</v>
      </c>
      <c r="T29" s="7"/>
      <c r="U29" s="7"/>
      <c r="V29" s="7">
        <v>4</v>
      </c>
      <c r="W29" s="32"/>
    </row>
    <row r="30" spans="1:23" s="11" customFormat="1" ht="18" customHeight="1">
      <c r="A30" s="1">
        <v>26</v>
      </c>
      <c r="B30" s="1">
        <v>30978</v>
      </c>
      <c r="C30" s="5" t="s">
        <v>464</v>
      </c>
      <c r="D30" s="1" t="s">
        <v>17</v>
      </c>
      <c r="E30" s="52" t="s">
        <v>18</v>
      </c>
      <c r="F30" s="1" t="s">
        <v>443</v>
      </c>
      <c r="G30" s="1">
        <f t="shared" si="0"/>
        <v>70</v>
      </c>
      <c r="H30" s="31"/>
      <c r="I30" s="7"/>
      <c r="J30" s="7"/>
      <c r="K30" s="7"/>
      <c r="L30" s="7"/>
      <c r="M30" s="7"/>
      <c r="N30" s="7"/>
      <c r="O30" s="7"/>
      <c r="P30" s="7"/>
      <c r="Q30" s="7">
        <v>70</v>
      </c>
      <c r="R30" s="7"/>
      <c r="S30" s="7"/>
      <c r="T30" s="7"/>
      <c r="U30" s="7"/>
      <c r="V30" s="7"/>
      <c r="W30" s="32"/>
    </row>
    <row r="31" spans="1:23" s="11" customFormat="1" ht="18" customHeight="1">
      <c r="A31" s="1">
        <v>26</v>
      </c>
      <c r="B31" s="1">
        <v>31956</v>
      </c>
      <c r="C31" s="5" t="s">
        <v>399</v>
      </c>
      <c r="D31" s="1" t="s">
        <v>17</v>
      </c>
      <c r="E31" s="6" t="s">
        <v>18</v>
      </c>
      <c r="F31" s="1" t="s">
        <v>382</v>
      </c>
      <c r="G31" s="1">
        <f t="shared" si="0"/>
        <v>70</v>
      </c>
      <c r="H31" s="31"/>
      <c r="I31" s="7"/>
      <c r="J31" s="7"/>
      <c r="K31" s="7"/>
      <c r="L31" s="7"/>
      <c r="M31" s="7"/>
      <c r="N31" s="7">
        <v>35</v>
      </c>
      <c r="O31" s="7"/>
      <c r="P31" s="7"/>
      <c r="Q31" s="7"/>
      <c r="R31" s="7">
        <v>35</v>
      </c>
      <c r="S31" s="7"/>
      <c r="T31" s="7"/>
      <c r="U31" s="7"/>
      <c r="V31" s="7"/>
      <c r="W31" s="32"/>
    </row>
    <row r="32" spans="1:23" s="11" customFormat="1" ht="18" customHeight="1">
      <c r="A32" s="1">
        <v>28</v>
      </c>
      <c r="B32" s="1">
        <v>54121</v>
      </c>
      <c r="C32" s="5" t="s">
        <v>391</v>
      </c>
      <c r="D32" s="1" t="s">
        <v>17</v>
      </c>
      <c r="E32" s="6" t="s">
        <v>18</v>
      </c>
      <c r="F32" s="1" t="s">
        <v>370</v>
      </c>
      <c r="G32" s="1">
        <f t="shared" si="0"/>
        <v>66</v>
      </c>
      <c r="H32" s="31"/>
      <c r="I32" s="7"/>
      <c r="J32" s="7"/>
      <c r="K32" s="7">
        <v>2</v>
      </c>
      <c r="L32" s="7"/>
      <c r="M32" s="7"/>
      <c r="N32" s="7"/>
      <c r="O32" s="7">
        <v>9</v>
      </c>
      <c r="P32" s="7"/>
      <c r="Q32" s="7"/>
      <c r="R32" s="7"/>
      <c r="S32" s="7"/>
      <c r="T32" s="7">
        <v>55</v>
      </c>
      <c r="U32" s="7"/>
      <c r="V32" s="7"/>
      <c r="W32" s="32"/>
    </row>
    <row r="33" spans="1:23" s="11" customFormat="1" ht="18" customHeight="1">
      <c r="A33" s="1">
        <v>29</v>
      </c>
      <c r="B33" s="1">
        <v>53600</v>
      </c>
      <c r="C33" s="5" t="s">
        <v>19</v>
      </c>
      <c r="D33" s="1" t="s">
        <v>17</v>
      </c>
      <c r="E33" s="6" t="s">
        <v>18</v>
      </c>
      <c r="F33" s="1" t="s">
        <v>10</v>
      </c>
      <c r="G33" s="1">
        <f t="shared" si="0"/>
        <v>65</v>
      </c>
      <c r="H33" s="31"/>
      <c r="I33" s="7"/>
      <c r="J33" s="7"/>
      <c r="K33" s="7"/>
      <c r="L33" s="7"/>
      <c r="M33" s="7">
        <v>25</v>
      </c>
      <c r="N33" s="7"/>
      <c r="O33" s="7"/>
      <c r="P33" s="7">
        <v>20</v>
      </c>
      <c r="Q33" s="7"/>
      <c r="R33" s="7"/>
      <c r="S33" s="7"/>
      <c r="T33" s="7"/>
      <c r="U33" s="7"/>
      <c r="V33" s="7">
        <v>20</v>
      </c>
      <c r="W33" s="32"/>
    </row>
    <row r="34" spans="1:23" s="11" customFormat="1" ht="18" customHeight="1">
      <c r="A34" s="1">
        <v>29</v>
      </c>
      <c r="B34" s="1">
        <v>32779</v>
      </c>
      <c r="C34" s="5" t="s">
        <v>190</v>
      </c>
      <c r="D34" s="1" t="s">
        <v>17</v>
      </c>
      <c r="E34" s="6" t="s">
        <v>18</v>
      </c>
      <c r="F34" s="1" t="s">
        <v>191</v>
      </c>
      <c r="G34" s="1">
        <f t="shared" si="0"/>
        <v>65</v>
      </c>
      <c r="H34" s="31"/>
      <c r="I34" s="7"/>
      <c r="J34" s="7"/>
      <c r="K34" s="7"/>
      <c r="L34" s="7">
        <v>15</v>
      </c>
      <c r="M34" s="7"/>
      <c r="N34" s="7"/>
      <c r="O34" s="7"/>
      <c r="P34" s="7"/>
      <c r="Q34" s="7"/>
      <c r="R34" s="7"/>
      <c r="S34" s="7">
        <v>50</v>
      </c>
      <c r="T34" s="7"/>
      <c r="U34" s="7"/>
      <c r="V34" s="7"/>
      <c r="W34" s="32"/>
    </row>
    <row r="35" spans="1:23" s="11" customFormat="1" ht="18" customHeight="1">
      <c r="A35" s="1">
        <v>31</v>
      </c>
      <c r="B35" s="1">
        <v>10829</v>
      </c>
      <c r="C35" s="5" t="s">
        <v>465</v>
      </c>
      <c r="D35" s="1" t="s">
        <v>17</v>
      </c>
      <c r="E35" s="52" t="s">
        <v>18</v>
      </c>
      <c r="F35" s="1" t="s">
        <v>443</v>
      </c>
      <c r="G35" s="1">
        <f t="shared" si="0"/>
        <v>60</v>
      </c>
      <c r="H35" s="31"/>
      <c r="I35" s="7"/>
      <c r="J35" s="7"/>
      <c r="K35" s="7"/>
      <c r="L35" s="7"/>
      <c r="M35" s="7"/>
      <c r="N35" s="7"/>
      <c r="O35" s="7"/>
      <c r="P35" s="7"/>
      <c r="Q35" s="7">
        <v>60</v>
      </c>
      <c r="R35" s="7"/>
      <c r="S35" s="7"/>
      <c r="T35" s="7"/>
      <c r="U35" s="7"/>
      <c r="V35" s="7"/>
      <c r="W35" s="32"/>
    </row>
    <row r="36" spans="1:23" s="11" customFormat="1" ht="18" customHeight="1">
      <c r="A36" s="1">
        <v>32</v>
      </c>
      <c r="B36" s="1">
        <v>8062</v>
      </c>
      <c r="C36" s="5" t="s">
        <v>394</v>
      </c>
      <c r="D36" s="1" t="s">
        <v>17</v>
      </c>
      <c r="E36" s="6" t="s">
        <v>369</v>
      </c>
      <c r="F36" s="1" t="s">
        <v>370</v>
      </c>
      <c r="G36" s="1">
        <f t="shared" si="0"/>
        <v>59</v>
      </c>
      <c r="H36" s="31"/>
      <c r="I36" s="7"/>
      <c r="J36" s="7"/>
      <c r="K36" s="7">
        <v>4</v>
      </c>
      <c r="L36" s="7"/>
      <c r="M36" s="7"/>
      <c r="N36" s="7"/>
      <c r="O36" s="7">
        <v>15</v>
      </c>
      <c r="P36" s="7"/>
      <c r="Q36" s="7"/>
      <c r="R36" s="7"/>
      <c r="S36" s="7"/>
      <c r="T36" s="7">
        <v>40</v>
      </c>
      <c r="U36" s="7"/>
      <c r="V36" s="7"/>
      <c r="W36" s="32"/>
    </row>
    <row r="37" spans="1:23" s="11" customFormat="1" ht="18" customHeight="1">
      <c r="A37" s="1">
        <v>33</v>
      </c>
      <c r="B37" s="1">
        <v>54155</v>
      </c>
      <c r="C37" s="5" t="s">
        <v>400</v>
      </c>
      <c r="D37" s="1" t="s">
        <v>17</v>
      </c>
      <c r="E37" s="6" t="s">
        <v>401</v>
      </c>
      <c r="F37" s="1" t="s">
        <v>382</v>
      </c>
      <c r="G37" s="1">
        <f t="shared" ref="G37:G68" si="1">SUM(I37:V37)</f>
        <v>55</v>
      </c>
      <c r="H37" s="31"/>
      <c r="I37" s="7"/>
      <c r="J37" s="7"/>
      <c r="K37" s="7"/>
      <c r="L37" s="7"/>
      <c r="M37" s="7"/>
      <c r="N37" s="7">
        <v>25</v>
      </c>
      <c r="O37" s="7"/>
      <c r="P37" s="7"/>
      <c r="Q37" s="7"/>
      <c r="R37" s="7">
        <v>30</v>
      </c>
      <c r="S37" s="7"/>
      <c r="T37" s="7"/>
      <c r="U37" s="7"/>
      <c r="V37" s="7"/>
      <c r="W37" s="32"/>
    </row>
    <row r="38" spans="1:23" s="11" customFormat="1" ht="18" customHeight="1">
      <c r="A38" s="1">
        <v>34</v>
      </c>
      <c r="B38" s="1">
        <v>23110</v>
      </c>
      <c r="C38" s="5" t="s">
        <v>16</v>
      </c>
      <c r="D38" s="1" t="s">
        <v>17</v>
      </c>
      <c r="E38" s="6" t="s">
        <v>18</v>
      </c>
      <c r="F38" s="1" t="s">
        <v>10</v>
      </c>
      <c r="G38" s="1">
        <f t="shared" si="1"/>
        <v>50</v>
      </c>
      <c r="H38" s="31"/>
      <c r="I38" s="7"/>
      <c r="J38" s="7"/>
      <c r="K38" s="7"/>
      <c r="L38" s="7"/>
      <c r="M38" s="7"/>
      <c r="N38" s="7"/>
      <c r="O38" s="7"/>
      <c r="P38" s="7">
        <v>25</v>
      </c>
      <c r="Q38" s="7"/>
      <c r="R38" s="7"/>
      <c r="S38" s="7"/>
      <c r="T38" s="7"/>
      <c r="U38" s="7"/>
      <c r="V38" s="7">
        <v>25</v>
      </c>
      <c r="W38" s="32"/>
    </row>
    <row r="39" spans="1:23" s="11" customFormat="1" ht="18" customHeight="1">
      <c r="A39" s="1">
        <v>34</v>
      </c>
      <c r="B39" s="1">
        <v>25206</v>
      </c>
      <c r="C39" s="5" t="s">
        <v>392</v>
      </c>
      <c r="D39" s="1" t="s">
        <v>17</v>
      </c>
      <c r="E39" s="6" t="s">
        <v>384</v>
      </c>
      <c r="F39" s="1" t="s">
        <v>370</v>
      </c>
      <c r="G39" s="1">
        <f t="shared" si="1"/>
        <v>50</v>
      </c>
      <c r="H39" s="31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>
        <v>50</v>
      </c>
      <c r="U39" s="7"/>
      <c r="V39" s="7"/>
      <c r="W39" s="32"/>
    </row>
    <row r="40" spans="1:23" s="11" customFormat="1" ht="18" customHeight="1">
      <c r="A40" s="1">
        <v>34</v>
      </c>
      <c r="B40" s="1">
        <v>59374</v>
      </c>
      <c r="C40" s="5" t="s">
        <v>393</v>
      </c>
      <c r="D40" s="1" t="s">
        <v>21</v>
      </c>
      <c r="E40" s="6" t="s">
        <v>384</v>
      </c>
      <c r="F40" s="1" t="s">
        <v>370</v>
      </c>
      <c r="G40" s="1">
        <f t="shared" si="1"/>
        <v>50</v>
      </c>
      <c r="H40" s="31"/>
      <c r="I40" s="7"/>
      <c r="J40" s="7"/>
      <c r="K40" s="7"/>
      <c r="L40" s="7"/>
      <c r="M40" s="7"/>
      <c r="N40" s="7"/>
      <c r="O40" s="7">
        <v>5</v>
      </c>
      <c r="P40" s="7"/>
      <c r="Q40" s="7"/>
      <c r="R40" s="7"/>
      <c r="S40" s="7"/>
      <c r="T40" s="7">
        <v>45</v>
      </c>
      <c r="U40" s="7"/>
      <c r="V40" s="7"/>
      <c r="W40" s="32"/>
    </row>
    <row r="41" spans="1:23" s="11" customFormat="1" ht="18" customHeight="1">
      <c r="A41" s="1">
        <v>34</v>
      </c>
      <c r="B41" s="1">
        <v>16140</v>
      </c>
      <c r="C41" s="5" t="s">
        <v>466</v>
      </c>
      <c r="D41" s="1" t="s">
        <v>17</v>
      </c>
      <c r="E41" s="52" t="s">
        <v>18</v>
      </c>
      <c r="F41" s="1" t="s">
        <v>443</v>
      </c>
      <c r="G41" s="1">
        <f t="shared" si="1"/>
        <v>50</v>
      </c>
      <c r="H41" s="31"/>
      <c r="I41" s="7"/>
      <c r="J41" s="7"/>
      <c r="K41" s="7"/>
      <c r="L41" s="7"/>
      <c r="M41" s="7"/>
      <c r="N41" s="7"/>
      <c r="O41" s="7"/>
      <c r="P41" s="7"/>
      <c r="Q41" s="7">
        <v>50</v>
      </c>
      <c r="R41" s="7"/>
      <c r="S41" s="7"/>
      <c r="T41" s="7"/>
      <c r="U41" s="7"/>
      <c r="V41" s="7"/>
      <c r="W41" s="32"/>
    </row>
    <row r="42" spans="1:23" s="11" customFormat="1" ht="18" customHeight="1">
      <c r="A42" s="1">
        <v>34</v>
      </c>
      <c r="B42" s="1">
        <v>39077</v>
      </c>
      <c r="C42" s="5" t="s">
        <v>193</v>
      </c>
      <c r="D42" s="1" t="s">
        <v>17</v>
      </c>
      <c r="E42" s="6" t="s">
        <v>18</v>
      </c>
      <c r="F42" s="1" t="s">
        <v>191</v>
      </c>
      <c r="G42" s="1">
        <f t="shared" si="1"/>
        <v>50</v>
      </c>
      <c r="H42" s="31"/>
      <c r="I42" s="7"/>
      <c r="J42" s="7"/>
      <c r="K42" s="7"/>
      <c r="L42" s="7">
        <v>20</v>
      </c>
      <c r="M42" s="7"/>
      <c r="N42" s="7"/>
      <c r="O42" s="7"/>
      <c r="P42" s="7"/>
      <c r="Q42" s="7"/>
      <c r="R42" s="7"/>
      <c r="S42" s="7">
        <v>30</v>
      </c>
      <c r="T42" s="7"/>
      <c r="U42" s="7"/>
      <c r="V42" s="7"/>
      <c r="W42" s="32"/>
    </row>
    <row r="43" spans="1:23" s="11" customFormat="1" ht="18" customHeight="1">
      <c r="A43" s="1">
        <v>39</v>
      </c>
      <c r="B43" s="1">
        <v>22126</v>
      </c>
      <c r="C43" s="5" t="s">
        <v>467</v>
      </c>
      <c r="D43" s="1" t="s">
        <v>17</v>
      </c>
      <c r="E43" s="52" t="s">
        <v>18</v>
      </c>
      <c r="F43" s="1" t="s">
        <v>443</v>
      </c>
      <c r="G43" s="1">
        <f t="shared" si="1"/>
        <v>40</v>
      </c>
      <c r="H43" s="31"/>
      <c r="I43" s="7"/>
      <c r="J43" s="7"/>
      <c r="K43" s="7"/>
      <c r="L43" s="7"/>
      <c r="M43" s="7"/>
      <c r="N43" s="7"/>
      <c r="O43" s="7"/>
      <c r="P43" s="7"/>
      <c r="Q43" s="7">
        <v>40</v>
      </c>
      <c r="R43" s="7"/>
      <c r="S43" s="7"/>
      <c r="T43" s="7"/>
      <c r="U43" s="7"/>
      <c r="V43" s="7"/>
      <c r="W43" s="32"/>
    </row>
    <row r="44" spans="1:23" s="11" customFormat="1" ht="18" customHeight="1">
      <c r="A44" s="1">
        <v>39</v>
      </c>
      <c r="B44" s="1">
        <v>7198</v>
      </c>
      <c r="C44" s="5" t="s">
        <v>607</v>
      </c>
      <c r="D44" s="1" t="s">
        <v>17</v>
      </c>
      <c r="E44" s="6" t="s">
        <v>608</v>
      </c>
      <c r="F44" s="1" t="s">
        <v>155</v>
      </c>
      <c r="G44" s="1">
        <f t="shared" si="1"/>
        <v>40</v>
      </c>
      <c r="H44" s="31"/>
      <c r="I44" s="7"/>
      <c r="J44" s="7"/>
      <c r="K44" s="7"/>
      <c r="L44" s="7"/>
      <c r="M44" s="7"/>
      <c r="N44" s="7"/>
      <c r="O44" s="7">
        <v>40</v>
      </c>
      <c r="P44" s="7"/>
      <c r="Q44" s="7"/>
      <c r="R44" s="7"/>
      <c r="S44" s="7"/>
      <c r="T44" s="7"/>
      <c r="U44" s="7"/>
      <c r="V44" s="7"/>
      <c r="W44" s="32"/>
    </row>
    <row r="45" spans="1:23" s="11" customFormat="1" ht="18" customHeight="1">
      <c r="A45" s="1">
        <v>39</v>
      </c>
      <c r="B45" s="1" t="s">
        <v>199</v>
      </c>
      <c r="C45" s="5" t="s">
        <v>200</v>
      </c>
      <c r="D45" s="1" t="s">
        <v>21</v>
      </c>
      <c r="E45" s="6" t="s">
        <v>18</v>
      </c>
      <c r="F45" s="1" t="s">
        <v>191</v>
      </c>
      <c r="G45" s="1">
        <f t="shared" si="1"/>
        <v>40</v>
      </c>
      <c r="H45" s="31"/>
      <c r="I45" s="7"/>
      <c r="J45" s="7"/>
      <c r="K45" s="7"/>
      <c r="L45" s="7">
        <v>25</v>
      </c>
      <c r="M45" s="7"/>
      <c r="N45" s="7"/>
      <c r="O45" s="7"/>
      <c r="P45" s="7"/>
      <c r="Q45" s="7"/>
      <c r="R45" s="7"/>
      <c r="S45" s="7">
        <v>15</v>
      </c>
      <c r="T45" s="7"/>
      <c r="U45" s="7"/>
      <c r="V45" s="7"/>
      <c r="W45" s="32"/>
    </row>
    <row r="46" spans="1:23" s="11" customFormat="1" ht="18" customHeight="1">
      <c r="A46" s="1">
        <v>42</v>
      </c>
      <c r="B46" s="1">
        <v>9649</v>
      </c>
      <c r="C46" s="5" t="s">
        <v>395</v>
      </c>
      <c r="D46" s="1" t="s">
        <v>17</v>
      </c>
      <c r="E46" s="6" t="s">
        <v>18</v>
      </c>
      <c r="F46" s="1" t="s">
        <v>370</v>
      </c>
      <c r="G46" s="1">
        <f t="shared" si="1"/>
        <v>38</v>
      </c>
      <c r="H46" s="31"/>
      <c r="I46" s="7"/>
      <c r="J46" s="7"/>
      <c r="K46" s="7"/>
      <c r="L46" s="7"/>
      <c r="M46" s="7"/>
      <c r="N46" s="7"/>
      <c r="O46" s="7">
        <v>8</v>
      </c>
      <c r="P46" s="7"/>
      <c r="Q46" s="7"/>
      <c r="R46" s="7"/>
      <c r="S46" s="7"/>
      <c r="T46" s="7">
        <v>30</v>
      </c>
      <c r="U46" s="7"/>
      <c r="V46" s="7"/>
      <c r="W46" s="32"/>
    </row>
    <row r="47" spans="1:23" s="11" customFormat="1" ht="18" customHeight="1">
      <c r="A47" s="1">
        <v>43</v>
      </c>
      <c r="B47" s="1">
        <v>28563</v>
      </c>
      <c r="C47" s="5" t="s">
        <v>403</v>
      </c>
      <c r="D47" s="1" t="s">
        <v>17</v>
      </c>
      <c r="E47" s="6" t="s">
        <v>401</v>
      </c>
      <c r="F47" s="1" t="s">
        <v>382</v>
      </c>
      <c r="G47" s="1">
        <f t="shared" si="1"/>
        <v>35</v>
      </c>
      <c r="H47" s="31"/>
      <c r="I47" s="7"/>
      <c r="J47" s="7"/>
      <c r="K47" s="7"/>
      <c r="L47" s="7"/>
      <c r="M47" s="7"/>
      <c r="N47" s="7">
        <v>15</v>
      </c>
      <c r="O47" s="7"/>
      <c r="P47" s="7"/>
      <c r="Q47" s="7"/>
      <c r="R47" s="7">
        <v>20</v>
      </c>
      <c r="S47" s="7"/>
      <c r="T47" s="7"/>
      <c r="U47" s="7"/>
      <c r="V47" s="7"/>
      <c r="W47" s="32"/>
    </row>
    <row r="48" spans="1:23" s="11" customFormat="1" ht="18" customHeight="1">
      <c r="A48" s="1">
        <v>43</v>
      </c>
      <c r="B48" s="1">
        <v>55454</v>
      </c>
      <c r="C48" s="5" t="s">
        <v>192</v>
      </c>
      <c r="D48" s="1" t="s">
        <v>21</v>
      </c>
      <c r="E48" s="6" t="s">
        <v>18</v>
      </c>
      <c r="F48" s="1" t="s">
        <v>191</v>
      </c>
      <c r="G48" s="1">
        <f t="shared" si="1"/>
        <v>35</v>
      </c>
      <c r="H48" s="31"/>
      <c r="I48" s="7"/>
      <c r="J48" s="7"/>
      <c r="K48" s="7"/>
      <c r="L48" s="7"/>
      <c r="M48" s="7"/>
      <c r="N48" s="7"/>
      <c r="O48" s="7"/>
      <c r="P48" s="7"/>
      <c r="Q48" s="7"/>
      <c r="R48" s="7"/>
      <c r="S48" s="7">
        <v>35</v>
      </c>
      <c r="T48" s="7"/>
      <c r="U48" s="7"/>
      <c r="V48" s="7"/>
      <c r="W48" s="32"/>
    </row>
    <row r="49" spans="1:23" s="11" customFormat="1" ht="18" customHeight="1">
      <c r="A49" s="1">
        <v>45</v>
      </c>
      <c r="B49" s="1">
        <v>42293</v>
      </c>
      <c r="C49" s="5" t="s">
        <v>402</v>
      </c>
      <c r="D49" s="1" t="s">
        <v>17</v>
      </c>
      <c r="E49" s="6" t="s">
        <v>401</v>
      </c>
      <c r="F49" s="1" t="s">
        <v>382</v>
      </c>
      <c r="G49" s="1">
        <f t="shared" si="1"/>
        <v>34</v>
      </c>
      <c r="H49" s="31"/>
      <c r="I49" s="7"/>
      <c r="J49" s="7"/>
      <c r="K49" s="7"/>
      <c r="L49" s="7"/>
      <c r="M49" s="7"/>
      <c r="N49" s="7">
        <v>9</v>
      </c>
      <c r="O49" s="7"/>
      <c r="P49" s="7"/>
      <c r="Q49" s="7"/>
      <c r="R49" s="7">
        <v>25</v>
      </c>
      <c r="S49" s="7"/>
      <c r="T49" s="7"/>
      <c r="U49" s="7"/>
      <c r="V49" s="7"/>
      <c r="W49" s="32"/>
    </row>
    <row r="50" spans="1:23" s="11" customFormat="1" ht="18" customHeight="1">
      <c r="A50" s="1">
        <v>46</v>
      </c>
      <c r="B50" s="1">
        <v>860</v>
      </c>
      <c r="C50" s="5" t="s">
        <v>396</v>
      </c>
      <c r="D50" s="1" t="s">
        <v>17</v>
      </c>
      <c r="E50" s="52" t="s">
        <v>377</v>
      </c>
      <c r="F50" s="1" t="s">
        <v>370</v>
      </c>
      <c r="G50" s="1">
        <f t="shared" si="1"/>
        <v>33</v>
      </c>
      <c r="H50" s="31"/>
      <c r="I50" s="7"/>
      <c r="J50" s="7"/>
      <c r="K50" s="7">
        <v>1</v>
      </c>
      <c r="L50" s="7"/>
      <c r="M50" s="7"/>
      <c r="N50" s="7"/>
      <c r="O50" s="7">
        <v>7</v>
      </c>
      <c r="P50" s="7"/>
      <c r="Q50" s="7"/>
      <c r="R50" s="7"/>
      <c r="S50" s="7"/>
      <c r="T50" s="7">
        <v>25</v>
      </c>
      <c r="U50" s="7"/>
      <c r="V50" s="7"/>
      <c r="W50" s="32"/>
    </row>
    <row r="51" spans="1:23" s="11" customFormat="1" ht="18" customHeight="1">
      <c r="A51" s="1">
        <v>46</v>
      </c>
      <c r="B51" s="1" t="s">
        <v>194</v>
      </c>
      <c r="C51" s="5" t="s">
        <v>195</v>
      </c>
      <c r="D51" s="1" t="s">
        <v>17</v>
      </c>
      <c r="E51" s="6" t="s">
        <v>196</v>
      </c>
      <c r="F51" s="1" t="s">
        <v>191</v>
      </c>
      <c r="G51" s="1">
        <f t="shared" si="1"/>
        <v>33</v>
      </c>
      <c r="H51" s="31"/>
      <c r="I51" s="7"/>
      <c r="J51" s="7"/>
      <c r="K51" s="7"/>
      <c r="L51" s="7">
        <v>8</v>
      </c>
      <c r="M51" s="7"/>
      <c r="N51" s="7"/>
      <c r="O51" s="7"/>
      <c r="P51" s="7"/>
      <c r="Q51" s="7"/>
      <c r="R51" s="7"/>
      <c r="S51" s="7">
        <v>25</v>
      </c>
      <c r="T51" s="7"/>
      <c r="U51" s="7"/>
      <c r="V51" s="7"/>
      <c r="W51" s="32"/>
    </row>
    <row r="52" spans="1:23" s="11" customFormat="1" ht="18" customHeight="1">
      <c r="A52" s="1">
        <v>48</v>
      </c>
      <c r="B52" s="1">
        <v>50429</v>
      </c>
      <c r="C52" s="5" t="s">
        <v>468</v>
      </c>
      <c r="D52" s="1" t="s">
        <v>21</v>
      </c>
      <c r="E52" s="52" t="s">
        <v>18</v>
      </c>
      <c r="F52" s="1" t="s">
        <v>443</v>
      </c>
      <c r="G52" s="1">
        <f t="shared" si="1"/>
        <v>30</v>
      </c>
      <c r="H52" s="31"/>
      <c r="I52" s="7"/>
      <c r="J52" s="7"/>
      <c r="K52" s="7"/>
      <c r="L52" s="7"/>
      <c r="M52" s="7"/>
      <c r="N52" s="7"/>
      <c r="O52" s="7"/>
      <c r="P52" s="7"/>
      <c r="Q52" s="7">
        <v>30</v>
      </c>
      <c r="R52" s="7"/>
      <c r="S52" s="7"/>
      <c r="T52" s="7"/>
      <c r="U52" s="7"/>
      <c r="V52" s="7"/>
      <c r="W52" s="32"/>
    </row>
    <row r="53" spans="1:23" s="11" customFormat="1" ht="18" customHeight="1">
      <c r="A53" s="1">
        <v>48</v>
      </c>
      <c r="B53" s="1">
        <v>63319</v>
      </c>
      <c r="C53" s="5" t="s">
        <v>618</v>
      </c>
      <c r="D53" s="1" t="s">
        <v>21</v>
      </c>
      <c r="E53" s="6" t="s">
        <v>18</v>
      </c>
      <c r="F53" s="1" t="s">
        <v>382</v>
      </c>
      <c r="G53" s="1">
        <f t="shared" si="1"/>
        <v>30</v>
      </c>
      <c r="H53" s="31"/>
      <c r="I53" s="7"/>
      <c r="J53" s="7"/>
      <c r="K53" s="7"/>
      <c r="L53" s="7"/>
      <c r="M53" s="7"/>
      <c r="N53" s="7">
        <v>30</v>
      </c>
      <c r="O53" s="7"/>
      <c r="P53" s="7"/>
      <c r="Q53" s="7"/>
      <c r="R53" s="7"/>
      <c r="S53" s="7"/>
      <c r="T53" s="7"/>
      <c r="U53" s="7"/>
      <c r="V53" s="7"/>
      <c r="W53" s="32"/>
    </row>
    <row r="54" spans="1:23" s="11" customFormat="1" ht="18" customHeight="1">
      <c r="A54" s="1">
        <v>50</v>
      </c>
      <c r="B54" s="1">
        <v>4329</v>
      </c>
      <c r="C54" s="5" t="s">
        <v>609</v>
      </c>
      <c r="D54" s="1" t="s">
        <v>17</v>
      </c>
      <c r="E54" s="6" t="s">
        <v>610</v>
      </c>
      <c r="F54" s="1" t="s">
        <v>370</v>
      </c>
      <c r="G54" s="1">
        <f t="shared" si="1"/>
        <v>26</v>
      </c>
      <c r="H54" s="31"/>
      <c r="I54" s="7"/>
      <c r="J54" s="7"/>
      <c r="K54" s="7">
        <v>6</v>
      </c>
      <c r="L54" s="7"/>
      <c r="M54" s="7"/>
      <c r="N54" s="7"/>
      <c r="O54" s="7">
        <v>20</v>
      </c>
      <c r="P54" s="7"/>
      <c r="Q54" s="7"/>
      <c r="R54" s="7"/>
      <c r="S54" s="7"/>
      <c r="T54" s="7"/>
      <c r="U54" s="7"/>
      <c r="V54" s="7"/>
      <c r="W54" s="32"/>
    </row>
    <row r="55" spans="1:23" s="11" customFormat="1" ht="18" customHeight="1">
      <c r="A55" s="1">
        <v>51</v>
      </c>
      <c r="B55" s="1" t="s">
        <v>550</v>
      </c>
      <c r="C55" s="5" t="s">
        <v>551</v>
      </c>
      <c r="D55" s="1" t="s">
        <v>17</v>
      </c>
      <c r="E55" s="6" t="s">
        <v>18</v>
      </c>
      <c r="F55" s="1" t="s">
        <v>10</v>
      </c>
      <c r="G55" s="1">
        <f t="shared" si="1"/>
        <v>21</v>
      </c>
      <c r="H55" s="31"/>
      <c r="I55" s="7"/>
      <c r="J55" s="7"/>
      <c r="K55" s="7"/>
      <c r="L55" s="7"/>
      <c r="M55" s="7">
        <v>15</v>
      </c>
      <c r="N55" s="7"/>
      <c r="O55" s="7"/>
      <c r="P55" s="7">
        <v>6</v>
      </c>
      <c r="Q55" s="7"/>
      <c r="R55" s="7"/>
      <c r="S55" s="7"/>
      <c r="T55" s="7"/>
      <c r="U55" s="7"/>
      <c r="V55" s="7"/>
      <c r="W55" s="32"/>
    </row>
    <row r="56" spans="1:23" s="11" customFormat="1" ht="18" customHeight="1">
      <c r="A56" s="1">
        <v>52</v>
      </c>
      <c r="B56" s="1">
        <v>43047</v>
      </c>
      <c r="C56" s="5" t="s">
        <v>619</v>
      </c>
      <c r="D56" s="1" t="s">
        <v>17</v>
      </c>
      <c r="E56" s="6" t="s">
        <v>18</v>
      </c>
      <c r="F56" s="1" t="s">
        <v>382</v>
      </c>
      <c r="G56" s="1">
        <f t="shared" si="1"/>
        <v>20</v>
      </c>
      <c r="H56" s="31"/>
      <c r="I56" s="7"/>
      <c r="J56" s="7"/>
      <c r="K56" s="7"/>
      <c r="L56" s="7"/>
      <c r="M56" s="7"/>
      <c r="N56" s="7">
        <v>20</v>
      </c>
      <c r="O56" s="7"/>
      <c r="P56" s="7"/>
      <c r="Q56" s="7"/>
      <c r="R56" s="7"/>
      <c r="S56" s="7"/>
      <c r="T56" s="7"/>
      <c r="U56" s="7"/>
      <c r="V56" s="7"/>
      <c r="W56" s="32"/>
    </row>
    <row r="57" spans="1:23" s="11" customFormat="1" ht="18" customHeight="1">
      <c r="A57" s="1">
        <v>52</v>
      </c>
      <c r="B57" s="1" t="s">
        <v>197</v>
      </c>
      <c r="C57" s="5" t="s">
        <v>198</v>
      </c>
      <c r="D57" s="1" t="s">
        <v>17</v>
      </c>
      <c r="E57" s="6" t="s">
        <v>18</v>
      </c>
      <c r="F57" s="1" t="s">
        <v>8</v>
      </c>
      <c r="G57" s="1">
        <f t="shared" si="1"/>
        <v>20</v>
      </c>
      <c r="H57" s="31"/>
      <c r="I57" s="7"/>
      <c r="J57" s="7"/>
      <c r="K57" s="7"/>
      <c r="L57" s="7"/>
      <c r="M57" s="7"/>
      <c r="N57" s="7"/>
      <c r="O57" s="7"/>
      <c r="P57" s="7"/>
      <c r="Q57" s="7"/>
      <c r="R57" s="7"/>
      <c r="S57" s="7">
        <v>20</v>
      </c>
      <c r="T57" s="7"/>
      <c r="U57" s="7"/>
      <c r="V57" s="7"/>
      <c r="W57" s="32"/>
    </row>
    <row r="58" spans="1:23" s="11" customFormat="1" ht="18" customHeight="1">
      <c r="A58" s="1">
        <v>54</v>
      </c>
      <c r="B58" s="1">
        <v>30630</v>
      </c>
      <c r="C58" s="5" t="s">
        <v>23</v>
      </c>
      <c r="D58" s="1" t="s">
        <v>17</v>
      </c>
      <c r="E58" s="6" t="s">
        <v>18</v>
      </c>
      <c r="F58" s="1" t="s">
        <v>10</v>
      </c>
      <c r="G58" s="1">
        <f t="shared" si="1"/>
        <v>19</v>
      </c>
      <c r="H58" s="31"/>
      <c r="I58" s="7"/>
      <c r="J58" s="7"/>
      <c r="K58" s="7"/>
      <c r="L58" s="7"/>
      <c r="M58" s="7">
        <v>8</v>
      </c>
      <c r="N58" s="7"/>
      <c r="O58" s="7"/>
      <c r="P58" s="7">
        <v>3</v>
      </c>
      <c r="Q58" s="7"/>
      <c r="R58" s="7"/>
      <c r="S58" s="7"/>
      <c r="T58" s="7"/>
      <c r="U58" s="7"/>
      <c r="V58" s="7">
        <v>8</v>
      </c>
      <c r="W58" s="32"/>
    </row>
    <row r="59" spans="1:23" s="11" customFormat="1" ht="18" customHeight="1">
      <c r="A59" s="1">
        <v>55</v>
      </c>
      <c r="B59" s="1">
        <v>54852</v>
      </c>
      <c r="C59" s="5" t="s">
        <v>20</v>
      </c>
      <c r="D59" s="1" t="s">
        <v>21</v>
      </c>
      <c r="E59" s="6" t="s">
        <v>18</v>
      </c>
      <c r="F59" s="1" t="s">
        <v>8</v>
      </c>
      <c r="G59" s="1">
        <f t="shared" si="1"/>
        <v>15</v>
      </c>
      <c r="H59" s="31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>
        <v>15</v>
      </c>
      <c r="W59" s="32"/>
    </row>
    <row r="60" spans="1:23" s="11" customFormat="1" ht="18" customHeight="1">
      <c r="A60" s="1">
        <v>55</v>
      </c>
      <c r="B60" s="1">
        <v>34648</v>
      </c>
      <c r="C60" s="5" t="s">
        <v>404</v>
      </c>
      <c r="D60" s="1" t="s">
        <v>17</v>
      </c>
      <c r="E60" s="6" t="s">
        <v>405</v>
      </c>
      <c r="F60" s="1" t="s">
        <v>382</v>
      </c>
      <c r="G60" s="1">
        <f t="shared" si="1"/>
        <v>15</v>
      </c>
      <c r="H60" s="31"/>
      <c r="I60" s="7"/>
      <c r="J60" s="7"/>
      <c r="K60" s="7"/>
      <c r="L60" s="7"/>
      <c r="M60" s="7"/>
      <c r="N60" s="7"/>
      <c r="O60" s="7"/>
      <c r="P60" s="7"/>
      <c r="Q60" s="7"/>
      <c r="R60" s="7">
        <v>15</v>
      </c>
      <c r="S60" s="7"/>
      <c r="T60" s="7"/>
      <c r="U60" s="7"/>
      <c r="V60" s="7"/>
      <c r="W60" s="32"/>
    </row>
    <row r="61" spans="1:23" s="11" customFormat="1" ht="18" customHeight="1">
      <c r="A61" s="1">
        <v>55</v>
      </c>
      <c r="B61" s="1" t="s">
        <v>545</v>
      </c>
      <c r="C61" s="5" t="s">
        <v>546</v>
      </c>
      <c r="D61" s="1" t="s">
        <v>17</v>
      </c>
      <c r="E61" s="6" t="s">
        <v>547</v>
      </c>
      <c r="F61" s="1" t="s">
        <v>142</v>
      </c>
      <c r="G61" s="1">
        <f t="shared" si="1"/>
        <v>15</v>
      </c>
      <c r="H61" s="31"/>
      <c r="I61" s="7"/>
      <c r="J61" s="7"/>
      <c r="K61" s="7"/>
      <c r="L61" s="7"/>
      <c r="M61" s="7"/>
      <c r="N61" s="7"/>
      <c r="O61" s="7"/>
      <c r="P61" s="7">
        <v>15</v>
      </c>
      <c r="Q61" s="7"/>
      <c r="R61" s="7"/>
      <c r="S61" s="7"/>
      <c r="T61" s="7"/>
      <c r="U61" s="7"/>
      <c r="V61" s="7"/>
      <c r="W61" s="32"/>
    </row>
    <row r="62" spans="1:23" s="11" customFormat="1" ht="18" customHeight="1">
      <c r="A62" s="1">
        <v>58</v>
      </c>
      <c r="B62" s="1" t="s">
        <v>205</v>
      </c>
      <c r="C62" s="5" t="s">
        <v>206</v>
      </c>
      <c r="D62" s="1" t="s">
        <v>21</v>
      </c>
      <c r="E62" s="6" t="s">
        <v>18</v>
      </c>
      <c r="F62" s="1" t="s">
        <v>10</v>
      </c>
      <c r="G62" s="1">
        <f t="shared" si="1"/>
        <v>13</v>
      </c>
      <c r="H62" s="31"/>
      <c r="I62" s="7"/>
      <c r="J62" s="7"/>
      <c r="K62" s="7"/>
      <c r="L62" s="7"/>
      <c r="M62" s="7">
        <v>4</v>
      </c>
      <c r="N62" s="7"/>
      <c r="O62" s="7"/>
      <c r="P62" s="7">
        <v>1</v>
      </c>
      <c r="Q62" s="7"/>
      <c r="R62" s="7"/>
      <c r="S62" s="7">
        <v>8</v>
      </c>
      <c r="T62" s="7"/>
      <c r="U62" s="7"/>
      <c r="V62" s="7"/>
      <c r="W62" s="32"/>
    </row>
    <row r="63" spans="1:23" s="11" customFormat="1" ht="18" customHeight="1">
      <c r="A63" s="1">
        <v>59</v>
      </c>
      <c r="B63" s="1">
        <v>57622</v>
      </c>
      <c r="C63" s="5" t="s">
        <v>700</v>
      </c>
      <c r="D63" s="1" t="s">
        <v>21</v>
      </c>
      <c r="E63" s="52" t="s">
        <v>18</v>
      </c>
      <c r="F63" s="1" t="s">
        <v>701</v>
      </c>
      <c r="G63" s="1">
        <f t="shared" si="1"/>
        <v>12.5</v>
      </c>
      <c r="H63" s="31"/>
      <c r="I63" s="7"/>
      <c r="J63" s="7">
        <v>12.5</v>
      </c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32"/>
    </row>
    <row r="64" spans="1:23" s="11" customFormat="1" ht="18" customHeight="1">
      <c r="A64" s="1">
        <v>60</v>
      </c>
      <c r="B64" s="1" t="s">
        <v>207</v>
      </c>
      <c r="C64" s="5" t="s">
        <v>208</v>
      </c>
      <c r="D64" s="1" t="s">
        <v>17</v>
      </c>
      <c r="E64" s="6" t="s">
        <v>18</v>
      </c>
      <c r="F64" s="1" t="s">
        <v>191</v>
      </c>
      <c r="G64" s="1">
        <f t="shared" si="1"/>
        <v>11</v>
      </c>
      <c r="H64" s="31"/>
      <c r="I64" s="7"/>
      <c r="J64" s="7"/>
      <c r="K64" s="7"/>
      <c r="L64" s="7">
        <v>4</v>
      </c>
      <c r="M64" s="7"/>
      <c r="N64" s="7"/>
      <c r="O64" s="7"/>
      <c r="P64" s="7"/>
      <c r="Q64" s="7"/>
      <c r="R64" s="7"/>
      <c r="S64" s="7">
        <v>7</v>
      </c>
      <c r="T64" s="7"/>
      <c r="U64" s="7"/>
      <c r="V64" s="7"/>
      <c r="W64" s="32"/>
    </row>
    <row r="65" spans="1:23" s="11" customFormat="1" ht="18" customHeight="1">
      <c r="A65" s="1">
        <v>61</v>
      </c>
      <c r="B65" s="1">
        <v>59995</v>
      </c>
      <c r="C65" s="5" t="s">
        <v>22</v>
      </c>
      <c r="D65" s="1" t="s">
        <v>21</v>
      </c>
      <c r="E65" s="6" t="s">
        <v>18</v>
      </c>
      <c r="F65" s="1" t="s">
        <v>8</v>
      </c>
      <c r="G65" s="1">
        <f t="shared" si="1"/>
        <v>10</v>
      </c>
      <c r="H65" s="31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>
        <v>10</v>
      </c>
      <c r="W65" s="32"/>
    </row>
    <row r="66" spans="1:23" s="11" customFormat="1" ht="18" customHeight="1">
      <c r="A66" s="1">
        <v>61</v>
      </c>
      <c r="B66" s="1">
        <v>59605</v>
      </c>
      <c r="C66" s="5" t="s">
        <v>702</v>
      </c>
      <c r="D66" s="1" t="s">
        <v>21</v>
      </c>
      <c r="E66" s="52" t="s">
        <v>18</v>
      </c>
      <c r="F66" s="1" t="s">
        <v>701</v>
      </c>
      <c r="G66" s="1">
        <f t="shared" si="1"/>
        <v>10</v>
      </c>
      <c r="H66" s="31"/>
      <c r="I66" s="7"/>
      <c r="J66" s="7">
        <v>10</v>
      </c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32"/>
    </row>
    <row r="67" spans="1:23" s="11" customFormat="1" ht="18" customHeight="1">
      <c r="A67" s="1">
        <v>61</v>
      </c>
      <c r="B67" s="1">
        <v>7909</v>
      </c>
      <c r="C67" s="5" t="s">
        <v>469</v>
      </c>
      <c r="D67" s="1" t="s">
        <v>17</v>
      </c>
      <c r="E67" s="52" t="s">
        <v>18</v>
      </c>
      <c r="F67" s="1" t="s">
        <v>181</v>
      </c>
      <c r="G67" s="1">
        <f t="shared" si="1"/>
        <v>10</v>
      </c>
      <c r="H67" s="31"/>
      <c r="I67" s="7"/>
      <c r="J67" s="7"/>
      <c r="K67" s="7"/>
      <c r="L67" s="7"/>
      <c r="M67" s="7"/>
      <c r="N67" s="7"/>
      <c r="O67" s="7"/>
      <c r="P67" s="7"/>
      <c r="Q67" s="7">
        <v>10</v>
      </c>
      <c r="R67" s="7"/>
      <c r="S67" s="7"/>
      <c r="T67" s="7"/>
      <c r="U67" s="7"/>
      <c r="V67" s="7"/>
      <c r="W67" s="32"/>
    </row>
    <row r="68" spans="1:23" s="11" customFormat="1" ht="18" customHeight="1">
      <c r="A68" s="1">
        <v>61</v>
      </c>
      <c r="B68" s="1">
        <v>18364</v>
      </c>
      <c r="C68" s="5" t="s">
        <v>620</v>
      </c>
      <c r="D68" s="1" t="s">
        <v>17</v>
      </c>
      <c r="E68" s="6" t="s">
        <v>18</v>
      </c>
      <c r="F68" s="1" t="s">
        <v>382</v>
      </c>
      <c r="G68" s="1">
        <f t="shared" si="1"/>
        <v>10</v>
      </c>
      <c r="H68" s="31"/>
      <c r="I68" s="7"/>
      <c r="J68" s="7"/>
      <c r="K68" s="7"/>
      <c r="L68" s="7"/>
      <c r="M68" s="7"/>
      <c r="N68" s="7">
        <v>10</v>
      </c>
      <c r="O68" s="7"/>
      <c r="P68" s="7"/>
      <c r="Q68" s="7"/>
      <c r="R68" s="7"/>
      <c r="S68" s="7"/>
      <c r="T68" s="7"/>
      <c r="U68" s="7"/>
      <c r="V68" s="7"/>
      <c r="W68" s="32"/>
    </row>
    <row r="69" spans="1:23" s="11" customFormat="1" ht="18" customHeight="1">
      <c r="A69" s="1">
        <v>61</v>
      </c>
      <c r="B69" s="1" t="s">
        <v>640</v>
      </c>
      <c r="C69" s="5" t="s">
        <v>641</v>
      </c>
      <c r="D69" s="1" t="s">
        <v>17</v>
      </c>
      <c r="E69" s="6" t="s">
        <v>18</v>
      </c>
      <c r="F69" s="1" t="s">
        <v>10</v>
      </c>
      <c r="G69" s="1">
        <f t="shared" ref="G69:G92" si="2">SUM(I69:V69)</f>
        <v>10</v>
      </c>
      <c r="H69" s="31"/>
      <c r="I69" s="7"/>
      <c r="J69" s="7"/>
      <c r="K69" s="7"/>
      <c r="L69" s="7"/>
      <c r="M69" s="7">
        <v>10</v>
      </c>
      <c r="N69" s="7"/>
      <c r="O69" s="7"/>
      <c r="P69" s="7"/>
      <c r="Q69" s="7"/>
      <c r="R69" s="7"/>
      <c r="S69" s="7"/>
      <c r="T69" s="7"/>
      <c r="U69" s="7"/>
      <c r="V69" s="7"/>
      <c r="W69" s="32"/>
    </row>
    <row r="70" spans="1:23" s="11" customFormat="1" ht="18" customHeight="1">
      <c r="A70" s="1">
        <v>61</v>
      </c>
      <c r="B70" s="1" t="s">
        <v>201</v>
      </c>
      <c r="C70" s="5" t="s">
        <v>202</v>
      </c>
      <c r="D70" s="1" t="s">
        <v>17</v>
      </c>
      <c r="E70" s="6" t="s">
        <v>18</v>
      </c>
      <c r="F70" s="1" t="s">
        <v>191</v>
      </c>
      <c r="G70" s="1">
        <f t="shared" si="2"/>
        <v>10</v>
      </c>
      <c r="H70" s="31"/>
      <c r="I70" s="7"/>
      <c r="J70" s="7"/>
      <c r="K70" s="7"/>
      <c r="L70" s="7"/>
      <c r="M70" s="7"/>
      <c r="N70" s="7"/>
      <c r="O70" s="7"/>
      <c r="P70" s="7"/>
      <c r="Q70" s="7"/>
      <c r="R70" s="7"/>
      <c r="S70" s="7">
        <v>10</v>
      </c>
      <c r="T70" s="7"/>
      <c r="U70" s="7"/>
      <c r="V70" s="7"/>
      <c r="W70" s="32"/>
    </row>
    <row r="71" spans="1:23" s="11" customFormat="1" ht="18" customHeight="1">
      <c r="A71" s="1">
        <v>67</v>
      </c>
      <c r="B71" s="1">
        <v>53572</v>
      </c>
      <c r="C71" s="5" t="s">
        <v>27</v>
      </c>
      <c r="D71" s="1" t="s">
        <v>21</v>
      </c>
      <c r="E71" s="6" t="s">
        <v>18</v>
      </c>
      <c r="F71" s="1" t="s">
        <v>10</v>
      </c>
      <c r="G71" s="1">
        <f t="shared" si="2"/>
        <v>9</v>
      </c>
      <c r="H71" s="31"/>
      <c r="I71" s="7"/>
      <c r="J71" s="7"/>
      <c r="K71" s="7"/>
      <c r="L71" s="7"/>
      <c r="M71" s="7">
        <v>6</v>
      </c>
      <c r="N71" s="7"/>
      <c r="O71" s="7"/>
      <c r="P71" s="7"/>
      <c r="Q71" s="7"/>
      <c r="R71" s="7"/>
      <c r="S71" s="7"/>
      <c r="T71" s="7"/>
      <c r="U71" s="7"/>
      <c r="V71" s="7">
        <v>3</v>
      </c>
      <c r="W71" s="32"/>
    </row>
    <row r="72" spans="1:23" s="11" customFormat="1" ht="18" customHeight="1">
      <c r="A72" s="1">
        <v>67</v>
      </c>
      <c r="B72" s="1">
        <v>41148</v>
      </c>
      <c r="C72" s="5" t="s">
        <v>470</v>
      </c>
      <c r="D72" s="1" t="s">
        <v>17</v>
      </c>
      <c r="E72" s="52" t="s">
        <v>18</v>
      </c>
      <c r="F72" s="1" t="s">
        <v>443</v>
      </c>
      <c r="G72" s="1">
        <f t="shared" si="2"/>
        <v>9</v>
      </c>
      <c r="H72" s="31"/>
      <c r="I72" s="7"/>
      <c r="J72" s="7"/>
      <c r="K72" s="7"/>
      <c r="L72" s="7"/>
      <c r="M72" s="7"/>
      <c r="N72" s="7"/>
      <c r="O72" s="7"/>
      <c r="P72" s="7"/>
      <c r="Q72" s="7">
        <v>9</v>
      </c>
      <c r="R72" s="7"/>
      <c r="S72" s="7"/>
      <c r="T72" s="7"/>
      <c r="U72" s="7"/>
      <c r="V72" s="7"/>
      <c r="W72" s="32"/>
    </row>
    <row r="73" spans="1:23" s="11" customFormat="1" ht="18" customHeight="1">
      <c r="A73" s="1">
        <v>67</v>
      </c>
      <c r="B73" s="1">
        <v>41463</v>
      </c>
      <c r="C73" s="5" t="s">
        <v>611</v>
      </c>
      <c r="D73" s="1" t="s">
        <v>21</v>
      </c>
      <c r="E73" s="6" t="s">
        <v>369</v>
      </c>
      <c r="F73" s="1" t="s">
        <v>370</v>
      </c>
      <c r="G73" s="1">
        <f t="shared" si="2"/>
        <v>9</v>
      </c>
      <c r="H73" s="31"/>
      <c r="I73" s="7"/>
      <c r="J73" s="7"/>
      <c r="K73" s="7">
        <v>3</v>
      </c>
      <c r="L73" s="7"/>
      <c r="M73" s="7"/>
      <c r="N73" s="7"/>
      <c r="O73" s="7">
        <v>6</v>
      </c>
      <c r="P73" s="7"/>
      <c r="Q73" s="7"/>
      <c r="R73" s="7"/>
      <c r="S73" s="7"/>
      <c r="T73" s="7"/>
      <c r="U73" s="7"/>
      <c r="V73" s="7"/>
      <c r="W73" s="32"/>
    </row>
    <row r="74" spans="1:23" s="11" customFormat="1" ht="18" customHeight="1">
      <c r="A74" s="1">
        <v>67</v>
      </c>
      <c r="B74" s="1" t="s">
        <v>203</v>
      </c>
      <c r="C74" s="5" t="s">
        <v>204</v>
      </c>
      <c r="D74" s="1" t="s">
        <v>17</v>
      </c>
      <c r="E74" s="6" t="s">
        <v>196</v>
      </c>
      <c r="F74" s="1" t="s">
        <v>191</v>
      </c>
      <c r="G74" s="1">
        <f t="shared" si="2"/>
        <v>9</v>
      </c>
      <c r="H74" s="31"/>
      <c r="I74" s="7"/>
      <c r="J74" s="7"/>
      <c r="K74" s="7"/>
      <c r="L74" s="7"/>
      <c r="M74" s="7"/>
      <c r="N74" s="7"/>
      <c r="O74" s="7"/>
      <c r="P74" s="7"/>
      <c r="Q74" s="7"/>
      <c r="R74" s="7"/>
      <c r="S74" s="7">
        <v>9</v>
      </c>
      <c r="T74" s="7"/>
      <c r="U74" s="7"/>
      <c r="V74" s="7"/>
      <c r="W74" s="32"/>
    </row>
    <row r="75" spans="1:23" s="11" customFormat="1" ht="18" customHeight="1">
      <c r="A75" s="1">
        <v>67</v>
      </c>
      <c r="B75" s="1" t="s">
        <v>209</v>
      </c>
      <c r="C75" s="5" t="s">
        <v>210</v>
      </c>
      <c r="D75" s="1" t="s">
        <v>17</v>
      </c>
      <c r="E75" s="6" t="s">
        <v>18</v>
      </c>
      <c r="F75" s="1" t="s">
        <v>191</v>
      </c>
      <c r="G75" s="1">
        <f t="shared" si="2"/>
        <v>9</v>
      </c>
      <c r="H75" s="31"/>
      <c r="I75" s="7"/>
      <c r="J75" s="7"/>
      <c r="K75" s="7"/>
      <c r="L75" s="7">
        <v>3</v>
      </c>
      <c r="M75" s="7"/>
      <c r="N75" s="7"/>
      <c r="O75" s="7"/>
      <c r="P75" s="7"/>
      <c r="Q75" s="7"/>
      <c r="R75" s="7"/>
      <c r="S75" s="7">
        <v>6</v>
      </c>
      <c r="T75" s="7"/>
      <c r="U75" s="7"/>
      <c r="V75" s="7"/>
      <c r="W75" s="32"/>
    </row>
    <row r="76" spans="1:23" s="11" customFormat="1" ht="18" customHeight="1">
      <c r="A76" s="1">
        <v>72</v>
      </c>
      <c r="B76" s="1">
        <v>34776</v>
      </c>
      <c r="C76" s="5" t="s">
        <v>471</v>
      </c>
      <c r="D76" s="1" t="s">
        <v>17</v>
      </c>
      <c r="E76" s="52" t="s">
        <v>18</v>
      </c>
      <c r="F76" s="1" t="s">
        <v>443</v>
      </c>
      <c r="G76" s="1">
        <f t="shared" si="2"/>
        <v>8</v>
      </c>
      <c r="H76" s="31"/>
      <c r="I76" s="7"/>
      <c r="J76" s="7"/>
      <c r="K76" s="7"/>
      <c r="L76" s="7"/>
      <c r="M76" s="7"/>
      <c r="N76" s="7"/>
      <c r="O76" s="7"/>
      <c r="P76" s="7"/>
      <c r="Q76" s="7">
        <v>8</v>
      </c>
      <c r="R76" s="7"/>
      <c r="S76" s="7"/>
      <c r="T76" s="7"/>
      <c r="U76" s="7"/>
      <c r="V76" s="7"/>
      <c r="W76" s="32"/>
    </row>
    <row r="77" spans="1:23" s="11" customFormat="1" ht="18" customHeight="1">
      <c r="A77" s="1">
        <v>72</v>
      </c>
      <c r="B77" s="1" t="s">
        <v>548</v>
      </c>
      <c r="C77" s="5" t="s">
        <v>549</v>
      </c>
      <c r="D77" s="1" t="s">
        <v>21</v>
      </c>
      <c r="E77" s="6" t="s">
        <v>18</v>
      </c>
      <c r="F77" s="1" t="s">
        <v>10</v>
      </c>
      <c r="G77" s="1">
        <f t="shared" si="2"/>
        <v>8</v>
      </c>
      <c r="H77" s="31"/>
      <c r="I77" s="7"/>
      <c r="J77" s="7"/>
      <c r="K77" s="7"/>
      <c r="L77" s="7"/>
      <c r="M77" s="7"/>
      <c r="N77" s="7"/>
      <c r="O77" s="7"/>
      <c r="P77" s="7">
        <v>8</v>
      </c>
      <c r="Q77" s="7"/>
      <c r="R77" s="7"/>
      <c r="S77" s="7"/>
      <c r="T77" s="7"/>
      <c r="U77" s="7"/>
      <c r="V77" s="7"/>
      <c r="W77" s="32"/>
    </row>
    <row r="78" spans="1:23" s="11" customFormat="1" ht="18" customHeight="1">
      <c r="A78" s="1">
        <v>74</v>
      </c>
      <c r="B78" s="1">
        <v>42017</v>
      </c>
      <c r="C78" s="5" t="s">
        <v>472</v>
      </c>
      <c r="D78" s="1" t="s">
        <v>17</v>
      </c>
      <c r="E78" s="52" t="s">
        <v>473</v>
      </c>
      <c r="F78" s="1" t="s">
        <v>181</v>
      </c>
      <c r="G78" s="1">
        <f t="shared" si="2"/>
        <v>7</v>
      </c>
      <c r="H78" s="31"/>
      <c r="I78" s="7"/>
      <c r="J78" s="7"/>
      <c r="K78" s="7"/>
      <c r="L78" s="7"/>
      <c r="M78" s="7"/>
      <c r="N78" s="7"/>
      <c r="O78" s="7"/>
      <c r="P78" s="7"/>
      <c r="Q78" s="7">
        <v>7</v>
      </c>
      <c r="R78" s="7"/>
      <c r="S78" s="7"/>
      <c r="T78" s="7"/>
      <c r="U78" s="7"/>
      <c r="V78" s="7"/>
      <c r="W78" s="32"/>
    </row>
    <row r="79" spans="1:23" s="11" customFormat="1" ht="18" customHeight="1">
      <c r="A79" s="1">
        <v>74</v>
      </c>
      <c r="B79" s="1" t="s">
        <v>552</v>
      </c>
      <c r="C79" s="5" t="s">
        <v>553</v>
      </c>
      <c r="D79" s="1" t="s">
        <v>17</v>
      </c>
      <c r="E79" s="6" t="s">
        <v>18</v>
      </c>
      <c r="F79" s="1" t="s">
        <v>10</v>
      </c>
      <c r="G79" s="1">
        <f t="shared" si="2"/>
        <v>7</v>
      </c>
      <c r="H79" s="31"/>
      <c r="I79" s="7"/>
      <c r="J79" s="7"/>
      <c r="K79" s="7"/>
      <c r="L79" s="7"/>
      <c r="M79" s="7">
        <v>3</v>
      </c>
      <c r="N79" s="7"/>
      <c r="O79" s="7"/>
      <c r="P79" s="7">
        <v>4</v>
      </c>
      <c r="Q79" s="7"/>
      <c r="R79" s="7"/>
      <c r="S79" s="7"/>
      <c r="T79" s="7"/>
      <c r="U79" s="7"/>
      <c r="V79" s="7"/>
      <c r="W79" s="32"/>
    </row>
    <row r="80" spans="1:23" s="11" customFormat="1" ht="18" customHeight="1">
      <c r="A80" s="1">
        <v>76</v>
      </c>
      <c r="B80" s="1">
        <v>43981</v>
      </c>
      <c r="C80" s="5" t="s">
        <v>24</v>
      </c>
      <c r="D80" s="1" t="s">
        <v>21</v>
      </c>
      <c r="E80" s="6" t="s">
        <v>18</v>
      </c>
      <c r="F80" s="1" t="s">
        <v>10</v>
      </c>
      <c r="G80" s="1">
        <f t="shared" si="2"/>
        <v>6</v>
      </c>
      <c r="H80" s="31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>
        <v>6</v>
      </c>
      <c r="W80" s="32"/>
    </row>
    <row r="81" spans="1:23" s="11" customFormat="1" ht="18" customHeight="1">
      <c r="A81" s="1">
        <v>76</v>
      </c>
      <c r="B81" s="1">
        <v>60492</v>
      </c>
      <c r="C81" s="5" t="s">
        <v>667</v>
      </c>
      <c r="D81" s="1" t="s">
        <v>17</v>
      </c>
      <c r="E81" s="52" t="s">
        <v>196</v>
      </c>
      <c r="F81" s="1" t="s">
        <v>191</v>
      </c>
      <c r="G81" s="1">
        <f t="shared" si="2"/>
        <v>6</v>
      </c>
      <c r="H81" s="31"/>
      <c r="I81" s="7"/>
      <c r="J81" s="7"/>
      <c r="K81" s="7"/>
      <c r="L81" s="7">
        <v>6</v>
      </c>
      <c r="M81" s="7"/>
      <c r="N81" s="7"/>
      <c r="O81" s="7"/>
      <c r="P81" s="7"/>
      <c r="Q81" s="7"/>
      <c r="R81" s="7"/>
      <c r="S81" s="7"/>
      <c r="T81" s="7"/>
      <c r="U81" s="7"/>
      <c r="V81" s="7"/>
      <c r="W81" s="32"/>
    </row>
    <row r="82" spans="1:23" s="11" customFormat="1" ht="18" customHeight="1">
      <c r="A82" s="1">
        <v>78</v>
      </c>
      <c r="B82" s="1" t="s">
        <v>211</v>
      </c>
      <c r="C82" s="5" t="s">
        <v>212</v>
      </c>
      <c r="D82" s="1" t="s">
        <v>21</v>
      </c>
      <c r="E82" s="6" t="s">
        <v>18</v>
      </c>
      <c r="F82" s="1" t="s">
        <v>191</v>
      </c>
      <c r="G82" s="1">
        <f t="shared" si="2"/>
        <v>5</v>
      </c>
      <c r="H82" s="31"/>
      <c r="I82" s="7"/>
      <c r="J82" s="7"/>
      <c r="K82" s="7"/>
      <c r="L82" s="7"/>
      <c r="M82" s="7"/>
      <c r="N82" s="7"/>
      <c r="O82" s="7"/>
      <c r="P82" s="7"/>
      <c r="Q82" s="7"/>
      <c r="R82" s="7"/>
      <c r="S82" s="7">
        <v>5</v>
      </c>
      <c r="T82" s="7"/>
      <c r="U82" s="7"/>
      <c r="V82" s="7"/>
      <c r="W82" s="32"/>
    </row>
    <row r="83" spans="1:23" s="11" customFormat="1" ht="18" customHeight="1">
      <c r="A83" s="1">
        <v>79</v>
      </c>
      <c r="B83" s="1">
        <v>41171</v>
      </c>
      <c r="C83" s="5" t="s">
        <v>612</v>
      </c>
      <c r="D83" s="1" t="s">
        <v>17</v>
      </c>
      <c r="E83" s="6" t="s">
        <v>613</v>
      </c>
      <c r="F83" s="1" t="s">
        <v>155</v>
      </c>
      <c r="G83" s="1">
        <f t="shared" si="2"/>
        <v>4</v>
      </c>
      <c r="H83" s="31"/>
      <c r="I83" s="7"/>
      <c r="J83" s="7"/>
      <c r="K83" s="7"/>
      <c r="L83" s="7"/>
      <c r="M83" s="7"/>
      <c r="N83" s="7"/>
      <c r="O83" s="7">
        <v>4</v>
      </c>
      <c r="P83" s="7"/>
      <c r="Q83" s="7"/>
      <c r="R83" s="7"/>
      <c r="S83" s="7"/>
      <c r="T83" s="7"/>
      <c r="U83" s="7"/>
      <c r="V83" s="7"/>
      <c r="W83" s="32"/>
    </row>
    <row r="84" spans="1:23" s="11" customFormat="1" ht="18" customHeight="1">
      <c r="A84" s="1">
        <v>79</v>
      </c>
      <c r="B84" s="1" t="s">
        <v>213</v>
      </c>
      <c r="C84" s="5" t="s">
        <v>214</v>
      </c>
      <c r="D84" s="1" t="s">
        <v>17</v>
      </c>
      <c r="E84" s="6" t="s">
        <v>18</v>
      </c>
      <c r="F84" s="1" t="s">
        <v>191</v>
      </c>
      <c r="G84" s="1">
        <f t="shared" si="2"/>
        <v>4</v>
      </c>
      <c r="H84" s="31"/>
      <c r="I84" s="7"/>
      <c r="J84" s="7"/>
      <c r="K84" s="7"/>
      <c r="L84" s="7"/>
      <c r="M84" s="7"/>
      <c r="N84" s="7"/>
      <c r="O84" s="7"/>
      <c r="P84" s="7"/>
      <c r="Q84" s="7"/>
      <c r="R84" s="7"/>
      <c r="S84" s="7">
        <v>4</v>
      </c>
      <c r="T84" s="7"/>
      <c r="U84" s="7"/>
      <c r="V84" s="7"/>
      <c r="W84" s="32"/>
    </row>
    <row r="85" spans="1:23" s="11" customFormat="1" ht="18" customHeight="1">
      <c r="A85" s="1">
        <v>81</v>
      </c>
      <c r="B85" s="1">
        <v>39516</v>
      </c>
      <c r="C85" s="5" t="s">
        <v>614</v>
      </c>
      <c r="D85" s="1" t="s">
        <v>21</v>
      </c>
      <c r="E85" s="6" t="s">
        <v>384</v>
      </c>
      <c r="F85" s="1" t="s">
        <v>370</v>
      </c>
      <c r="G85" s="1">
        <f t="shared" si="2"/>
        <v>3</v>
      </c>
      <c r="H85" s="31"/>
      <c r="I85" s="7"/>
      <c r="J85" s="7"/>
      <c r="K85" s="7"/>
      <c r="L85" s="7"/>
      <c r="M85" s="7"/>
      <c r="N85" s="7"/>
      <c r="O85" s="7">
        <v>3</v>
      </c>
      <c r="P85" s="7"/>
      <c r="Q85" s="7"/>
      <c r="R85" s="7"/>
      <c r="S85" s="7"/>
      <c r="T85" s="7"/>
      <c r="U85" s="7"/>
      <c r="V85" s="7"/>
      <c r="W85" s="32"/>
    </row>
    <row r="86" spans="1:23" s="11" customFormat="1" ht="18" customHeight="1">
      <c r="A86" s="1">
        <v>81</v>
      </c>
      <c r="B86" s="1" t="s">
        <v>215</v>
      </c>
      <c r="C86" s="5" t="s">
        <v>216</v>
      </c>
      <c r="D86" s="1" t="s">
        <v>21</v>
      </c>
      <c r="E86" s="6" t="s">
        <v>18</v>
      </c>
      <c r="F86" s="1" t="s">
        <v>191</v>
      </c>
      <c r="G86" s="1">
        <f t="shared" si="2"/>
        <v>3</v>
      </c>
      <c r="H86" s="31"/>
      <c r="I86" s="7"/>
      <c r="J86" s="7"/>
      <c r="K86" s="7"/>
      <c r="L86" s="7"/>
      <c r="M86" s="7"/>
      <c r="N86" s="7"/>
      <c r="O86" s="7"/>
      <c r="P86" s="7"/>
      <c r="Q86" s="7"/>
      <c r="R86" s="7"/>
      <c r="S86" s="7">
        <v>3</v>
      </c>
      <c r="T86" s="7"/>
      <c r="U86" s="7"/>
      <c r="V86" s="7"/>
      <c r="W86" s="32"/>
    </row>
    <row r="87" spans="1:23" s="11" customFormat="1" ht="18" customHeight="1">
      <c r="A87" s="1">
        <v>83</v>
      </c>
      <c r="B87" s="1">
        <v>61542</v>
      </c>
      <c r="C87" s="5" t="s">
        <v>28</v>
      </c>
      <c r="D87" s="1" t="s">
        <v>21</v>
      </c>
      <c r="E87" s="6" t="s">
        <v>18</v>
      </c>
      <c r="F87" s="1" t="s">
        <v>8</v>
      </c>
      <c r="G87" s="1">
        <f t="shared" si="2"/>
        <v>2</v>
      </c>
      <c r="H87" s="31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>
        <v>2</v>
      </c>
      <c r="W87" s="32"/>
    </row>
    <row r="88" spans="1:23" s="11" customFormat="1" ht="18" customHeight="1">
      <c r="A88" s="1">
        <v>83</v>
      </c>
      <c r="B88" s="1">
        <v>59402</v>
      </c>
      <c r="C88" s="5" t="s">
        <v>668</v>
      </c>
      <c r="D88" s="1" t="s">
        <v>21</v>
      </c>
      <c r="E88" s="52" t="s">
        <v>18</v>
      </c>
      <c r="F88" s="1" t="s">
        <v>191</v>
      </c>
      <c r="G88" s="1">
        <f t="shared" si="2"/>
        <v>2</v>
      </c>
      <c r="H88" s="31"/>
      <c r="I88" s="7"/>
      <c r="J88" s="7"/>
      <c r="K88" s="7"/>
      <c r="L88" s="7">
        <v>2</v>
      </c>
      <c r="M88" s="7"/>
      <c r="N88" s="7"/>
      <c r="O88" s="7"/>
      <c r="P88" s="7"/>
      <c r="Q88" s="7"/>
      <c r="R88" s="7"/>
      <c r="S88" s="7"/>
      <c r="T88" s="7"/>
      <c r="U88" s="7"/>
      <c r="V88" s="7"/>
      <c r="W88" s="32"/>
    </row>
    <row r="89" spans="1:23" s="11" customFormat="1" ht="18" customHeight="1">
      <c r="A89" s="1">
        <v>83</v>
      </c>
      <c r="B89" s="1" t="s">
        <v>554</v>
      </c>
      <c r="C89" s="5" t="s">
        <v>555</v>
      </c>
      <c r="D89" s="1" t="s">
        <v>21</v>
      </c>
      <c r="E89" s="6" t="s">
        <v>556</v>
      </c>
      <c r="F89" s="1" t="s">
        <v>10</v>
      </c>
      <c r="G89" s="1">
        <f t="shared" si="2"/>
        <v>2</v>
      </c>
      <c r="H89" s="31"/>
      <c r="I89" s="7"/>
      <c r="J89" s="7"/>
      <c r="K89" s="7"/>
      <c r="L89" s="7"/>
      <c r="M89" s="7"/>
      <c r="N89" s="7"/>
      <c r="O89" s="7"/>
      <c r="P89" s="7">
        <v>2</v>
      </c>
      <c r="Q89" s="7"/>
      <c r="R89" s="7"/>
      <c r="S89" s="7"/>
      <c r="T89" s="7"/>
      <c r="U89" s="7"/>
      <c r="V89" s="7"/>
      <c r="W89" s="32"/>
    </row>
    <row r="90" spans="1:23" s="11" customFormat="1" ht="18" customHeight="1">
      <c r="A90" s="1">
        <v>86</v>
      </c>
      <c r="B90" s="1">
        <v>56886</v>
      </c>
      <c r="C90" s="5" t="s">
        <v>29</v>
      </c>
      <c r="D90" s="1" t="s">
        <v>21</v>
      </c>
      <c r="E90" s="6" t="s">
        <v>18</v>
      </c>
      <c r="F90" s="1" t="s">
        <v>8</v>
      </c>
      <c r="G90" s="1">
        <f t="shared" si="2"/>
        <v>1</v>
      </c>
      <c r="H90" s="31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>
        <v>1</v>
      </c>
      <c r="W90" s="32"/>
    </row>
    <row r="91" spans="1:23" s="11" customFormat="1" ht="18" customHeight="1">
      <c r="A91" s="1">
        <v>86</v>
      </c>
      <c r="B91" s="1">
        <v>64137</v>
      </c>
      <c r="C91" s="5" t="s">
        <v>669</v>
      </c>
      <c r="D91" s="1" t="s">
        <v>21</v>
      </c>
      <c r="E91" s="52" t="s">
        <v>18</v>
      </c>
      <c r="F91" s="1" t="s">
        <v>191</v>
      </c>
      <c r="G91" s="1">
        <f t="shared" si="2"/>
        <v>1</v>
      </c>
      <c r="H91" s="31"/>
      <c r="I91" s="7"/>
      <c r="J91" s="7"/>
      <c r="K91" s="7"/>
      <c r="L91" s="7">
        <v>1</v>
      </c>
      <c r="M91" s="7"/>
      <c r="N91" s="7"/>
      <c r="O91" s="7"/>
      <c r="P91" s="7"/>
      <c r="Q91" s="7"/>
      <c r="R91" s="7"/>
      <c r="S91" s="7"/>
      <c r="T91" s="7"/>
      <c r="U91" s="7"/>
      <c r="V91" s="7"/>
      <c r="W91" s="32"/>
    </row>
    <row r="92" spans="1:23" s="11" customFormat="1" ht="18" customHeight="1">
      <c r="A92" s="1">
        <v>86</v>
      </c>
      <c r="B92" s="1" t="s">
        <v>642</v>
      </c>
      <c r="C92" s="5" t="s">
        <v>643</v>
      </c>
      <c r="D92" s="1" t="s">
        <v>17</v>
      </c>
      <c r="E92" s="6" t="s">
        <v>18</v>
      </c>
      <c r="F92" s="1" t="s">
        <v>10</v>
      </c>
      <c r="G92" s="1">
        <f t="shared" si="2"/>
        <v>1</v>
      </c>
      <c r="H92" s="31"/>
      <c r="I92" s="7"/>
      <c r="J92" s="7"/>
      <c r="K92" s="7"/>
      <c r="L92" s="7"/>
      <c r="M92" s="7">
        <v>1</v>
      </c>
      <c r="N92" s="7"/>
      <c r="O92" s="7"/>
      <c r="P92" s="7"/>
      <c r="Q92" s="7"/>
      <c r="R92" s="7"/>
      <c r="S92" s="7"/>
      <c r="T92" s="7"/>
      <c r="U92" s="7"/>
      <c r="V92" s="7"/>
      <c r="W92" s="32"/>
    </row>
    <row r="93" spans="1:23" ht="18" customHeight="1">
      <c r="A93" s="1"/>
      <c r="B93" s="1"/>
      <c r="C93" s="22"/>
      <c r="D93" s="1"/>
      <c r="E93" s="6"/>
      <c r="F93" s="1"/>
      <c r="G93" s="1"/>
      <c r="H93" s="28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34"/>
    </row>
    <row r="94" spans="1:23" ht="6.9" customHeight="1">
      <c r="A94" s="38"/>
      <c r="B94" s="33"/>
      <c r="C94" s="39"/>
      <c r="D94" s="33"/>
      <c r="E94" s="40"/>
      <c r="F94" s="33"/>
      <c r="G94" s="41"/>
      <c r="H94" s="33"/>
      <c r="I94" s="42"/>
      <c r="J94" s="42"/>
      <c r="K94" s="42"/>
      <c r="L94" s="42"/>
      <c r="M94" s="42"/>
      <c r="N94" s="42"/>
      <c r="O94" s="42"/>
      <c r="P94" s="42"/>
      <c r="Q94" s="42"/>
      <c r="R94" s="42"/>
      <c r="S94" s="42"/>
      <c r="T94" s="42"/>
      <c r="U94" s="42"/>
      <c r="V94" s="42"/>
      <c r="W94" s="37"/>
    </row>
    <row r="95" spans="1:23" s="8" customFormat="1" ht="12.75" customHeight="1">
      <c r="A95" s="13"/>
      <c r="B95" s="14"/>
      <c r="D95" s="14"/>
      <c r="E95" s="15"/>
      <c r="F95" s="14"/>
      <c r="G95" s="14"/>
      <c r="H95" s="14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</row>
    <row r="96" spans="1:23">
      <c r="C96" s="2"/>
      <c r="D96" s="10"/>
      <c r="E96" s="2"/>
      <c r="H96" s="12"/>
    </row>
    <row r="97" spans="3:8">
      <c r="C97" s="10"/>
      <c r="E97" s="2"/>
      <c r="G97" s="12"/>
      <c r="H97" s="12"/>
    </row>
    <row r="98" spans="3:8">
      <c r="C98" s="10"/>
      <c r="E98" s="2"/>
      <c r="G98" s="12"/>
      <c r="H98" s="12"/>
    </row>
    <row r="99" spans="3:8">
      <c r="C99" s="10"/>
      <c r="E99" s="2"/>
      <c r="G99" s="12"/>
      <c r="H99" s="12"/>
    </row>
    <row r="100" spans="3:8">
      <c r="C100" s="10"/>
      <c r="E100" s="2"/>
      <c r="G100" s="12"/>
      <c r="H100" s="12"/>
    </row>
    <row r="101" spans="3:8">
      <c r="C101" s="10"/>
      <c r="E101" s="2"/>
      <c r="G101" s="12"/>
      <c r="H101" s="12"/>
    </row>
    <row r="102" spans="3:8">
      <c r="C102" s="10"/>
      <c r="E102" s="2"/>
      <c r="G102" s="12"/>
      <c r="H102" s="12"/>
    </row>
    <row r="103" spans="3:8">
      <c r="C103" s="2"/>
      <c r="D103" s="10"/>
      <c r="E103" s="2"/>
      <c r="H103" s="12"/>
    </row>
    <row r="104" spans="3:8">
      <c r="C104" s="2"/>
      <c r="D104" s="10"/>
      <c r="E104" s="2"/>
      <c r="H104" s="12"/>
    </row>
    <row r="105" spans="3:8">
      <c r="C105" s="2"/>
      <c r="D105" s="10"/>
      <c r="E105" s="2"/>
      <c r="H105" s="12"/>
    </row>
    <row r="106" spans="3:8">
      <c r="C106" s="2"/>
      <c r="D106" s="10"/>
      <c r="E106" s="2"/>
      <c r="H106" s="12"/>
    </row>
    <row r="107" spans="3:8">
      <c r="C107" s="2"/>
      <c r="D107" s="10"/>
      <c r="E107" s="2"/>
      <c r="H107" s="12"/>
    </row>
    <row r="108" spans="3:8">
      <c r="C108" s="2"/>
      <c r="D108" s="10"/>
      <c r="E108" s="2"/>
      <c r="H108" s="12"/>
    </row>
    <row r="109" spans="3:8">
      <c r="C109" s="2"/>
      <c r="D109" s="10"/>
      <c r="E109" s="2"/>
      <c r="H109" s="12"/>
    </row>
    <row r="110" spans="3:8">
      <c r="C110" s="2"/>
      <c r="D110" s="10"/>
      <c r="E110" s="2"/>
      <c r="H110" s="12"/>
    </row>
    <row r="111" spans="3:8">
      <c r="C111" s="2"/>
      <c r="D111" s="10"/>
      <c r="E111" s="2"/>
      <c r="H111" s="12"/>
    </row>
  </sheetData>
  <sheetProtection algorithmName="SHA-512" hashValue="vAuPPcLNyvKrRIrpnYASzzQYq7eA471Hc89mhz+zwZsDh27oHBxnyhchQtaWYv/nWEn0KBXFITJEc4yTmX3vxQ==" saltValue="uijPQwL4CgWjkNGyLtBaQg==" spinCount="100000" sheet="1" selectLockedCells="1" selectUnlockedCells="1"/>
  <sortState xmlns:xlrd2="http://schemas.microsoft.com/office/spreadsheetml/2017/richdata2" ref="B5:V92">
    <sortCondition descending="1" ref="G5:G92"/>
  </sortState>
  <mergeCells count="16">
    <mergeCell ref="A2:G2"/>
    <mergeCell ref="A1:G1"/>
    <mergeCell ref="V1:V2"/>
    <mergeCell ref="I1:I2"/>
    <mergeCell ref="U1:U2"/>
    <mergeCell ref="T1:T2"/>
    <mergeCell ref="S1:S2"/>
    <mergeCell ref="R1:R2"/>
    <mergeCell ref="Q1:Q2"/>
    <mergeCell ref="P1:P2"/>
    <mergeCell ref="O1:O2"/>
    <mergeCell ref="N1:N2"/>
    <mergeCell ref="M1:M2"/>
    <mergeCell ref="L1:L2"/>
    <mergeCell ref="K1:K2"/>
    <mergeCell ref="J1:J2"/>
  </mergeCells>
  <phoneticPr fontId="0" type="noConversion"/>
  <conditionalFormatting sqref="B1:B4 B6:B1048576">
    <cfRule type="duplicateValues" dxfId="195" priority="14"/>
  </conditionalFormatting>
  <conditionalFormatting sqref="B1:B1048576">
    <cfRule type="duplicateValues" dxfId="194" priority="1"/>
  </conditionalFormatting>
  <conditionalFormatting sqref="B5">
    <cfRule type="duplicateValues" dxfId="193" priority="3"/>
  </conditionalFormatting>
  <conditionalFormatting sqref="B3:C3">
    <cfRule type="duplicateValues" dxfId="192" priority="25" stopIfTrue="1"/>
  </conditionalFormatting>
  <conditionalFormatting sqref="B5:C5">
    <cfRule type="duplicateValues" dxfId="191" priority="2"/>
    <cfRule type="duplicateValues" dxfId="190" priority="4"/>
    <cfRule type="duplicateValues" dxfId="189" priority="5" stopIfTrue="1"/>
    <cfRule type="duplicateValues" dxfId="188" priority="6" stopIfTrue="1"/>
    <cfRule type="duplicateValues" dxfId="187" priority="7" stopIfTrue="1"/>
    <cfRule type="duplicateValues" dxfId="186" priority="8" stopIfTrue="1"/>
  </conditionalFormatting>
  <conditionalFormatting sqref="B6:C92">
    <cfRule type="duplicateValues" dxfId="185" priority="12019" stopIfTrue="1"/>
  </conditionalFormatting>
  <conditionalFormatting sqref="B6:C93">
    <cfRule type="duplicateValues" dxfId="184" priority="12021" stopIfTrue="1"/>
    <cfRule type="duplicateValues" dxfId="183" priority="12022" stopIfTrue="1"/>
    <cfRule type="duplicateValues" dxfId="182" priority="12023" stopIfTrue="1"/>
  </conditionalFormatting>
  <conditionalFormatting sqref="B9:C95 B1:C2 B4:C4 B96:B111 B112:C65568">
    <cfRule type="expression" dxfId="181" priority="9374" stopIfTrue="1">
      <formula>AND(COUNTIF($B$1:$C$2, B1)+COUNTIF($B$4:$C$4, B1)+COUNTIF($B$9:$C$65568, B1)&gt;1,NOT(ISBLANK(B1)))</formula>
    </cfRule>
  </conditionalFormatting>
  <conditionalFormatting sqref="B9:C95">
    <cfRule type="duplicateValues" dxfId="180" priority="12032" stopIfTrue="1"/>
  </conditionalFormatting>
  <conditionalFormatting sqref="B112:C1048576 B1:C4 B96:B111 B6:C95">
    <cfRule type="duplicateValues" dxfId="179" priority="13"/>
    <cfRule type="duplicateValues" dxfId="178" priority="15"/>
    <cfRule type="duplicateValues" dxfId="177" priority="16"/>
  </conditionalFormatting>
  <conditionalFormatting sqref="C93">
    <cfRule type="duplicateValues" dxfId="176" priority="1987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48"/>
  <sheetViews>
    <sheetView zoomScale="80" zoomScaleNormal="80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43.88671875" style="3" bestFit="1" customWidth="1"/>
    <col min="4" max="4" width="8.44140625" style="2" bestFit="1" customWidth="1"/>
    <col min="5" max="5" width="52.5546875" style="10" customWidth="1"/>
    <col min="6" max="6" width="8" style="2" customWidth="1"/>
    <col min="7" max="7" width="8" style="2" bestFit="1" customWidth="1"/>
    <col min="8" max="8" width="1" style="2" customWidth="1"/>
    <col min="9" max="16" width="6.6640625" style="12" customWidth="1"/>
    <col min="17" max="17" width="7.21875" style="12" bestFit="1" customWidth="1"/>
    <col min="18" max="22" width="6.6640625" style="12" customWidth="1"/>
    <col min="23" max="23" width="1" style="3" customWidth="1"/>
    <col min="24" max="16384" width="9.109375" style="3"/>
  </cols>
  <sheetData>
    <row r="1" spans="1:23" ht="69" customHeight="1">
      <c r="A1" s="56"/>
      <c r="B1" s="57"/>
      <c r="C1" s="57"/>
      <c r="D1" s="57"/>
      <c r="E1" s="57"/>
      <c r="F1" s="57"/>
      <c r="G1" s="58"/>
      <c r="H1" s="27"/>
      <c r="I1" s="61"/>
      <c r="J1" s="61" t="s">
        <v>685</v>
      </c>
      <c r="K1" s="61" t="s">
        <v>684</v>
      </c>
      <c r="L1" s="61" t="s">
        <v>666</v>
      </c>
      <c r="M1" s="61" t="s">
        <v>639</v>
      </c>
      <c r="N1" s="61" t="s">
        <v>617</v>
      </c>
      <c r="O1" s="61" t="s">
        <v>606</v>
      </c>
      <c r="P1" s="61" t="s">
        <v>544</v>
      </c>
      <c r="Q1" s="61" t="s">
        <v>439</v>
      </c>
      <c r="R1" s="61" t="s">
        <v>397</v>
      </c>
      <c r="S1" s="61" t="s">
        <v>188</v>
      </c>
      <c r="T1" s="61" t="s">
        <v>186</v>
      </c>
      <c r="U1" s="61" t="s">
        <v>138</v>
      </c>
      <c r="V1" s="59" t="s">
        <v>14</v>
      </c>
      <c r="W1" s="27"/>
    </row>
    <row r="2" spans="1:23" s="4" customFormat="1" ht="99" customHeight="1">
      <c r="A2" s="53" t="s">
        <v>735</v>
      </c>
      <c r="B2" s="54"/>
      <c r="C2" s="54"/>
      <c r="D2" s="54"/>
      <c r="E2" s="54"/>
      <c r="F2" s="54"/>
      <c r="G2" s="55"/>
      <c r="H2" s="28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  <c r="U2" s="62"/>
      <c r="V2" s="60"/>
      <c r="W2" s="34"/>
    </row>
    <row r="3" spans="1:23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45753</v>
      </c>
      <c r="K3" s="19">
        <v>45753</v>
      </c>
      <c r="L3" s="19">
        <v>45746</v>
      </c>
      <c r="M3" s="19">
        <v>45739</v>
      </c>
      <c r="N3" s="19">
        <v>45739</v>
      </c>
      <c r="O3" s="19">
        <v>45725</v>
      </c>
      <c r="P3" s="19">
        <v>45725</v>
      </c>
      <c r="Q3" s="19">
        <v>45725</v>
      </c>
      <c r="R3" s="19">
        <v>45711</v>
      </c>
      <c r="S3" s="19">
        <v>45698</v>
      </c>
      <c r="T3" s="19">
        <v>45697</v>
      </c>
      <c r="U3" s="19">
        <v>45688</v>
      </c>
      <c r="V3" s="47">
        <v>45683</v>
      </c>
      <c r="W3" s="34"/>
    </row>
    <row r="4" spans="1:23" ht="18" customHeight="1">
      <c r="A4" s="20" t="s">
        <v>0</v>
      </c>
      <c r="B4" s="20" t="s">
        <v>1</v>
      </c>
      <c r="C4" s="20" t="s">
        <v>734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15</v>
      </c>
      <c r="K4" s="21" t="s">
        <v>15</v>
      </c>
      <c r="L4" s="21" t="s">
        <v>15</v>
      </c>
      <c r="M4" s="21" t="s">
        <v>15</v>
      </c>
      <c r="N4" s="21" t="s">
        <v>189</v>
      </c>
      <c r="O4" s="21" t="s">
        <v>189</v>
      </c>
      <c r="P4" s="21" t="s">
        <v>15</v>
      </c>
      <c r="Q4" s="21">
        <v>1</v>
      </c>
      <c r="R4" s="21" t="s">
        <v>189</v>
      </c>
      <c r="S4" s="21" t="s">
        <v>189</v>
      </c>
      <c r="T4" s="21" t="s">
        <v>187</v>
      </c>
      <c r="U4" s="21" t="s">
        <v>139</v>
      </c>
      <c r="V4" s="48" t="s">
        <v>15</v>
      </c>
      <c r="W4" s="35"/>
    </row>
    <row r="5" spans="1:23" s="11" customFormat="1" ht="18" customHeight="1">
      <c r="A5" s="1">
        <v>1</v>
      </c>
      <c r="B5" s="1">
        <v>20300</v>
      </c>
      <c r="C5" s="5" t="s">
        <v>440</v>
      </c>
      <c r="D5" s="1" t="s">
        <v>91</v>
      </c>
      <c r="E5" s="6" t="s">
        <v>408</v>
      </c>
      <c r="F5" s="1" t="s">
        <v>382</v>
      </c>
      <c r="G5" s="1">
        <f t="shared" ref="G5:G39" si="0">SUM(I5:V5)</f>
        <v>220</v>
      </c>
      <c r="H5" s="31"/>
      <c r="I5" s="7"/>
      <c r="J5" s="7"/>
      <c r="K5" s="7"/>
      <c r="L5" s="7"/>
      <c r="M5" s="7"/>
      <c r="N5" s="7"/>
      <c r="O5" s="7"/>
      <c r="P5" s="7"/>
      <c r="Q5" s="7">
        <v>220</v>
      </c>
      <c r="R5" s="7"/>
      <c r="S5" s="7"/>
      <c r="T5" s="7"/>
      <c r="U5" s="7"/>
      <c r="V5" s="7"/>
      <c r="W5" s="32"/>
    </row>
    <row r="6" spans="1:23" s="11" customFormat="1" ht="18" customHeight="1">
      <c r="A6" s="1">
        <v>2</v>
      </c>
      <c r="B6" s="1">
        <v>36903</v>
      </c>
      <c r="C6" s="5" t="s">
        <v>441</v>
      </c>
      <c r="D6" s="1" t="s">
        <v>91</v>
      </c>
      <c r="E6" s="6" t="s">
        <v>442</v>
      </c>
      <c r="F6" s="1" t="s">
        <v>443</v>
      </c>
      <c r="G6" s="1">
        <f t="shared" si="0"/>
        <v>210</v>
      </c>
      <c r="H6" s="31"/>
      <c r="I6" s="7"/>
      <c r="J6" s="7"/>
      <c r="K6" s="7"/>
      <c r="L6" s="7"/>
      <c r="M6" s="7"/>
      <c r="N6" s="7"/>
      <c r="O6" s="7"/>
      <c r="P6" s="7"/>
      <c r="Q6" s="7">
        <v>210</v>
      </c>
      <c r="R6" s="7"/>
      <c r="S6" s="7"/>
      <c r="T6" s="7"/>
      <c r="U6" s="7"/>
      <c r="V6" s="7"/>
      <c r="W6" s="32"/>
    </row>
    <row r="7" spans="1:23" s="11" customFormat="1" ht="18" customHeight="1">
      <c r="A7" s="1">
        <v>3</v>
      </c>
      <c r="B7" s="1">
        <v>41058</v>
      </c>
      <c r="C7" s="5" t="s">
        <v>444</v>
      </c>
      <c r="D7" s="1" t="s">
        <v>94</v>
      </c>
      <c r="E7" s="6" t="s">
        <v>7</v>
      </c>
      <c r="F7" s="1" t="s">
        <v>443</v>
      </c>
      <c r="G7" s="1">
        <f t="shared" si="0"/>
        <v>200</v>
      </c>
      <c r="H7" s="31"/>
      <c r="I7" s="7"/>
      <c r="J7" s="7"/>
      <c r="K7" s="7"/>
      <c r="L7" s="7"/>
      <c r="M7" s="7"/>
      <c r="N7" s="7"/>
      <c r="O7" s="7"/>
      <c r="P7" s="7"/>
      <c r="Q7" s="7">
        <v>200</v>
      </c>
      <c r="R7" s="7"/>
      <c r="S7" s="7"/>
      <c r="T7" s="7"/>
      <c r="U7" s="7"/>
      <c r="V7" s="7"/>
      <c r="W7" s="32"/>
    </row>
    <row r="8" spans="1:23" s="11" customFormat="1" ht="18" customHeight="1">
      <c r="A8" s="1">
        <v>4</v>
      </c>
      <c r="B8" s="1">
        <v>12817</v>
      </c>
      <c r="C8" s="5" t="s">
        <v>445</v>
      </c>
      <c r="D8" s="1" t="s">
        <v>91</v>
      </c>
      <c r="E8" s="6" t="s">
        <v>7</v>
      </c>
      <c r="F8" s="1" t="s">
        <v>443</v>
      </c>
      <c r="G8" s="1">
        <f t="shared" si="0"/>
        <v>190</v>
      </c>
      <c r="H8" s="31"/>
      <c r="I8" s="7"/>
      <c r="J8" s="7"/>
      <c r="K8" s="7"/>
      <c r="L8" s="7"/>
      <c r="M8" s="7"/>
      <c r="N8" s="7"/>
      <c r="O8" s="7"/>
      <c r="P8" s="7"/>
      <c r="Q8" s="7">
        <v>190</v>
      </c>
      <c r="R8" s="7"/>
      <c r="S8" s="7"/>
      <c r="T8" s="7"/>
      <c r="U8" s="7"/>
      <c r="V8" s="7"/>
      <c r="W8" s="32"/>
    </row>
    <row r="9" spans="1:23" s="11" customFormat="1" ht="18" customHeight="1">
      <c r="A9" s="1">
        <v>5</v>
      </c>
      <c r="B9" s="1">
        <v>10759</v>
      </c>
      <c r="C9" s="5" t="s">
        <v>446</v>
      </c>
      <c r="D9" s="1" t="s">
        <v>91</v>
      </c>
      <c r="E9" s="6" t="s">
        <v>7</v>
      </c>
      <c r="F9" s="1" t="s">
        <v>443</v>
      </c>
      <c r="G9" s="1">
        <f t="shared" si="0"/>
        <v>180</v>
      </c>
      <c r="H9" s="31"/>
      <c r="I9" s="7"/>
      <c r="J9" s="7"/>
      <c r="K9" s="7"/>
      <c r="L9" s="7"/>
      <c r="M9" s="7"/>
      <c r="N9" s="7"/>
      <c r="O9" s="7"/>
      <c r="P9" s="7"/>
      <c r="Q9" s="7">
        <v>180</v>
      </c>
      <c r="R9" s="7"/>
      <c r="S9" s="7"/>
      <c r="T9" s="7"/>
      <c r="U9" s="7"/>
      <c r="V9" s="7"/>
      <c r="W9" s="32"/>
    </row>
    <row r="10" spans="1:23" s="11" customFormat="1" ht="18" customHeight="1">
      <c r="A10" s="1">
        <v>6</v>
      </c>
      <c r="B10" s="1">
        <v>58012</v>
      </c>
      <c r="C10" s="5" t="s">
        <v>372</v>
      </c>
      <c r="D10" s="1" t="s">
        <v>91</v>
      </c>
      <c r="E10" s="6" t="s">
        <v>7</v>
      </c>
      <c r="F10" s="1" t="s">
        <v>370</v>
      </c>
      <c r="G10" s="1">
        <f t="shared" si="0"/>
        <v>150</v>
      </c>
      <c r="H10" s="31"/>
      <c r="I10" s="7"/>
      <c r="J10" s="7"/>
      <c r="K10" s="7">
        <v>25</v>
      </c>
      <c r="L10" s="7"/>
      <c r="M10" s="7"/>
      <c r="N10" s="7"/>
      <c r="O10" s="7">
        <v>35</v>
      </c>
      <c r="P10" s="7"/>
      <c r="Q10" s="7"/>
      <c r="R10" s="7"/>
      <c r="S10" s="7"/>
      <c r="T10" s="7">
        <v>90</v>
      </c>
      <c r="U10" s="7"/>
      <c r="V10" s="7"/>
      <c r="W10" s="32"/>
    </row>
    <row r="11" spans="1:23" s="11" customFormat="1" ht="18" customHeight="1">
      <c r="A11" s="1">
        <v>6</v>
      </c>
      <c r="B11" s="1">
        <v>29750</v>
      </c>
      <c r="C11" s="5" t="s">
        <v>447</v>
      </c>
      <c r="D11" s="1" t="s">
        <v>91</v>
      </c>
      <c r="E11" s="6" t="s">
        <v>442</v>
      </c>
      <c r="F11" s="1" t="s">
        <v>443</v>
      </c>
      <c r="G11" s="1">
        <f t="shared" si="0"/>
        <v>150</v>
      </c>
      <c r="H11" s="31"/>
      <c r="I11" s="7"/>
      <c r="J11" s="7"/>
      <c r="K11" s="7"/>
      <c r="L11" s="7"/>
      <c r="M11" s="7"/>
      <c r="N11" s="7"/>
      <c r="O11" s="7"/>
      <c r="P11" s="7"/>
      <c r="Q11" s="7">
        <v>150</v>
      </c>
      <c r="R11" s="7"/>
      <c r="S11" s="7"/>
      <c r="T11" s="7"/>
      <c r="U11" s="7"/>
      <c r="V11" s="7"/>
      <c r="W11" s="32"/>
    </row>
    <row r="12" spans="1:23" s="11" customFormat="1" ht="18" customHeight="1">
      <c r="A12" s="1">
        <v>8</v>
      </c>
      <c r="B12" s="1">
        <v>30461</v>
      </c>
      <c r="C12" s="5" t="s">
        <v>371</v>
      </c>
      <c r="D12" s="1" t="s">
        <v>91</v>
      </c>
      <c r="E12" s="6" t="s">
        <v>7</v>
      </c>
      <c r="F12" s="1" t="s">
        <v>370</v>
      </c>
      <c r="G12" s="1">
        <f t="shared" si="0"/>
        <v>140</v>
      </c>
      <c r="H12" s="31"/>
      <c r="I12" s="7"/>
      <c r="J12" s="7"/>
      <c r="K12" s="7">
        <v>15</v>
      </c>
      <c r="L12" s="7"/>
      <c r="M12" s="7"/>
      <c r="N12" s="7"/>
      <c r="O12" s="7">
        <v>30</v>
      </c>
      <c r="P12" s="7"/>
      <c r="Q12" s="7"/>
      <c r="R12" s="7"/>
      <c r="S12" s="7"/>
      <c r="T12" s="7">
        <v>95</v>
      </c>
      <c r="U12" s="7"/>
      <c r="V12" s="7"/>
      <c r="W12" s="32"/>
    </row>
    <row r="13" spans="1:23" s="11" customFormat="1" ht="18" customHeight="1">
      <c r="A13" s="1">
        <v>8</v>
      </c>
      <c r="B13" s="1">
        <v>62884</v>
      </c>
      <c r="C13" s="5" t="s">
        <v>448</v>
      </c>
      <c r="D13" s="1" t="s">
        <v>94</v>
      </c>
      <c r="E13" s="6" t="s">
        <v>7</v>
      </c>
      <c r="F13" s="1" t="s">
        <v>443</v>
      </c>
      <c r="G13" s="1">
        <f t="shared" si="0"/>
        <v>140</v>
      </c>
      <c r="H13" s="31"/>
      <c r="I13" s="7"/>
      <c r="J13" s="7"/>
      <c r="K13" s="7"/>
      <c r="L13" s="7"/>
      <c r="M13" s="7"/>
      <c r="N13" s="7"/>
      <c r="O13" s="7"/>
      <c r="P13" s="7"/>
      <c r="Q13" s="7">
        <v>140</v>
      </c>
      <c r="R13" s="7"/>
      <c r="S13" s="7"/>
      <c r="T13" s="7"/>
      <c r="U13" s="7"/>
      <c r="V13" s="7"/>
      <c r="W13" s="32"/>
    </row>
    <row r="14" spans="1:23" s="11" customFormat="1" ht="18" customHeight="1">
      <c r="A14" s="1">
        <v>10</v>
      </c>
      <c r="B14" s="1">
        <v>33706</v>
      </c>
      <c r="C14" s="5" t="s">
        <v>373</v>
      </c>
      <c r="D14" s="1" t="s">
        <v>91</v>
      </c>
      <c r="E14" s="6" t="s">
        <v>369</v>
      </c>
      <c r="F14" s="1" t="s">
        <v>370</v>
      </c>
      <c r="G14" s="1">
        <f t="shared" si="0"/>
        <v>135</v>
      </c>
      <c r="H14" s="31"/>
      <c r="I14" s="7"/>
      <c r="J14" s="7"/>
      <c r="K14" s="7">
        <v>10</v>
      </c>
      <c r="L14" s="7"/>
      <c r="M14" s="7"/>
      <c r="N14" s="7"/>
      <c r="O14" s="7">
        <v>40</v>
      </c>
      <c r="P14" s="7"/>
      <c r="Q14" s="7"/>
      <c r="R14" s="7"/>
      <c r="S14" s="7"/>
      <c r="T14" s="7">
        <v>85</v>
      </c>
      <c r="U14" s="7"/>
      <c r="V14" s="7"/>
      <c r="W14" s="32"/>
    </row>
    <row r="15" spans="1:23" s="11" customFormat="1" ht="18" customHeight="1">
      <c r="A15" s="1">
        <v>11</v>
      </c>
      <c r="B15" s="1">
        <v>33182</v>
      </c>
      <c r="C15" s="5" t="s">
        <v>368</v>
      </c>
      <c r="D15" s="1" t="s">
        <v>91</v>
      </c>
      <c r="E15" s="6" t="s">
        <v>369</v>
      </c>
      <c r="F15" s="1" t="s">
        <v>370</v>
      </c>
      <c r="G15" s="1">
        <f t="shared" si="0"/>
        <v>129</v>
      </c>
      <c r="H15" s="31"/>
      <c r="I15" s="7"/>
      <c r="J15" s="7"/>
      <c r="K15" s="7">
        <v>20</v>
      </c>
      <c r="L15" s="7"/>
      <c r="M15" s="7"/>
      <c r="N15" s="7"/>
      <c r="O15" s="7">
        <v>9</v>
      </c>
      <c r="P15" s="7"/>
      <c r="Q15" s="7"/>
      <c r="R15" s="7"/>
      <c r="S15" s="7"/>
      <c r="T15" s="7">
        <v>100</v>
      </c>
      <c r="U15" s="7"/>
      <c r="V15" s="7"/>
      <c r="W15" s="32"/>
    </row>
    <row r="16" spans="1:23" s="11" customFormat="1" ht="18" customHeight="1">
      <c r="A16" s="1">
        <v>12</v>
      </c>
      <c r="B16" s="1">
        <v>40880</v>
      </c>
      <c r="C16" s="5" t="s">
        <v>376</v>
      </c>
      <c r="D16" s="1" t="s">
        <v>91</v>
      </c>
      <c r="E16" s="52" t="s">
        <v>377</v>
      </c>
      <c r="F16" s="1" t="s">
        <v>370</v>
      </c>
      <c r="G16" s="1">
        <f t="shared" si="0"/>
        <v>108</v>
      </c>
      <c r="H16" s="31"/>
      <c r="I16" s="7"/>
      <c r="J16" s="7"/>
      <c r="K16" s="7">
        <v>8</v>
      </c>
      <c r="L16" s="7"/>
      <c r="M16" s="7"/>
      <c r="N16" s="7"/>
      <c r="O16" s="7">
        <v>25</v>
      </c>
      <c r="P16" s="7"/>
      <c r="Q16" s="7"/>
      <c r="R16" s="7"/>
      <c r="S16" s="7"/>
      <c r="T16" s="7">
        <v>75</v>
      </c>
      <c r="U16" s="7"/>
      <c r="V16" s="7"/>
      <c r="W16" s="32"/>
    </row>
    <row r="17" spans="1:23" s="11" customFormat="1" ht="18" customHeight="1">
      <c r="A17" s="1">
        <v>13</v>
      </c>
      <c r="B17" s="1">
        <v>56598</v>
      </c>
      <c r="C17" s="5" t="s">
        <v>374</v>
      </c>
      <c r="D17" s="1" t="s">
        <v>91</v>
      </c>
      <c r="E17" s="6" t="s">
        <v>375</v>
      </c>
      <c r="F17" s="1" t="s">
        <v>370</v>
      </c>
      <c r="G17" s="1">
        <f t="shared" si="0"/>
        <v>101</v>
      </c>
      <c r="H17" s="31"/>
      <c r="I17" s="7"/>
      <c r="J17" s="7"/>
      <c r="K17" s="7">
        <v>6</v>
      </c>
      <c r="L17" s="7"/>
      <c r="M17" s="7"/>
      <c r="N17" s="7"/>
      <c r="O17" s="7">
        <v>15</v>
      </c>
      <c r="P17" s="7"/>
      <c r="Q17" s="7"/>
      <c r="R17" s="7"/>
      <c r="S17" s="7"/>
      <c r="T17" s="7">
        <v>80</v>
      </c>
      <c r="U17" s="7"/>
      <c r="V17" s="7"/>
      <c r="W17" s="32"/>
    </row>
    <row r="18" spans="1:23" s="11" customFormat="1" ht="18" customHeight="1">
      <c r="A18" s="1">
        <v>14</v>
      </c>
      <c r="B18" s="1">
        <v>13929</v>
      </c>
      <c r="C18" s="5" t="s">
        <v>406</v>
      </c>
      <c r="D18" s="1" t="s">
        <v>91</v>
      </c>
      <c r="E18" s="6" t="s">
        <v>7</v>
      </c>
      <c r="F18" s="1" t="s">
        <v>382</v>
      </c>
      <c r="G18" s="1">
        <f t="shared" si="0"/>
        <v>90</v>
      </c>
      <c r="H18" s="31"/>
      <c r="I18" s="7"/>
      <c r="J18" s="7"/>
      <c r="K18" s="7"/>
      <c r="L18" s="7"/>
      <c r="M18" s="7"/>
      <c r="N18" s="7">
        <v>40</v>
      </c>
      <c r="O18" s="7"/>
      <c r="P18" s="7"/>
      <c r="Q18" s="7"/>
      <c r="R18" s="7">
        <v>50</v>
      </c>
      <c r="S18" s="7"/>
      <c r="T18" s="7"/>
      <c r="U18" s="7"/>
      <c r="V18" s="7"/>
      <c r="W18" s="32"/>
    </row>
    <row r="19" spans="1:23" s="11" customFormat="1" ht="18" customHeight="1">
      <c r="A19" s="1">
        <v>15</v>
      </c>
      <c r="B19" s="1">
        <v>56965</v>
      </c>
      <c r="C19" s="5" t="s">
        <v>378</v>
      </c>
      <c r="D19" s="1" t="s">
        <v>91</v>
      </c>
      <c r="E19" s="6" t="s">
        <v>369</v>
      </c>
      <c r="F19" s="1" t="s">
        <v>370</v>
      </c>
      <c r="G19" s="1">
        <f t="shared" si="0"/>
        <v>86</v>
      </c>
      <c r="H19" s="31"/>
      <c r="I19" s="7"/>
      <c r="J19" s="7"/>
      <c r="K19" s="7">
        <v>6</v>
      </c>
      <c r="L19" s="7"/>
      <c r="M19" s="7"/>
      <c r="N19" s="7"/>
      <c r="O19" s="7">
        <v>10</v>
      </c>
      <c r="P19" s="7"/>
      <c r="Q19" s="7"/>
      <c r="R19" s="7"/>
      <c r="S19" s="7"/>
      <c r="T19" s="7">
        <v>70</v>
      </c>
      <c r="U19" s="7"/>
      <c r="V19" s="7"/>
      <c r="W19" s="32"/>
    </row>
    <row r="20" spans="1:23" s="11" customFormat="1" ht="18" customHeight="1">
      <c r="A20" s="1">
        <v>16</v>
      </c>
      <c r="B20" s="1">
        <v>35837</v>
      </c>
      <c r="C20" s="5" t="s">
        <v>409</v>
      </c>
      <c r="D20" s="1" t="s">
        <v>91</v>
      </c>
      <c r="E20" s="6" t="s">
        <v>410</v>
      </c>
      <c r="F20" s="1" t="s">
        <v>382</v>
      </c>
      <c r="G20" s="1">
        <f t="shared" si="0"/>
        <v>85</v>
      </c>
      <c r="H20" s="31"/>
      <c r="I20" s="7"/>
      <c r="J20" s="7"/>
      <c r="K20" s="7"/>
      <c r="L20" s="7"/>
      <c r="M20" s="7"/>
      <c r="N20" s="7">
        <v>50</v>
      </c>
      <c r="O20" s="7"/>
      <c r="P20" s="7"/>
      <c r="Q20" s="7"/>
      <c r="R20" s="7">
        <v>35</v>
      </c>
      <c r="S20" s="7"/>
      <c r="T20" s="7"/>
      <c r="U20" s="7"/>
      <c r="V20" s="7"/>
      <c r="W20" s="32"/>
    </row>
    <row r="21" spans="1:23" s="11" customFormat="1" ht="18" customHeight="1">
      <c r="A21" s="1">
        <v>17</v>
      </c>
      <c r="B21" s="1">
        <v>55367</v>
      </c>
      <c r="C21" s="5" t="s">
        <v>137</v>
      </c>
      <c r="D21" s="1" t="s">
        <v>91</v>
      </c>
      <c r="E21" s="6" t="s">
        <v>7</v>
      </c>
      <c r="F21" s="1" t="s">
        <v>104</v>
      </c>
      <c r="G21" s="1">
        <f t="shared" si="0"/>
        <v>80</v>
      </c>
      <c r="H21" s="31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>
        <v>80</v>
      </c>
      <c r="V21" s="7"/>
      <c r="W21" s="32"/>
    </row>
    <row r="22" spans="1:23" s="11" customFormat="1" ht="18" customHeight="1">
      <c r="A22" s="1">
        <v>18</v>
      </c>
      <c r="B22" s="1">
        <v>53249</v>
      </c>
      <c r="C22" s="5" t="s">
        <v>379</v>
      </c>
      <c r="D22" s="1" t="s">
        <v>91</v>
      </c>
      <c r="E22" s="6" t="s">
        <v>369</v>
      </c>
      <c r="F22" s="1" t="s">
        <v>370</v>
      </c>
      <c r="G22" s="1">
        <f t="shared" si="0"/>
        <v>77</v>
      </c>
      <c r="H22" s="31"/>
      <c r="I22" s="7"/>
      <c r="J22" s="7"/>
      <c r="K22" s="7">
        <v>4</v>
      </c>
      <c r="L22" s="7"/>
      <c r="M22" s="7"/>
      <c r="N22" s="7"/>
      <c r="O22" s="7">
        <v>8</v>
      </c>
      <c r="P22" s="7"/>
      <c r="Q22" s="7"/>
      <c r="R22" s="7"/>
      <c r="S22" s="7"/>
      <c r="T22" s="7">
        <v>65</v>
      </c>
      <c r="U22" s="7"/>
      <c r="V22" s="7"/>
      <c r="W22" s="32"/>
    </row>
    <row r="23" spans="1:23" s="11" customFormat="1" ht="18" customHeight="1">
      <c r="A23" s="1">
        <v>19</v>
      </c>
      <c r="B23" s="1" t="s">
        <v>356</v>
      </c>
      <c r="C23" s="5" t="s">
        <v>357</v>
      </c>
      <c r="D23" s="1" t="s">
        <v>91</v>
      </c>
      <c r="E23" s="6" t="s">
        <v>7</v>
      </c>
      <c r="F23" s="1" t="s">
        <v>191</v>
      </c>
      <c r="G23" s="1">
        <f t="shared" si="0"/>
        <v>75</v>
      </c>
      <c r="H23" s="31"/>
      <c r="I23" s="7"/>
      <c r="J23" s="7"/>
      <c r="K23" s="7"/>
      <c r="L23" s="7">
        <v>25</v>
      </c>
      <c r="M23" s="7"/>
      <c r="N23" s="7"/>
      <c r="O23" s="7"/>
      <c r="P23" s="7"/>
      <c r="Q23" s="7"/>
      <c r="R23" s="7"/>
      <c r="S23" s="7">
        <v>50</v>
      </c>
      <c r="T23" s="7"/>
      <c r="U23" s="7"/>
      <c r="V23" s="7"/>
      <c r="W23" s="32"/>
    </row>
    <row r="24" spans="1:23" s="11" customFormat="1" ht="18" customHeight="1">
      <c r="A24" s="1">
        <v>20</v>
      </c>
      <c r="B24" s="1" t="s">
        <v>358</v>
      </c>
      <c r="C24" s="5" t="s">
        <v>359</v>
      </c>
      <c r="D24" s="1" t="s">
        <v>91</v>
      </c>
      <c r="E24" s="6" t="s">
        <v>7</v>
      </c>
      <c r="F24" s="1" t="s">
        <v>191</v>
      </c>
      <c r="G24" s="1">
        <f t="shared" si="0"/>
        <v>60</v>
      </c>
      <c r="H24" s="31"/>
      <c r="I24" s="7"/>
      <c r="J24" s="7"/>
      <c r="K24" s="7"/>
      <c r="L24" s="7">
        <v>20</v>
      </c>
      <c r="M24" s="7"/>
      <c r="N24" s="7"/>
      <c r="O24" s="7"/>
      <c r="P24" s="7"/>
      <c r="Q24" s="7"/>
      <c r="R24" s="7"/>
      <c r="S24" s="7">
        <v>40</v>
      </c>
      <c r="T24" s="7"/>
      <c r="U24" s="7"/>
      <c r="V24" s="7"/>
      <c r="W24" s="32"/>
    </row>
    <row r="25" spans="1:23" s="11" customFormat="1" ht="18" customHeight="1">
      <c r="A25" s="1">
        <v>20</v>
      </c>
      <c r="B25" s="1">
        <v>54096</v>
      </c>
      <c r="C25" s="5" t="s">
        <v>411</v>
      </c>
      <c r="D25" s="1" t="s">
        <v>91</v>
      </c>
      <c r="E25" s="6" t="s">
        <v>7</v>
      </c>
      <c r="F25" s="1" t="s">
        <v>382</v>
      </c>
      <c r="G25" s="1">
        <f t="shared" si="0"/>
        <v>60</v>
      </c>
      <c r="H25" s="31"/>
      <c r="I25" s="7"/>
      <c r="J25" s="7"/>
      <c r="K25" s="7"/>
      <c r="L25" s="7"/>
      <c r="M25" s="7"/>
      <c r="N25" s="7">
        <v>35</v>
      </c>
      <c r="O25" s="7"/>
      <c r="P25" s="7"/>
      <c r="Q25" s="7"/>
      <c r="R25" s="7">
        <v>25</v>
      </c>
      <c r="S25" s="7"/>
      <c r="T25" s="7"/>
      <c r="U25" s="7"/>
      <c r="V25" s="7"/>
      <c r="W25" s="32"/>
    </row>
    <row r="26" spans="1:23" s="11" customFormat="1" ht="18" customHeight="1">
      <c r="A26" s="1">
        <v>22</v>
      </c>
      <c r="B26" s="1">
        <v>53587</v>
      </c>
      <c r="C26" s="5" t="s">
        <v>615</v>
      </c>
      <c r="D26" s="1" t="s">
        <v>91</v>
      </c>
      <c r="E26" s="6" t="s">
        <v>613</v>
      </c>
      <c r="F26" s="1" t="s">
        <v>155</v>
      </c>
      <c r="G26" s="1">
        <f t="shared" si="0"/>
        <v>50</v>
      </c>
      <c r="H26" s="31"/>
      <c r="I26" s="7"/>
      <c r="J26" s="7"/>
      <c r="K26" s="7"/>
      <c r="L26" s="7"/>
      <c r="M26" s="7"/>
      <c r="N26" s="7"/>
      <c r="O26" s="7">
        <v>50</v>
      </c>
      <c r="P26" s="7"/>
      <c r="Q26" s="7"/>
      <c r="R26" s="7"/>
      <c r="S26" s="7"/>
      <c r="T26" s="7"/>
      <c r="U26" s="7"/>
      <c r="V26" s="7"/>
      <c r="W26" s="32"/>
    </row>
    <row r="27" spans="1:23" s="11" customFormat="1" ht="18" customHeight="1">
      <c r="A27" s="1">
        <v>22</v>
      </c>
      <c r="B27" s="1" t="s">
        <v>360</v>
      </c>
      <c r="C27" s="5" t="s">
        <v>361</v>
      </c>
      <c r="D27" s="1" t="s">
        <v>91</v>
      </c>
      <c r="E27" s="6" t="s">
        <v>7</v>
      </c>
      <c r="F27" s="1" t="s">
        <v>191</v>
      </c>
      <c r="G27" s="1">
        <f t="shared" si="0"/>
        <v>50</v>
      </c>
      <c r="H27" s="31"/>
      <c r="I27" s="7"/>
      <c r="J27" s="7"/>
      <c r="K27" s="7"/>
      <c r="L27" s="7">
        <v>15</v>
      </c>
      <c r="M27" s="7"/>
      <c r="N27" s="7"/>
      <c r="O27" s="7"/>
      <c r="P27" s="7"/>
      <c r="Q27" s="7"/>
      <c r="R27" s="7"/>
      <c r="S27" s="7">
        <v>35</v>
      </c>
      <c r="T27" s="7"/>
      <c r="U27" s="7"/>
      <c r="V27" s="7"/>
      <c r="W27" s="32"/>
    </row>
    <row r="28" spans="1:23" s="11" customFormat="1" ht="18" customHeight="1">
      <c r="A28" s="1">
        <v>24</v>
      </c>
      <c r="B28" s="1">
        <v>34447</v>
      </c>
      <c r="C28" s="5" t="s">
        <v>407</v>
      </c>
      <c r="D28" s="1" t="s">
        <v>91</v>
      </c>
      <c r="E28" s="6" t="s">
        <v>408</v>
      </c>
      <c r="F28" s="1" t="s">
        <v>382</v>
      </c>
      <c r="G28" s="1">
        <f t="shared" si="0"/>
        <v>40</v>
      </c>
      <c r="H28" s="31"/>
      <c r="I28" s="7"/>
      <c r="J28" s="7"/>
      <c r="K28" s="7"/>
      <c r="L28" s="7"/>
      <c r="M28" s="7"/>
      <c r="N28" s="7"/>
      <c r="O28" s="7"/>
      <c r="P28" s="7"/>
      <c r="Q28" s="7"/>
      <c r="R28" s="7">
        <v>40</v>
      </c>
      <c r="S28" s="7"/>
      <c r="T28" s="7"/>
      <c r="U28" s="7"/>
      <c r="V28" s="7"/>
      <c r="W28" s="32"/>
    </row>
    <row r="29" spans="1:23" s="11" customFormat="1" ht="18" customHeight="1">
      <c r="A29" s="1">
        <v>25</v>
      </c>
      <c r="B29" s="1" t="s">
        <v>362</v>
      </c>
      <c r="C29" s="5" t="s">
        <v>363</v>
      </c>
      <c r="D29" s="1" t="s">
        <v>91</v>
      </c>
      <c r="E29" s="6" t="s">
        <v>7</v>
      </c>
      <c r="F29" s="1" t="s">
        <v>191</v>
      </c>
      <c r="G29" s="1">
        <f t="shared" si="0"/>
        <v>38</v>
      </c>
      <c r="H29" s="31"/>
      <c r="I29" s="7"/>
      <c r="J29" s="7"/>
      <c r="K29" s="7"/>
      <c r="L29" s="7">
        <v>8</v>
      </c>
      <c r="M29" s="7"/>
      <c r="N29" s="7"/>
      <c r="O29" s="7"/>
      <c r="P29" s="7"/>
      <c r="Q29" s="7"/>
      <c r="R29" s="7"/>
      <c r="S29" s="7">
        <v>30</v>
      </c>
      <c r="T29" s="7"/>
      <c r="U29" s="7"/>
      <c r="V29" s="7"/>
      <c r="W29" s="32"/>
    </row>
    <row r="30" spans="1:23" s="11" customFormat="1" ht="18" customHeight="1">
      <c r="A30" s="1">
        <v>26</v>
      </c>
      <c r="B30" s="1">
        <v>52200</v>
      </c>
      <c r="C30" s="5" t="s">
        <v>90</v>
      </c>
      <c r="D30" s="1" t="s">
        <v>91</v>
      </c>
      <c r="E30" s="6" t="s">
        <v>7</v>
      </c>
      <c r="F30" s="1" t="s">
        <v>10</v>
      </c>
      <c r="G30" s="1">
        <f t="shared" si="0"/>
        <v>32.5</v>
      </c>
      <c r="H30" s="31"/>
      <c r="I30" s="7"/>
      <c r="J30" s="7"/>
      <c r="K30" s="7"/>
      <c r="L30" s="7"/>
      <c r="M30" s="7">
        <v>10</v>
      </c>
      <c r="N30" s="7"/>
      <c r="O30" s="7"/>
      <c r="P30" s="7">
        <v>10</v>
      </c>
      <c r="Q30" s="7"/>
      <c r="R30" s="7"/>
      <c r="S30" s="7"/>
      <c r="T30" s="7"/>
      <c r="U30" s="7"/>
      <c r="V30" s="7">
        <v>12.5</v>
      </c>
      <c r="W30" s="32"/>
    </row>
    <row r="31" spans="1:23" s="11" customFormat="1" ht="18" customHeight="1">
      <c r="A31" s="1">
        <v>27</v>
      </c>
      <c r="B31" s="1" t="s">
        <v>600</v>
      </c>
      <c r="C31" s="5" t="s">
        <v>601</v>
      </c>
      <c r="D31" s="1" t="s">
        <v>91</v>
      </c>
      <c r="E31" s="6" t="s">
        <v>7</v>
      </c>
      <c r="F31" s="1" t="s">
        <v>10</v>
      </c>
      <c r="G31" s="1">
        <f t="shared" si="0"/>
        <v>25</v>
      </c>
      <c r="H31" s="31"/>
      <c r="I31" s="7"/>
      <c r="J31" s="7"/>
      <c r="K31" s="7"/>
      <c r="L31" s="7"/>
      <c r="M31" s="7">
        <f>25/2</f>
        <v>12.5</v>
      </c>
      <c r="N31" s="7"/>
      <c r="O31" s="7"/>
      <c r="P31" s="7">
        <f>25/2</f>
        <v>12.5</v>
      </c>
      <c r="Q31" s="7"/>
      <c r="R31" s="7"/>
      <c r="S31" s="7"/>
      <c r="T31" s="7"/>
      <c r="U31" s="7"/>
      <c r="V31" s="7"/>
      <c r="W31" s="32"/>
    </row>
    <row r="32" spans="1:23" s="11" customFormat="1" ht="18" customHeight="1">
      <c r="A32" s="1">
        <v>27</v>
      </c>
      <c r="B32" s="1">
        <v>56822</v>
      </c>
      <c r="C32" s="5" t="s">
        <v>364</v>
      </c>
      <c r="D32" s="1" t="s">
        <v>91</v>
      </c>
      <c r="E32" s="6" t="s">
        <v>7</v>
      </c>
      <c r="F32" s="1" t="s">
        <v>191</v>
      </c>
      <c r="G32" s="1">
        <f t="shared" si="0"/>
        <v>25</v>
      </c>
      <c r="H32" s="31"/>
      <c r="I32" s="7"/>
      <c r="J32" s="7"/>
      <c r="K32" s="7"/>
      <c r="L32" s="7"/>
      <c r="M32" s="7"/>
      <c r="N32" s="7"/>
      <c r="O32" s="7"/>
      <c r="P32" s="7"/>
      <c r="Q32" s="7"/>
      <c r="R32" s="7"/>
      <c r="S32" s="7">
        <v>25</v>
      </c>
      <c r="T32" s="7"/>
      <c r="U32" s="7"/>
      <c r="V32" s="7"/>
      <c r="W32" s="32"/>
    </row>
    <row r="33" spans="1:23" s="11" customFormat="1" ht="18" customHeight="1">
      <c r="A33" s="1">
        <v>27</v>
      </c>
      <c r="B33" s="1" t="s">
        <v>366</v>
      </c>
      <c r="C33" s="5" t="s">
        <v>367</v>
      </c>
      <c r="D33" s="1" t="s">
        <v>91</v>
      </c>
      <c r="E33" s="6" t="s">
        <v>196</v>
      </c>
      <c r="F33" s="1" t="s">
        <v>191</v>
      </c>
      <c r="G33" s="1">
        <f t="shared" si="0"/>
        <v>25</v>
      </c>
      <c r="H33" s="31"/>
      <c r="I33" s="7"/>
      <c r="J33" s="7"/>
      <c r="K33" s="7"/>
      <c r="L33" s="7">
        <v>10</v>
      </c>
      <c r="M33" s="7"/>
      <c r="N33" s="7"/>
      <c r="O33" s="7"/>
      <c r="P33" s="7"/>
      <c r="Q33" s="7"/>
      <c r="R33" s="7"/>
      <c r="S33" s="7">
        <v>15</v>
      </c>
      <c r="T33" s="7"/>
      <c r="U33" s="7"/>
      <c r="V33" s="7"/>
      <c r="W33" s="32"/>
    </row>
    <row r="34" spans="1:23" s="11" customFormat="1" ht="18" customHeight="1">
      <c r="A34" s="1">
        <v>30</v>
      </c>
      <c r="B34" s="1">
        <v>13258</v>
      </c>
      <c r="C34" s="5" t="s">
        <v>616</v>
      </c>
      <c r="D34" s="1" t="s">
        <v>91</v>
      </c>
      <c r="E34" s="6" t="s">
        <v>369</v>
      </c>
      <c r="F34" s="1" t="s">
        <v>370</v>
      </c>
      <c r="G34" s="1">
        <f t="shared" si="0"/>
        <v>20</v>
      </c>
      <c r="H34" s="31"/>
      <c r="I34" s="7"/>
      <c r="J34" s="7"/>
      <c r="K34" s="7"/>
      <c r="L34" s="7"/>
      <c r="M34" s="7"/>
      <c r="N34" s="7"/>
      <c r="O34" s="7">
        <v>20</v>
      </c>
      <c r="P34" s="7"/>
      <c r="Q34" s="7"/>
      <c r="R34" s="7"/>
      <c r="S34" s="7"/>
      <c r="T34" s="7"/>
      <c r="U34" s="7"/>
      <c r="V34" s="7"/>
      <c r="W34" s="32"/>
    </row>
    <row r="35" spans="1:23" s="11" customFormat="1" ht="18" customHeight="1">
      <c r="A35" s="1">
        <v>30</v>
      </c>
      <c r="B35" s="1">
        <v>63336</v>
      </c>
      <c r="C35" s="5" t="s">
        <v>365</v>
      </c>
      <c r="D35" s="1" t="s">
        <v>91</v>
      </c>
      <c r="E35" s="6" t="s">
        <v>7</v>
      </c>
      <c r="F35" s="1" t="s">
        <v>191</v>
      </c>
      <c r="G35" s="1">
        <f t="shared" si="0"/>
        <v>20</v>
      </c>
      <c r="H35" s="31"/>
      <c r="I35" s="7"/>
      <c r="J35" s="7"/>
      <c r="K35" s="7"/>
      <c r="L35" s="7"/>
      <c r="M35" s="7"/>
      <c r="N35" s="7"/>
      <c r="O35" s="7"/>
      <c r="P35" s="7"/>
      <c r="Q35" s="7"/>
      <c r="R35" s="7"/>
      <c r="S35" s="7">
        <v>20</v>
      </c>
      <c r="T35" s="7"/>
      <c r="U35" s="7"/>
      <c r="V35" s="7"/>
      <c r="W35" s="32"/>
    </row>
    <row r="36" spans="1:23" s="11" customFormat="1" ht="18" customHeight="1">
      <c r="A36" s="1">
        <v>32</v>
      </c>
      <c r="B36" s="1">
        <v>32356</v>
      </c>
      <c r="C36" s="5" t="s">
        <v>92</v>
      </c>
      <c r="D36" s="1" t="s">
        <v>91</v>
      </c>
      <c r="E36" s="6" t="s">
        <v>7</v>
      </c>
      <c r="F36" s="1" t="s">
        <v>10</v>
      </c>
      <c r="G36" s="1">
        <f t="shared" si="0"/>
        <v>17.5</v>
      </c>
      <c r="H36" s="31"/>
      <c r="I36" s="7"/>
      <c r="J36" s="7"/>
      <c r="K36" s="7"/>
      <c r="L36" s="7"/>
      <c r="M36" s="7"/>
      <c r="N36" s="7"/>
      <c r="O36" s="7"/>
      <c r="P36" s="7">
        <f>15/2</f>
        <v>7.5</v>
      </c>
      <c r="Q36" s="7"/>
      <c r="R36" s="7"/>
      <c r="S36" s="7"/>
      <c r="T36" s="7"/>
      <c r="U36" s="7"/>
      <c r="V36" s="7">
        <v>10</v>
      </c>
      <c r="W36" s="32"/>
    </row>
    <row r="37" spans="1:23" s="11" customFormat="1" ht="18" customHeight="1">
      <c r="A37" s="1">
        <v>32</v>
      </c>
      <c r="B37" s="1">
        <v>52226</v>
      </c>
      <c r="C37" s="5" t="s">
        <v>95</v>
      </c>
      <c r="D37" s="1" t="s">
        <v>91</v>
      </c>
      <c r="E37" s="6" t="s">
        <v>7</v>
      </c>
      <c r="F37" s="1" t="s">
        <v>26</v>
      </c>
      <c r="G37" s="1">
        <f t="shared" si="0"/>
        <v>17.5</v>
      </c>
      <c r="H37" s="31"/>
      <c r="I37" s="7"/>
      <c r="J37" s="7"/>
      <c r="K37" s="7"/>
      <c r="L37" s="7"/>
      <c r="M37" s="7">
        <f>15/2</f>
        <v>7.5</v>
      </c>
      <c r="N37" s="7"/>
      <c r="O37" s="7"/>
      <c r="P37" s="7">
        <v>5</v>
      </c>
      <c r="Q37" s="7"/>
      <c r="R37" s="7"/>
      <c r="S37" s="7"/>
      <c r="T37" s="7"/>
      <c r="U37" s="7"/>
      <c r="V37" s="7">
        <v>5</v>
      </c>
      <c r="W37" s="36"/>
    </row>
    <row r="38" spans="1:23" s="11" customFormat="1" ht="18" customHeight="1">
      <c r="A38" s="1">
        <v>34</v>
      </c>
      <c r="B38" s="1">
        <v>54671</v>
      </c>
      <c r="C38" s="5" t="s">
        <v>686</v>
      </c>
      <c r="D38" s="1" t="s">
        <v>91</v>
      </c>
      <c r="E38" s="6" t="s">
        <v>7</v>
      </c>
      <c r="F38" s="1" t="s">
        <v>687</v>
      </c>
      <c r="G38" s="1">
        <f t="shared" si="0"/>
        <v>12.5</v>
      </c>
      <c r="H38" s="31"/>
      <c r="I38" s="7"/>
      <c r="J38" s="7">
        <v>12.5</v>
      </c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32"/>
    </row>
    <row r="39" spans="1:23" s="11" customFormat="1" ht="18" customHeight="1">
      <c r="A39" s="1">
        <v>35</v>
      </c>
      <c r="B39" s="1">
        <v>50873</v>
      </c>
      <c r="C39" s="5" t="s">
        <v>93</v>
      </c>
      <c r="D39" s="1" t="s">
        <v>94</v>
      </c>
      <c r="E39" s="6" t="s">
        <v>7</v>
      </c>
      <c r="F39" s="1" t="s">
        <v>8</v>
      </c>
      <c r="G39" s="1">
        <f t="shared" si="0"/>
        <v>7.5</v>
      </c>
      <c r="H39" s="31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>
        <v>7.5</v>
      </c>
      <c r="W39" s="32"/>
    </row>
    <row r="40" spans="1:23" s="11" customFormat="1" ht="18" customHeight="1">
      <c r="A40" s="1"/>
      <c r="B40" s="1"/>
      <c r="C40" s="5"/>
      <c r="D40" s="1"/>
      <c r="E40" s="5"/>
      <c r="F40" s="1"/>
      <c r="G40" s="1"/>
      <c r="H40" s="32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36"/>
    </row>
    <row r="41" spans="1:23" ht="6.9" customHeight="1">
      <c r="A41" s="38"/>
      <c r="B41" s="33"/>
      <c r="C41" s="39"/>
      <c r="D41" s="33"/>
      <c r="E41" s="40"/>
      <c r="F41" s="33"/>
      <c r="G41" s="41"/>
      <c r="H41" s="33"/>
      <c r="I41" s="42"/>
      <c r="J41" s="42"/>
      <c r="K41" s="42"/>
      <c r="L41" s="42"/>
      <c r="M41" s="42"/>
      <c r="N41" s="42"/>
      <c r="O41" s="42"/>
      <c r="P41" s="42"/>
      <c r="Q41" s="42"/>
      <c r="R41" s="42"/>
      <c r="S41" s="42"/>
      <c r="T41" s="42"/>
      <c r="U41" s="42"/>
      <c r="V41" s="42"/>
      <c r="W41" s="37"/>
    </row>
    <row r="42" spans="1:23" s="8" customFormat="1" ht="12.75" customHeight="1">
      <c r="A42" s="13"/>
      <c r="B42" s="14"/>
      <c r="D42" s="14"/>
      <c r="E42" s="15"/>
      <c r="F42" s="14"/>
      <c r="G42" s="14"/>
      <c r="H42" s="14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</row>
    <row r="43" spans="1:23">
      <c r="B43"/>
      <c r="C43" s="2"/>
      <c r="D43" s="10"/>
      <c r="E43" s="2"/>
      <c r="H43" s="12"/>
    </row>
    <row r="44" spans="1:23">
      <c r="B44"/>
      <c r="C44" s="2"/>
      <c r="D44" s="10"/>
      <c r="E44" s="2"/>
      <c r="H44" s="12"/>
    </row>
    <row r="45" spans="1:23">
      <c r="B45"/>
      <c r="C45" s="2"/>
      <c r="D45" s="10"/>
      <c r="E45" s="2"/>
      <c r="H45" s="12"/>
    </row>
    <row r="46" spans="1:23">
      <c r="C46" s="2"/>
      <c r="D46" s="10"/>
      <c r="E46" s="2"/>
      <c r="H46" s="12"/>
    </row>
    <row r="47" spans="1:23">
      <c r="C47" s="2"/>
      <c r="D47" s="10"/>
      <c r="E47" s="2"/>
      <c r="H47" s="12"/>
    </row>
    <row r="48" spans="1:23">
      <c r="C48" s="2"/>
      <c r="D48" s="10"/>
      <c r="E48" s="2"/>
      <c r="H48" s="12"/>
    </row>
  </sheetData>
  <sheetProtection algorithmName="SHA-512" hashValue="u2+UikEd43NbWT9zuYhbFKgqc0pGPQ8DEnNbnyypCC3bHoIvYfjWACJ5PXM/O9i1DuWxf8kQwGF/RnjiAKpIlg==" saltValue="kAdVWidfhZIKhPZkx8uZEQ==" spinCount="100000" sheet="1" selectLockedCells="1" selectUnlockedCells="1"/>
  <sortState xmlns:xlrd2="http://schemas.microsoft.com/office/spreadsheetml/2017/richdata2" ref="B5:V39">
    <sortCondition descending="1" ref="G5:G39"/>
  </sortState>
  <mergeCells count="16">
    <mergeCell ref="A2:G2"/>
    <mergeCell ref="A1:G1"/>
    <mergeCell ref="I1:I2"/>
    <mergeCell ref="V1:V2"/>
    <mergeCell ref="U1:U2"/>
    <mergeCell ref="S1:S2"/>
    <mergeCell ref="T1:T2"/>
    <mergeCell ref="R1:R2"/>
    <mergeCell ref="Q1:Q2"/>
    <mergeCell ref="P1:P2"/>
    <mergeCell ref="O1:O2"/>
    <mergeCell ref="N1:N2"/>
    <mergeCell ref="M1:M2"/>
    <mergeCell ref="L1:L2"/>
    <mergeCell ref="K1:K2"/>
    <mergeCell ref="J1:J2"/>
  </mergeCells>
  <conditionalFormatting sqref="B1:B1048576">
    <cfRule type="duplicateValues" dxfId="175" priority="5"/>
  </conditionalFormatting>
  <conditionalFormatting sqref="B1:C2 B4:C4 B40:C42 B43:B48 B49:C65542">
    <cfRule type="expression" dxfId="174" priority="16" stopIfTrue="1">
      <formula>AND(COUNTIF($B$1:$C$2, B1)+COUNTIF($B$4:$C$4, B1)+COUNTIF($B$40:$C$65542, B1)&gt;1,NOT(ISBLANK(B1)))</formula>
    </cfRule>
  </conditionalFormatting>
  <conditionalFormatting sqref="B3:C3">
    <cfRule type="duplicateValues" dxfId="173" priority="14" stopIfTrue="1"/>
  </conditionalFormatting>
  <conditionalFormatting sqref="B5:C40">
    <cfRule type="duplicateValues" dxfId="172" priority="12040" stopIfTrue="1"/>
    <cfRule type="duplicateValues" dxfId="171" priority="12041" stopIfTrue="1"/>
    <cfRule type="duplicateValues" dxfId="170" priority="12042" stopIfTrue="1"/>
    <cfRule type="duplicateValues" dxfId="169" priority="12043" stopIfTrue="1"/>
  </conditionalFormatting>
  <conditionalFormatting sqref="B40:C42">
    <cfRule type="duplicateValues" dxfId="168" priority="11892" stopIfTrue="1"/>
  </conditionalFormatting>
  <conditionalFormatting sqref="B49:C1048576 B1:C42 B43:B48">
    <cfRule type="duplicateValues" dxfId="167" priority="3"/>
    <cfRule type="duplicateValues" dxfId="166" priority="6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58"/>
  <sheetViews>
    <sheetView zoomScale="80" zoomScaleNormal="80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52" style="10" bestFit="1" customWidth="1"/>
    <col min="6" max="6" width="7.6640625" style="2" customWidth="1"/>
    <col min="7" max="7" width="8" style="2" bestFit="1" customWidth="1"/>
    <col min="8" max="8" width="1" style="2" customWidth="1"/>
    <col min="9" max="12" width="6.6640625" style="12" customWidth="1"/>
    <col min="13" max="13" width="7.21875" style="12" customWidth="1"/>
    <col min="14" max="19" width="6.6640625" style="12" customWidth="1"/>
    <col min="20" max="20" width="1" style="3" customWidth="1"/>
    <col min="21" max="16384" width="9.109375" style="3"/>
  </cols>
  <sheetData>
    <row r="1" spans="1:20" ht="69" customHeight="1">
      <c r="A1" s="56"/>
      <c r="B1" s="57"/>
      <c r="C1" s="57"/>
      <c r="D1" s="57"/>
      <c r="E1" s="57"/>
      <c r="F1" s="57"/>
      <c r="G1" s="58"/>
      <c r="H1" s="27"/>
      <c r="I1" s="61"/>
      <c r="J1" s="61" t="s">
        <v>685</v>
      </c>
      <c r="K1" s="61" t="s">
        <v>666</v>
      </c>
      <c r="L1" s="61" t="s">
        <v>639</v>
      </c>
      <c r="M1" s="61" t="s">
        <v>617</v>
      </c>
      <c r="N1" s="61" t="s">
        <v>544</v>
      </c>
      <c r="O1" s="61" t="s">
        <v>439</v>
      </c>
      <c r="P1" s="61" t="s">
        <v>397</v>
      </c>
      <c r="Q1" s="61" t="s">
        <v>188</v>
      </c>
      <c r="R1" s="61" t="s">
        <v>138</v>
      </c>
      <c r="S1" s="59" t="s">
        <v>14</v>
      </c>
      <c r="T1" s="27"/>
    </row>
    <row r="2" spans="1:20" s="4" customFormat="1" ht="96.75" customHeight="1">
      <c r="A2" s="53" t="s">
        <v>736</v>
      </c>
      <c r="B2" s="54"/>
      <c r="C2" s="54"/>
      <c r="D2" s="54"/>
      <c r="E2" s="54"/>
      <c r="F2" s="54"/>
      <c r="G2" s="55"/>
      <c r="H2" s="28"/>
      <c r="I2" s="62"/>
      <c r="J2" s="62"/>
      <c r="K2" s="62"/>
      <c r="L2" s="62"/>
      <c r="M2" s="62"/>
      <c r="N2" s="62"/>
      <c r="O2" s="62"/>
      <c r="P2" s="62"/>
      <c r="Q2" s="62"/>
      <c r="R2" s="62"/>
      <c r="S2" s="60"/>
      <c r="T2" s="34"/>
    </row>
    <row r="3" spans="1:20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45753</v>
      </c>
      <c r="K3" s="19">
        <v>45746</v>
      </c>
      <c r="L3" s="19">
        <v>45739</v>
      </c>
      <c r="M3" s="19">
        <v>45739</v>
      </c>
      <c r="N3" s="19">
        <v>45725</v>
      </c>
      <c r="O3" s="19">
        <v>45725</v>
      </c>
      <c r="P3" s="19">
        <v>45711</v>
      </c>
      <c r="Q3" s="19">
        <v>45698</v>
      </c>
      <c r="R3" s="19">
        <v>45688</v>
      </c>
      <c r="S3" s="47">
        <v>45683</v>
      </c>
      <c r="T3" s="34"/>
    </row>
    <row r="4" spans="1:20" ht="18" customHeight="1">
      <c r="A4" s="20" t="s">
        <v>0</v>
      </c>
      <c r="B4" s="20" t="s">
        <v>1</v>
      </c>
      <c r="C4" s="20" t="s">
        <v>734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15</v>
      </c>
      <c r="K4" s="21" t="s">
        <v>15</v>
      </c>
      <c r="L4" s="21" t="s">
        <v>15</v>
      </c>
      <c r="M4" s="21" t="s">
        <v>189</v>
      </c>
      <c r="N4" s="21" t="s">
        <v>15</v>
      </c>
      <c r="O4" s="21" t="s">
        <v>474</v>
      </c>
      <c r="P4" s="21" t="s">
        <v>189</v>
      </c>
      <c r="Q4" s="21" t="s">
        <v>189</v>
      </c>
      <c r="R4" s="21" t="s">
        <v>139</v>
      </c>
      <c r="S4" s="48" t="s">
        <v>15</v>
      </c>
      <c r="T4" s="35"/>
    </row>
    <row r="5" spans="1:20" s="11" customFormat="1" ht="18" customHeight="1">
      <c r="A5" s="1">
        <v>1</v>
      </c>
      <c r="B5" s="1">
        <v>37601</v>
      </c>
      <c r="C5" s="5" t="s">
        <v>32</v>
      </c>
      <c r="D5" s="1" t="s">
        <v>30</v>
      </c>
      <c r="E5" s="6" t="s">
        <v>7</v>
      </c>
      <c r="F5" s="1" t="s">
        <v>8</v>
      </c>
      <c r="G5" s="1">
        <f t="shared" ref="G5:G45" si="0">SUM(I5:S5)</f>
        <v>130</v>
      </c>
      <c r="H5" s="31"/>
      <c r="I5" s="7"/>
      <c r="J5" s="7"/>
      <c r="K5" s="7">
        <v>25</v>
      </c>
      <c r="L5" s="7">
        <v>25</v>
      </c>
      <c r="M5" s="7"/>
      <c r="N5" s="7">
        <v>25</v>
      </c>
      <c r="O5" s="7"/>
      <c r="P5" s="7"/>
      <c r="Q5" s="7">
        <v>35</v>
      </c>
      <c r="R5" s="7"/>
      <c r="S5" s="7">
        <v>20</v>
      </c>
      <c r="T5" s="32"/>
    </row>
    <row r="6" spans="1:20" s="11" customFormat="1" ht="18" customHeight="1">
      <c r="A6" s="1">
        <v>2</v>
      </c>
      <c r="B6" s="1">
        <v>45270</v>
      </c>
      <c r="C6" s="5" t="s">
        <v>158</v>
      </c>
      <c r="D6" s="1" t="s">
        <v>30</v>
      </c>
      <c r="E6" s="6" t="s">
        <v>159</v>
      </c>
      <c r="F6" s="1" t="s">
        <v>8</v>
      </c>
      <c r="G6" s="1">
        <f t="shared" si="0"/>
        <v>118</v>
      </c>
      <c r="H6" s="31"/>
      <c r="I6" s="7"/>
      <c r="J6" s="7"/>
      <c r="K6" s="7">
        <v>15</v>
      </c>
      <c r="L6" s="7">
        <v>8</v>
      </c>
      <c r="M6" s="7"/>
      <c r="N6" s="7"/>
      <c r="O6" s="7"/>
      <c r="P6" s="7"/>
      <c r="Q6" s="7">
        <v>25</v>
      </c>
      <c r="R6" s="7">
        <v>70</v>
      </c>
      <c r="S6" s="7"/>
      <c r="T6" s="32"/>
    </row>
    <row r="7" spans="1:20" s="11" customFormat="1" ht="18" customHeight="1">
      <c r="A7" s="1">
        <v>3</v>
      </c>
      <c r="B7" s="1">
        <v>50375</v>
      </c>
      <c r="C7" s="5" t="s">
        <v>412</v>
      </c>
      <c r="D7" s="1" t="s">
        <v>30</v>
      </c>
      <c r="E7" s="6" t="s">
        <v>413</v>
      </c>
      <c r="F7" s="1" t="s">
        <v>382</v>
      </c>
      <c r="G7" s="1">
        <f t="shared" si="0"/>
        <v>100</v>
      </c>
      <c r="H7" s="31"/>
      <c r="I7" s="7"/>
      <c r="J7" s="7"/>
      <c r="K7" s="7"/>
      <c r="L7" s="7"/>
      <c r="M7" s="7">
        <v>50</v>
      </c>
      <c r="N7" s="7"/>
      <c r="O7" s="7"/>
      <c r="P7" s="7">
        <v>50</v>
      </c>
      <c r="Q7" s="7"/>
      <c r="R7" s="7"/>
      <c r="S7" s="7"/>
      <c r="T7" s="36"/>
    </row>
    <row r="8" spans="1:20" s="11" customFormat="1" ht="18" customHeight="1">
      <c r="A8" s="1">
        <v>3</v>
      </c>
      <c r="B8" s="1">
        <v>63979</v>
      </c>
      <c r="C8" s="5" t="s">
        <v>537</v>
      </c>
      <c r="D8" s="1" t="s">
        <v>30</v>
      </c>
      <c r="E8" s="6" t="s">
        <v>7</v>
      </c>
      <c r="F8" s="1" t="s">
        <v>443</v>
      </c>
      <c r="G8" s="1">
        <f t="shared" si="0"/>
        <v>100</v>
      </c>
      <c r="H8" s="31"/>
      <c r="I8" s="7"/>
      <c r="J8" s="7"/>
      <c r="K8" s="7"/>
      <c r="L8" s="7"/>
      <c r="M8" s="7"/>
      <c r="N8" s="7"/>
      <c r="O8" s="7">
        <v>100</v>
      </c>
      <c r="P8" s="7"/>
      <c r="Q8" s="7"/>
      <c r="R8" s="7"/>
      <c r="S8" s="7"/>
      <c r="T8" s="36"/>
    </row>
    <row r="9" spans="1:20" s="11" customFormat="1" ht="18" customHeight="1">
      <c r="A9" s="1">
        <v>5</v>
      </c>
      <c r="B9" s="1">
        <v>42248</v>
      </c>
      <c r="C9" s="5" t="s">
        <v>35</v>
      </c>
      <c r="D9" s="1" t="s">
        <v>30</v>
      </c>
      <c r="E9" s="6" t="s">
        <v>7</v>
      </c>
      <c r="F9" s="1" t="s">
        <v>8</v>
      </c>
      <c r="G9" s="1">
        <f t="shared" si="0"/>
        <v>90</v>
      </c>
      <c r="H9" s="31"/>
      <c r="I9" s="7"/>
      <c r="J9" s="7"/>
      <c r="K9" s="7">
        <v>20</v>
      </c>
      <c r="L9" s="7">
        <v>20</v>
      </c>
      <c r="M9" s="7"/>
      <c r="N9" s="7"/>
      <c r="O9" s="7"/>
      <c r="P9" s="7"/>
      <c r="Q9" s="7">
        <v>40</v>
      </c>
      <c r="R9" s="7"/>
      <c r="S9" s="7">
        <v>10</v>
      </c>
      <c r="T9" s="36"/>
    </row>
    <row r="10" spans="1:20" s="11" customFormat="1" ht="18" customHeight="1">
      <c r="A10" s="1">
        <v>5</v>
      </c>
      <c r="B10" s="1">
        <v>58670</v>
      </c>
      <c r="C10" s="5" t="s">
        <v>538</v>
      </c>
      <c r="D10" s="1" t="s">
        <v>30</v>
      </c>
      <c r="E10" s="6" t="s">
        <v>442</v>
      </c>
      <c r="F10" s="1" t="s">
        <v>443</v>
      </c>
      <c r="G10" s="1">
        <f t="shared" si="0"/>
        <v>90</v>
      </c>
      <c r="H10" s="31"/>
      <c r="I10" s="7"/>
      <c r="J10" s="7"/>
      <c r="K10" s="7"/>
      <c r="L10" s="7"/>
      <c r="M10" s="7"/>
      <c r="N10" s="7"/>
      <c r="O10" s="7">
        <v>90</v>
      </c>
      <c r="P10" s="7"/>
      <c r="Q10" s="7"/>
      <c r="R10" s="7"/>
      <c r="S10" s="7"/>
      <c r="T10" s="32"/>
    </row>
    <row r="11" spans="1:20" s="11" customFormat="1" ht="18" customHeight="1">
      <c r="A11" s="1">
        <v>7</v>
      </c>
      <c r="B11" s="24">
        <v>15104</v>
      </c>
      <c r="C11" s="25" t="s">
        <v>539</v>
      </c>
      <c r="D11" s="1" t="s">
        <v>30</v>
      </c>
      <c r="E11" s="6" t="s">
        <v>7</v>
      </c>
      <c r="F11" s="24" t="s">
        <v>443</v>
      </c>
      <c r="G11" s="1">
        <f t="shared" si="0"/>
        <v>85</v>
      </c>
      <c r="H11" s="31"/>
      <c r="I11" s="44"/>
      <c r="J11" s="44"/>
      <c r="K11" s="44"/>
      <c r="L11" s="44"/>
      <c r="M11" s="44"/>
      <c r="N11" s="44"/>
      <c r="O11" s="44">
        <v>85</v>
      </c>
      <c r="P11" s="44"/>
      <c r="Q11" s="44"/>
      <c r="R11" s="44"/>
      <c r="S11" s="44"/>
      <c r="T11" s="32"/>
    </row>
    <row r="12" spans="1:20" s="11" customFormat="1" ht="18" customHeight="1">
      <c r="A12" s="1">
        <v>8</v>
      </c>
      <c r="B12" s="24">
        <v>19106</v>
      </c>
      <c r="C12" s="25" t="s">
        <v>540</v>
      </c>
      <c r="D12" s="1" t="s">
        <v>30</v>
      </c>
      <c r="E12" s="6" t="s">
        <v>7</v>
      </c>
      <c r="F12" s="24" t="s">
        <v>151</v>
      </c>
      <c r="G12" s="1">
        <f t="shared" si="0"/>
        <v>80</v>
      </c>
      <c r="H12" s="31"/>
      <c r="I12" s="44"/>
      <c r="J12" s="44"/>
      <c r="K12" s="44"/>
      <c r="L12" s="44"/>
      <c r="M12" s="44"/>
      <c r="N12" s="44"/>
      <c r="O12" s="44">
        <v>80</v>
      </c>
      <c r="P12" s="44"/>
      <c r="Q12" s="44"/>
      <c r="R12" s="44"/>
      <c r="S12" s="44"/>
      <c r="T12" s="32"/>
    </row>
    <row r="13" spans="1:20" s="11" customFormat="1" ht="18" customHeight="1">
      <c r="A13" s="1">
        <v>9</v>
      </c>
      <c r="B13" s="24">
        <v>34468</v>
      </c>
      <c r="C13" s="25" t="s">
        <v>31</v>
      </c>
      <c r="D13" s="1" t="s">
        <v>30</v>
      </c>
      <c r="E13" s="6" t="s">
        <v>7</v>
      </c>
      <c r="F13" s="24" t="s">
        <v>8</v>
      </c>
      <c r="G13" s="1">
        <f t="shared" si="0"/>
        <v>75</v>
      </c>
      <c r="H13" s="31"/>
      <c r="I13" s="44"/>
      <c r="J13" s="44"/>
      <c r="K13" s="44"/>
      <c r="L13" s="44"/>
      <c r="M13" s="44"/>
      <c r="N13" s="44"/>
      <c r="O13" s="44"/>
      <c r="P13" s="44"/>
      <c r="Q13" s="44">
        <v>50</v>
      </c>
      <c r="R13" s="44"/>
      <c r="S13" s="44">
        <v>25</v>
      </c>
      <c r="T13" s="32"/>
    </row>
    <row r="14" spans="1:20" s="11" customFormat="1" ht="18" customHeight="1">
      <c r="A14" s="1">
        <v>9</v>
      </c>
      <c r="B14" s="24">
        <v>51098</v>
      </c>
      <c r="C14" s="25" t="s">
        <v>157</v>
      </c>
      <c r="D14" s="1" t="s">
        <v>30</v>
      </c>
      <c r="E14" s="6" t="s">
        <v>7</v>
      </c>
      <c r="F14" s="24" t="s">
        <v>142</v>
      </c>
      <c r="G14" s="1">
        <f t="shared" si="0"/>
        <v>75</v>
      </c>
      <c r="H14" s="31"/>
      <c r="I14" s="44"/>
      <c r="J14" s="44"/>
      <c r="K14" s="44"/>
      <c r="L14" s="44"/>
      <c r="M14" s="44"/>
      <c r="N14" s="44"/>
      <c r="O14" s="44"/>
      <c r="P14" s="44"/>
      <c r="Q14" s="44"/>
      <c r="R14" s="44">
        <v>75</v>
      </c>
      <c r="S14" s="44"/>
      <c r="T14" s="32"/>
    </row>
    <row r="15" spans="1:20" s="11" customFormat="1" ht="18" customHeight="1">
      <c r="A15" s="1">
        <v>11</v>
      </c>
      <c r="B15" s="24">
        <v>56551</v>
      </c>
      <c r="C15" s="25" t="s">
        <v>541</v>
      </c>
      <c r="D15" s="1" t="s">
        <v>30</v>
      </c>
      <c r="E15" s="6" t="s">
        <v>7</v>
      </c>
      <c r="F15" s="24" t="s">
        <v>443</v>
      </c>
      <c r="G15" s="1">
        <f t="shared" si="0"/>
        <v>70</v>
      </c>
      <c r="H15" s="31"/>
      <c r="I15" s="44"/>
      <c r="J15" s="44"/>
      <c r="K15" s="44"/>
      <c r="L15" s="44"/>
      <c r="M15" s="44"/>
      <c r="N15" s="44"/>
      <c r="O15" s="44">
        <v>70</v>
      </c>
      <c r="P15" s="44"/>
      <c r="Q15" s="44"/>
      <c r="R15" s="44"/>
      <c r="S15" s="44"/>
      <c r="T15" s="32"/>
    </row>
    <row r="16" spans="1:20" s="11" customFormat="1" ht="18" customHeight="1">
      <c r="A16" s="1">
        <v>12</v>
      </c>
      <c r="B16" s="24">
        <v>59475</v>
      </c>
      <c r="C16" s="25" t="s">
        <v>542</v>
      </c>
      <c r="D16" s="1" t="s">
        <v>30</v>
      </c>
      <c r="E16" s="6" t="s">
        <v>7</v>
      </c>
      <c r="F16" s="24" t="s">
        <v>443</v>
      </c>
      <c r="G16" s="1">
        <f t="shared" si="0"/>
        <v>55</v>
      </c>
      <c r="H16" s="31"/>
      <c r="I16" s="44"/>
      <c r="J16" s="44"/>
      <c r="K16" s="44"/>
      <c r="L16" s="44"/>
      <c r="M16" s="44"/>
      <c r="N16" s="44"/>
      <c r="O16" s="44">
        <v>55</v>
      </c>
      <c r="P16" s="44"/>
      <c r="Q16" s="44"/>
      <c r="R16" s="44"/>
      <c r="S16" s="44"/>
      <c r="T16" s="32"/>
    </row>
    <row r="17" spans="1:20" s="11" customFormat="1" ht="18" customHeight="1">
      <c r="A17" s="1">
        <v>13</v>
      </c>
      <c r="B17" s="24">
        <v>59622</v>
      </c>
      <c r="C17" s="25" t="s">
        <v>414</v>
      </c>
      <c r="D17" s="1" t="s">
        <v>30</v>
      </c>
      <c r="E17" s="6" t="s">
        <v>413</v>
      </c>
      <c r="F17" s="24" t="s">
        <v>382</v>
      </c>
      <c r="G17" s="1">
        <f t="shared" si="0"/>
        <v>50</v>
      </c>
      <c r="H17" s="31"/>
      <c r="I17" s="44"/>
      <c r="J17" s="44"/>
      <c r="K17" s="44"/>
      <c r="L17" s="44"/>
      <c r="M17" s="44">
        <v>20</v>
      </c>
      <c r="N17" s="44"/>
      <c r="O17" s="44"/>
      <c r="P17" s="44">
        <v>30</v>
      </c>
      <c r="Q17" s="44"/>
      <c r="R17" s="44"/>
      <c r="S17" s="44"/>
      <c r="T17" s="32"/>
    </row>
    <row r="18" spans="1:20" s="11" customFormat="1" ht="18" customHeight="1">
      <c r="A18" s="1">
        <v>13</v>
      </c>
      <c r="B18" s="24">
        <v>63201</v>
      </c>
      <c r="C18" s="25" t="s">
        <v>415</v>
      </c>
      <c r="D18" s="1" t="s">
        <v>30</v>
      </c>
      <c r="E18" s="6" t="s">
        <v>7</v>
      </c>
      <c r="F18" s="24" t="s">
        <v>382</v>
      </c>
      <c r="G18" s="1">
        <f t="shared" si="0"/>
        <v>50</v>
      </c>
      <c r="H18" s="31"/>
      <c r="I18" s="44"/>
      <c r="J18" s="44"/>
      <c r="K18" s="44"/>
      <c r="L18" s="44"/>
      <c r="M18" s="44">
        <v>25</v>
      </c>
      <c r="N18" s="44"/>
      <c r="O18" s="44"/>
      <c r="P18" s="44">
        <v>25</v>
      </c>
      <c r="Q18" s="44"/>
      <c r="R18" s="44"/>
      <c r="S18" s="44"/>
      <c r="T18" s="32"/>
    </row>
    <row r="19" spans="1:20" s="11" customFormat="1" ht="18" customHeight="1">
      <c r="A19" s="1">
        <v>15</v>
      </c>
      <c r="B19" s="24">
        <v>62971</v>
      </c>
      <c r="C19" s="25" t="s">
        <v>33</v>
      </c>
      <c r="D19" s="1" t="s">
        <v>30</v>
      </c>
      <c r="E19" s="6" t="s">
        <v>34</v>
      </c>
      <c r="F19" s="24" t="s">
        <v>10</v>
      </c>
      <c r="G19" s="1">
        <f t="shared" si="0"/>
        <v>45</v>
      </c>
      <c r="H19" s="31"/>
      <c r="I19" s="44"/>
      <c r="J19" s="44"/>
      <c r="K19" s="44"/>
      <c r="L19" s="44">
        <v>10</v>
      </c>
      <c r="M19" s="44"/>
      <c r="N19" s="44">
        <v>20</v>
      </c>
      <c r="O19" s="44"/>
      <c r="P19" s="44"/>
      <c r="Q19" s="44"/>
      <c r="R19" s="44"/>
      <c r="S19" s="44">
        <v>15</v>
      </c>
      <c r="T19" s="32"/>
    </row>
    <row r="20" spans="1:20" s="11" customFormat="1" ht="18" customHeight="1">
      <c r="A20" s="1">
        <v>16</v>
      </c>
      <c r="B20" s="24">
        <v>64075</v>
      </c>
      <c r="C20" s="25" t="s">
        <v>621</v>
      </c>
      <c r="D20" s="1" t="s">
        <v>30</v>
      </c>
      <c r="E20" s="6" t="s">
        <v>7</v>
      </c>
      <c r="F20" s="24" t="s">
        <v>382</v>
      </c>
      <c r="G20" s="1">
        <f t="shared" si="0"/>
        <v>40</v>
      </c>
      <c r="H20" s="31"/>
      <c r="I20" s="44"/>
      <c r="J20" s="44"/>
      <c r="K20" s="44"/>
      <c r="L20" s="44"/>
      <c r="M20" s="44">
        <v>40</v>
      </c>
      <c r="N20" s="44"/>
      <c r="O20" s="44"/>
      <c r="P20" s="44"/>
      <c r="Q20" s="44"/>
      <c r="R20" s="44"/>
      <c r="S20" s="44"/>
      <c r="T20" s="32"/>
    </row>
    <row r="21" spans="1:20" s="11" customFormat="1" ht="18" customHeight="1">
      <c r="A21" s="1">
        <v>17</v>
      </c>
      <c r="B21" s="24">
        <v>64500</v>
      </c>
      <c r="C21" s="25" t="s">
        <v>622</v>
      </c>
      <c r="D21" s="1" t="s">
        <v>30</v>
      </c>
      <c r="E21" s="6" t="s">
        <v>7</v>
      </c>
      <c r="F21" s="24" t="s">
        <v>382</v>
      </c>
      <c r="G21" s="1">
        <f t="shared" si="0"/>
        <v>35</v>
      </c>
      <c r="H21" s="31"/>
      <c r="I21" s="44"/>
      <c r="J21" s="44"/>
      <c r="K21" s="44"/>
      <c r="L21" s="44"/>
      <c r="M21" s="44">
        <v>35</v>
      </c>
      <c r="N21" s="44"/>
      <c r="O21" s="44"/>
      <c r="P21" s="44"/>
      <c r="Q21" s="44"/>
      <c r="R21" s="44"/>
      <c r="S21" s="44"/>
      <c r="T21" s="32"/>
    </row>
    <row r="22" spans="1:20" s="11" customFormat="1" ht="18" customHeight="1">
      <c r="A22" s="1">
        <v>18</v>
      </c>
      <c r="B22" s="24" t="s">
        <v>217</v>
      </c>
      <c r="C22" s="25" t="s">
        <v>218</v>
      </c>
      <c r="D22" s="1" t="s">
        <v>30</v>
      </c>
      <c r="E22" s="6" t="s">
        <v>7</v>
      </c>
      <c r="F22" s="24" t="s">
        <v>8</v>
      </c>
      <c r="G22" s="1">
        <f t="shared" si="0"/>
        <v>30</v>
      </c>
      <c r="H22" s="31"/>
      <c r="I22" s="44"/>
      <c r="J22" s="44"/>
      <c r="K22" s="44"/>
      <c r="L22" s="44"/>
      <c r="M22" s="44"/>
      <c r="N22" s="44"/>
      <c r="O22" s="44"/>
      <c r="P22" s="44"/>
      <c r="Q22" s="44">
        <v>30</v>
      </c>
      <c r="R22" s="44"/>
      <c r="S22" s="44"/>
      <c r="T22" s="32"/>
    </row>
    <row r="23" spans="1:20" s="11" customFormat="1" ht="18" customHeight="1">
      <c r="A23" s="1">
        <v>19</v>
      </c>
      <c r="B23" s="24">
        <v>63851</v>
      </c>
      <c r="C23" s="25" t="s">
        <v>416</v>
      </c>
      <c r="D23" s="1" t="s">
        <v>30</v>
      </c>
      <c r="E23" s="6" t="s">
        <v>7</v>
      </c>
      <c r="F23" s="24" t="s">
        <v>382</v>
      </c>
      <c r="G23" s="1">
        <f t="shared" si="0"/>
        <v>29</v>
      </c>
      <c r="H23" s="31"/>
      <c r="I23" s="44"/>
      <c r="J23" s="44"/>
      <c r="K23" s="44"/>
      <c r="L23" s="44"/>
      <c r="M23" s="44">
        <v>9</v>
      </c>
      <c r="N23" s="44"/>
      <c r="O23" s="44"/>
      <c r="P23" s="44">
        <v>20</v>
      </c>
      <c r="Q23" s="44"/>
      <c r="R23" s="44"/>
      <c r="S23" s="44"/>
      <c r="T23" s="32"/>
    </row>
    <row r="24" spans="1:20" s="11" customFormat="1" ht="18" customHeight="1">
      <c r="A24" s="1">
        <v>20</v>
      </c>
      <c r="B24" s="24">
        <v>58779</v>
      </c>
      <c r="C24" s="25" t="s">
        <v>417</v>
      </c>
      <c r="D24" s="1" t="s">
        <v>30</v>
      </c>
      <c r="E24" s="6" t="s">
        <v>7</v>
      </c>
      <c r="F24" s="24" t="s">
        <v>382</v>
      </c>
      <c r="G24" s="1">
        <f t="shared" si="0"/>
        <v>23</v>
      </c>
      <c r="H24" s="31"/>
      <c r="I24" s="44"/>
      <c r="J24" s="44"/>
      <c r="K24" s="44"/>
      <c r="L24" s="44"/>
      <c r="M24" s="44">
        <v>8</v>
      </c>
      <c r="N24" s="44"/>
      <c r="O24" s="44"/>
      <c r="P24" s="44">
        <v>15</v>
      </c>
      <c r="Q24" s="44"/>
      <c r="R24" s="44"/>
      <c r="S24" s="44"/>
      <c r="T24" s="32"/>
    </row>
    <row r="25" spans="1:20" s="11" customFormat="1" ht="18" customHeight="1">
      <c r="A25" s="1">
        <v>20</v>
      </c>
      <c r="B25" s="24" t="s">
        <v>220</v>
      </c>
      <c r="C25" s="25" t="s">
        <v>221</v>
      </c>
      <c r="D25" s="1" t="s">
        <v>30</v>
      </c>
      <c r="E25" s="6" t="s">
        <v>7</v>
      </c>
      <c r="F25" s="24" t="s">
        <v>191</v>
      </c>
      <c r="G25" s="1">
        <f t="shared" si="0"/>
        <v>23</v>
      </c>
      <c r="H25" s="31"/>
      <c r="I25" s="44"/>
      <c r="J25" s="44"/>
      <c r="K25" s="44">
        <v>8</v>
      </c>
      <c r="L25" s="44"/>
      <c r="M25" s="44"/>
      <c r="N25" s="44"/>
      <c r="O25" s="44"/>
      <c r="P25" s="44"/>
      <c r="Q25" s="44">
        <v>15</v>
      </c>
      <c r="R25" s="44"/>
      <c r="S25" s="44"/>
      <c r="T25" s="32"/>
    </row>
    <row r="26" spans="1:20" s="11" customFormat="1" ht="18" customHeight="1">
      <c r="A26" s="1">
        <v>22</v>
      </c>
      <c r="B26" s="24">
        <v>20103</v>
      </c>
      <c r="C26" s="25" t="s">
        <v>37</v>
      </c>
      <c r="D26" s="1" t="s">
        <v>30</v>
      </c>
      <c r="E26" s="6" t="s">
        <v>7</v>
      </c>
      <c r="F26" s="24" t="s">
        <v>10</v>
      </c>
      <c r="G26" s="1">
        <f t="shared" si="0"/>
        <v>22</v>
      </c>
      <c r="H26" s="31"/>
      <c r="I26" s="44"/>
      <c r="J26" s="44"/>
      <c r="K26" s="44"/>
      <c r="L26" s="44">
        <v>1</v>
      </c>
      <c r="M26" s="44"/>
      <c r="N26" s="44">
        <v>15</v>
      </c>
      <c r="O26" s="44"/>
      <c r="P26" s="44"/>
      <c r="Q26" s="44"/>
      <c r="R26" s="44"/>
      <c r="S26" s="44">
        <v>6</v>
      </c>
      <c r="T26" s="32"/>
    </row>
    <row r="27" spans="1:20" s="11" customFormat="1" ht="18" customHeight="1">
      <c r="A27" s="1">
        <v>23</v>
      </c>
      <c r="B27" s="24">
        <v>56802</v>
      </c>
      <c r="C27" s="25" t="s">
        <v>219</v>
      </c>
      <c r="D27" s="1" t="s">
        <v>30</v>
      </c>
      <c r="E27" s="6" t="s">
        <v>196</v>
      </c>
      <c r="F27" s="24" t="s">
        <v>8</v>
      </c>
      <c r="G27" s="1">
        <f t="shared" si="0"/>
        <v>20</v>
      </c>
      <c r="H27" s="31"/>
      <c r="I27" s="44"/>
      <c r="J27" s="44"/>
      <c r="K27" s="44"/>
      <c r="L27" s="44"/>
      <c r="M27" s="44"/>
      <c r="N27" s="44"/>
      <c r="O27" s="44"/>
      <c r="P27" s="44"/>
      <c r="Q27" s="44">
        <v>20</v>
      </c>
      <c r="R27" s="44"/>
      <c r="S27" s="44"/>
      <c r="T27" s="32"/>
    </row>
    <row r="28" spans="1:20" s="11" customFormat="1" ht="18" customHeight="1">
      <c r="A28" s="1">
        <v>24</v>
      </c>
      <c r="B28" s="24">
        <v>64079</v>
      </c>
      <c r="C28" s="25" t="s">
        <v>543</v>
      </c>
      <c r="D28" s="1" t="s">
        <v>30</v>
      </c>
      <c r="E28" s="6" t="s">
        <v>442</v>
      </c>
      <c r="F28" s="24" t="s">
        <v>443</v>
      </c>
      <c r="G28" s="1">
        <f t="shared" si="0"/>
        <v>15</v>
      </c>
      <c r="H28" s="31"/>
      <c r="I28" s="44"/>
      <c r="J28" s="44"/>
      <c r="K28" s="44"/>
      <c r="L28" s="44"/>
      <c r="M28" s="44"/>
      <c r="N28" s="44"/>
      <c r="O28" s="44">
        <v>15</v>
      </c>
      <c r="P28" s="44"/>
      <c r="Q28" s="44"/>
      <c r="R28" s="44"/>
      <c r="S28" s="44"/>
      <c r="T28" s="36"/>
    </row>
    <row r="29" spans="1:20" s="11" customFormat="1" ht="18" customHeight="1">
      <c r="A29" s="1">
        <v>24</v>
      </c>
      <c r="B29" s="1">
        <v>64072</v>
      </c>
      <c r="C29" s="5" t="s">
        <v>623</v>
      </c>
      <c r="D29" s="1" t="s">
        <v>30</v>
      </c>
      <c r="E29" s="6" t="s">
        <v>7</v>
      </c>
      <c r="F29" s="24" t="s">
        <v>382</v>
      </c>
      <c r="G29" s="1">
        <f t="shared" si="0"/>
        <v>15</v>
      </c>
      <c r="H29" s="31"/>
      <c r="I29" s="7"/>
      <c r="J29" s="7"/>
      <c r="K29" s="7"/>
      <c r="L29" s="7"/>
      <c r="M29" s="7">
        <v>15</v>
      </c>
      <c r="N29" s="7"/>
      <c r="O29" s="7"/>
      <c r="P29" s="7"/>
      <c r="Q29" s="7"/>
      <c r="R29" s="7"/>
      <c r="S29" s="7"/>
      <c r="T29" s="36"/>
    </row>
    <row r="30" spans="1:20" s="11" customFormat="1" ht="18" customHeight="1">
      <c r="A30" s="1">
        <v>24</v>
      </c>
      <c r="B30" s="1" t="s">
        <v>644</v>
      </c>
      <c r="C30" s="5" t="s">
        <v>645</v>
      </c>
      <c r="D30" s="1" t="s">
        <v>30</v>
      </c>
      <c r="E30" s="6" t="s">
        <v>7</v>
      </c>
      <c r="F30" s="1" t="s">
        <v>8</v>
      </c>
      <c r="G30" s="1">
        <f t="shared" si="0"/>
        <v>15</v>
      </c>
      <c r="H30" s="31"/>
      <c r="I30" s="7"/>
      <c r="J30" s="7"/>
      <c r="K30" s="7"/>
      <c r="L30" s="7">
        <v>15</v>
      </c>
      <c r="M30" s="7"/>
      <c r="N30" s="7"/>
      <c r="O30" s="7"/>
      <c r="P30" s="7"/>
      <c r="Q30" s="7"/>
      <c r="R30" s="7"/>
      <c r="S30" s="7"/>
      <c r="T30" s="36"/>
    </row>
    <row r="31" spans="1:20" s="11" customFormat="1" ht="18" customHeight="1">
      <c r="A31" s="1">
        <v>27</v>
      </c>
      <c r="B31" s="1">
        <v>50505</v>
      </c>
      <c r="C31" s="5" t="s">
        <v>670</v>
      </c>
      <c r="D31" s="1" t="s">
        <v>30</v>
      </c>
      <c r="E31" s="6" t="s">
        <v>7</v>
      </c>
      <c r="F31" s="1" t="s">
        <v>191</v>
      </c>
      <c r="G31" s="1">
        <f t="shared" si="0"/>
        <v>14</v>
      </c>
      <c r="H31" s="31"/>
      <c r="I31" s="7"/>
      <c r="J31" s="7"/>
      <c r="K31" s="7">
        <v>6</v>
      </c>
      <c r="L31" s="7"/>
      <c r="M31" s="7"/>
      <c r="N31" s="7"/>
      <c r="O31" s="7"/>
      <c r="P31" s="7"/>
      <c r="Q31" s="7">
        <v>8</v>
      </c>
      <c r="R31" s="7"/>
      <c r="S31" s="7"/>
      <c r="T31" s="32"/>
    </row>
    <row r="32" spans="1:20" s="11" customFormat="1" ht="18" customHeight="1">
      <c r="A32" s="1">
        <v>28</v>
      </c>
      <c r="B32" s="1" t="s">
        <v>222</v>
      </c>
      <c r="C32" s="5" t="s">
        <v>223</v>
      </c>
      <c r="D32" s="1" t="s">
        <v>30</v>
      </c>
      <c r="E32" s="6" t="s">
        <v>7</v>
      </c>
      <c r="F32" s="1" t="s">
        <v>191</v>
      </c>
      <c r="G32" s="1">
        <f t="shared" si="0"/>
        <v>13</v>
      </c>
      <c r="H32" s="31"/>
      <c r="I32" s="7"/>
      <c r="J32" s="7"/>
      <c r="K32" s="7">
        <v>3</v>
      </c>
      <c r="L32" s="7"/>
      <c r="M32" s="7"/>
      <c r="N32" s="7"/>
      <c r="O32" s="7"/>
      <c r="P32" s="7"/>
      <c r="Q32" s="7">
        <v>10</v>
      </c>
      <c r="R32" s="7"/>
      <c r="S32" s="7"/>
      <c r="T32" s="32"/>
    </row>
    <row r="33" spans="1:20" s="11" customFormat="1" ht="18" customHeight="1">
      <c r="A33" s="1">
        <v>29</v>
      </c>
      <c r="B33" s="1">
        <v>56671</v>
      </c>
      <c r="C33" s="5" t="s">
        <v>703</v>
      </c>
      <c r="D33" s="1" t="s">
        <v>30</v>
      </c>
      <c r="E33" s="6" t="s">
        <v>7</v>
      </c>
      <c r="F33" s="1" t="s">
        <v>687</v>
      </c>
      <c r="G33" s="1">
        <f t="shared" si="0"/>
        <v>12.5</v>
      </c>
      <c r="H33" s="31"/>
      <c r="I33" s="7"/>
      <c r="J33" s="7">
        <v>12.5</v>
      </c>
      <c r="K33" s="7"/>
      <c r="L33" s="7"/>
      <c r="M33" s="7"/>
      <c r="N33" s="7"/>
      <c r="O33" s="7"/>
      <c r="P33" s="7"/>
      <c r="Q33" s="7"/>
      <c r="R33" s="7"/>
      <c r="S33" s="7"/>
      <c r="T33" s="32"/>
    </row>
    <row r="34" spans="1:20" s="11" customFormat="1" ht="18" customHeight="1">
      <c r="A34" s="1">
        <v>30</v>
      </c>
      <c r="B34" s="1" t="s">
        <v>560</v>
      </c>
      <c r="C34" s="5" t="s">
        <v>561</v>
      </c>
      <c r="D34" s="1" t="s">
        <v>30</v>
      </c>
      <c r="E34" s="6" t="s">
        <v>7</v>
      </c>
      <c r="F34" s="1" t="s">
        <v>8</v>
      </c>
      <c r="G34" s="1">
        <f t="shared" si="0"/>
        <v>12</v>
      </c>
      <c r="H34" s="31"/>
      <c r="I34" s="7"/>
      <c r="J34" s="7"/>
      <c r="K34" s="7"/>
      <c r="L34" s="7">
        <v>4</v>
      </c>
      <c r="M34" s="7"/>
      <c r="N34" s="7">
        <v>8</v>
      </c>
      <c r="O34" s="7"/>
      <c r="P34" s="7"/>
      <c r="Q34" s="7"/>
      <c r="R34" s="7"/>
      <c r="S34" s="7"/>
      <c r="T34" s="32"/>
    </row>
    <row r="35" spans="1:20" s="11" customFormat="1" ht="18" customHeight="1">
      <c r="A35" s="1">
        <v>31</v>
      </c>
      <c r="B35" s="1" t="s">
        <v>224</v>
      </c>
      <c r="C35" s="5" t="s">
        <v>225</v>
      </c>
      <c r="D35" s="1" t="s">
        <v>30</v>
      </c>
      <c r="E35" s="6" t="s">
        <v>7</v>
      </c>
      <c r="F35" s="1" t="s">
        <v>191</v>
      </c>
      <c r="G35" s="1">
        <f t="shared" si="0"/>
        <v>11</v>
      </c>
      <c r="H35" s="31"/>
      <c r="I35" s="7"/>
      <c r="J35" s="7"/>
      <c r="K35" s="7">
        <v>2</v>
      </c>
      <c r="L35" s="7"/>
      <c r="M35" s="7"/>
      <c r="N35" s="7"/>
      <c r="O35" s="7"/>
      <c r="P35" s="7"/>
      <c r="Q35" s="7">
        <v>9</v>
      </c>
      <c r="R35" s="7"/>
      <c r="S35" s="7"/>
      <c r="T35" s="32"/>
    </row>
    <row r="36" spans="1:20" s="11" customFormat="1" ht="18" customHeight="1">
      <c r="A36" s="1">
        <v>32</v>
      </c>
      <c r="B36" s="1" t="s">
        <v>557</v>
      </c>
      <c r="C36" s="5" t="s">
        <v>558</v>
      </c>
      <c r="D36" s="1" t="s">
        <v>30</v>
      </c>
      <c r="E36" s="6" t="s">
        <v>559</v>
      </c>
      <c r="F36" s="1" t="s">
        <v>26</v>
      </c>
      <c r="G36" s="1">
        <f t="shared" si="0"/>
        <v>10</v>
      </c>
      <c r="H36" s="31"/>
      <c r="I36" s="7"/>
      <c r="J36" s="7"/>
      <c r="K36" s="7"/>
      <c r="L36" s="7"/>
      <c r="M36" s="7"/>
      <c r="N36" s="7">
        <v>10</v>
      </c>
      <c r="O36" s="7"/>
      <c r="P36" s="7"/>
      <c r="Q36" s="7"/>
      <c r="R36" s="7"/>
      <c r="S36" s="7"/>
      <c r="T36" s="32"/>
    </row>
    <row r="37" spans="1:20" s="11" customFormat="1" ht="18" customHeight="1">
      <c r="A37" s="1">
        <v>32</v>
      </c>
      <c r="B37" s="1">
        <v>60264</v>
      </c>
      <c r="C37" s="5" t="s">
        <v>704</v>
      </c>
      <c r="D37" s="1" t="s">
        <v>30</v>
      </c>
      <c r="E37" s="6" t="s">
        <v>7</v>
      </c>
      <c r="F37" s="1" t="s">
        <v>687</v>
      </c>
      <c r="G37" s="1">
        <f t="shared" si="0"/>
        <v>10</v>
      </c>
      <c r="H37" s="31"/>
      <c r="I37" s="7"/>
      <c r="J37" s="7">
        <v>10</v>
      </c>
      <c r="K37" s="7"/>
      <c r="L37" s="7"/>
      <c r="M37" s="7"/>
      <c r="N37" s="7"/>
      <c r="O37" s="7"/>
      <c r="P37" s="7"/>
      <c r="Q37" s="7"/>
      <c r="R37" s="7"/>
      <c r="S37" s="7"/>
      <c r="T37" s="32"/>
    </row>
    <row r="38" spans="1:20" s="11" customFormat="1" ht="18" customHeight="1">
      <c r="A38" s="1">
        <v>34</v>
      </c>
      <c r="B38" s="1">
        <v>55234</v>
      </c>
      <c r="C38" s="5" t="s">
        <v>39</v>
      </c>
      <c r="D38" s="1" t="s">
        <v>30</v>
      </c>
      <c r="E38" s="6" t="s">
        <v>7</v>
      </c>
      <c r="F38" s="1" t="s">
        <v>8</v>
      </c>
      <c r="G38" s="1">
        <f t="shared" si="0"/>
        <v>9</v>
      </c>
      <c r="H38" s="31"/>
      <c r="I38" s="7"/>
      <c r="J38" s="7"/>
      <c r="K38" s="7"/>
      <c r="L38" s="7">
        <v>6</v>
      </c>
      <c r="M38" s="7"/>
      <c r="N38" s="7"/>
      <c r="O38" s="7"/>
      <c r="P38" s="7"/>
      <c r="Q38" s="7"/>
      <c r="R38" s="7"/>
      <c r="S38" s="7">
        <v>3</v>
      </c>
      <c r="T38" s="32"/>
    </row>
    <row r="39" spans="1:20" s="11" customFormat="1" ht="18" customHeight="1">
      <c r="A39" s="1">
        <v>34</v>
      </c>
      <c r="B39" s="1" t="s">
        <v>562</v>
      </c>
      <c r="C39" s="5" t="s">
        <v>563</v>
      </c>
      <c r="D39" s="1" t="s">
        <v>30</v>
      </c>
      <c r="E39" s="6" t="s">
        <v>7</v>
      </c>
      <c r="F39" s="1" t="s">
        <v>10</v>
      </c>
      <c r="G39" s="1">
        <f t="shared" si="0"/>
        <v>9</v>
      </c>
      <c r="H39" s="31"/>
      <c r="I39" s="7"/>
      <c r="J39" s="7"/>
      <c r="K39" s="7"/>
      <c r="L39" s="7">
        <v>3</v>
      </c>
      <c r="M39" s="7"/>
      <c r="N39" s="7">
        <v>6</v>
      </c>
      <c r="O39" s="7"/>
      <c r="P39" s="7"/>
      <c r="Q39" s="7"/>
      <c r="R39" s="7"/>
      <c r="S39" s="7"/>
      <c r="T39" s="32"/>
    </row>
    <row r="40" spans="1:20" s="11" customFormat="1" ht="18" customHeight="1">
      <c r="A40" s="1">
        <v>36</v>
      </c>
      <c r="B40" s="1">
        <v>63247</v>
      </c>
      <c r="C40" s="5" t="s">
        <v>36</v>
      </c>
      <c r="D40" s="1" t="s">
        <v>30</v>
      </c>
      <c r="E40" s="6" t="s">
        <v>7</v>
      </c>
      <c r="F40" s="1" t="s">
        <v>8</v>
      </c>
      <c r="G40" s="1">
        <f t="shared" si="0"/>
        <v>8</v>
      </c>
      <c r="H40" s="31"/>
      <c r="I40" s="7"/>
      <c r="J40" s="7"/>
      <c r="K40" s="7"/>
      <c r="L40" s="7"/>
      <c r="M40" s="7"/>
      <c r="N40" s="7"/>
      <c r="O40" s="7"/>
      <c r="P40" s="7"/>
      <c r="Q40" s="7"/>
      <c r="R40" s="7"/>
      <c r="S40" s="7">
        <v>8</v>
      </c>
      <c r="T40" s="32"/>
    </row>
    <row r="41" spans="1:20" s="11" customFormat="1" ht="18" customHeight="1">
      <c r="A41" s="1">
        <v>37</v>
      </c>
      <c r="B41" s="1">
        <v>62997</v>
      </c>
      <c r="C41" s="5" t="s">
        <v>41</v>
      </c>
      <c r="D41" s="1" t="s">
        <v>30</v>
      </c>
      <c r="E41" s="6" t="s">
        <v>7</v>
      </c>
      <c r="F41" s="1" t="s">
        <v>10</v>
      </c>
      <c r="G41" s="1">
        <f t="shared" si="0"/>
        <v>7</v>
      </c>
      <c r="H41" s="31"/>
      <c r="I41" s="7"/>
      <c r="J41" s="7"/>
      <c r="K41" s="7"/>
      <c r="L41" s="7">
        <v>2</v>
      </c>
      <c r="M41" s="7"/>
      <c r="N41" s="7">
        <v>4</v>
      </c>
      <c r="O41" s="7"/>
      <c r="P41" s="7"/>
      <c r="Q41" s="7"/>
      <c r="R41" s="7"/>
      <c r="S41" s="7">
        <v>1</v>
      </c>
      <c r="T41" s="32"/>
    </row>
    <row r="42" spans="1:20" s="11" customFormat="1" ht="18" customHeight="1">
      <c r="A42" s="1">
        <v>37</v>
      </c>
      <c r="B42" s="1">
        <v>59818</v>
      </c>
      <c r="C42" s="5" t="s">
        <v>226</v>
      </c>
      <c r="D42" s="1" t="s">
        <v>30</v>
      </c>
      <c r="E42" s="6" t="s">
        <v>7</v>
      </c>
      <c r="F42" s="1" t="s">
        <v>191</v>
      </c>
      <c r="G42" s="1">
        <f t="shared" si="0"/>
        <v>7</v>
      </c>
      <c r="H42" s="31"/>
      <c r="I42" s="7"/>
      <c r="J42" s="7"/>
      <c r="K42" s="7"/>
      <c r="L42" s="7"/>
      <c r="M42" s="7"/>
      <c r="N42" s="7"/>
      <c r="O42" s="7"/>
      <c r="P42" s="7"/>
      <c r="Q42" s="7">
        <v>7</v>
      </c>
      <c r="R42" s="7"/>
      <c r="S42" s="7"/>
      <c r="T42" s="32"/>
    </row>
    <row r="43" spans="1:20" s="11" customFormat="1" ht="18" customHeight="1">
      <c r="A43" s="1">
        <v>39</v>
      </c>
      <c r="B43" s="1">
        <v>45778</v>
      </c>
      <c r="C43" s="5" t="s">
        <v>38</v>
      </c>
      <c r="D43" s="1" t="s">
        <v>30</v>
      </c>
      <c r="E43" s="6" t="s">
        <v>7</v>
      </c>
      <c r="F43" s="1" t="s">
        <v>8</v>
      </c>
      <c r="G43" s="1">
        <f t="shared" si="0"/>
        <v>4</v>
      </c>
      <c r="H43" s="31"/>
      <c r="I43" s="7"/>
      <c r="J43" s="7"/>
      <c r="K43" s="7"/>
      <c r="L43" s="7"/>
      <c r="M43" s="7"/>
      <c r="N43" s="7"/>
      <c r="O43" s="7"/>
      <c r="P43" s="7"/>
      <c r="Q43" s="7"/>
      <c r="R43" s="7"/>
      <c r="S43" s="7">
        <v>4</v>
      </c>
      <c r="T43" s="32"/>
    </row>
    <row r="44" spans="1:20" s="11" customFormat="1" ht="18" customHeight="1">
      <c r="A44" s="1">
        <v>39</v>
      </c>
      <c r="B44" s="1">
        <v>63585</v>
      </c>
      <c r="C44" s="5" t="s">
        <v>671</v>
      </c>
      <c r="D44" s="1" t="s">
        <v>30</v>
      </c>
      <c r="E44" s="6" t="s">
        <v>7</v>
      </c>
      <c r="F44" s="1" t="s">
        <v>191</v>
      </c>
      <c r="G44" s="1">
        <f t="shared" si="0"/>
        <v>4</v>
      </c>
      <c r="H44" s="31"/>
      <c r="I44" s="7"/>
      <c r="J44" s="7"/>
      <c r="K44" s="7">
        <v>4</v>
      </c>
      <c r="L44" s="7"/>
      <c r="M44" s="7"/>
      <c r="N44" s="7"/>
      <c r="O44" s="7"/>
      <c r="P44" s="7"/>
      <c r="Q44" s="7"/>
      <c r="R44" s="7"/>
      <c r="S44" s="7"/>
      <c r="T44" s="32"/>
    </row>
    <row r="45" spans="1:20" s="11" customFormat="1" ht="18" customHeight="1">
      <c r="A45" s="1">
        <v>41</v>
      </c>
      <c r="B45" s="1">
        <v>58172</v>
      </c>
      <c r="C45" s="5" t="s">
        <v>40</v>
      </c>
      <c r="D45" s="1" t="s">
        <v>30</v>
      </c>
      <c r="E45" s="6" t="s">
        <v>7</v>
      </c>
      <c r="F45" s="1" t="s">
        <v>10</v>
      </c>
      <c r="G45" s="1">
        <f t="shared" si="0"/>
        <v>2</v>
      </c>
      <c r="H45" s="31"/>
      <c r="I45" s="7"/>
      <c r="J45" s="7"/>
      <c r="K45" s="7"/>
      <c r="L45" s="7"/>
      <c r="M45" s="7"/>
      <c r="N45" s="7"/>
      <c r="O45" s="7"/>
      <c r="P45" s="7"/>
      <c r="Q45" s="7"/>
      <c r="R45" s="7"/>
      <c r="S45" s="7">
        <v>2</v>
      </c>
      <c r="T45" s="32"/>
    </row>
    <row r="46" spans="1:20" ht="18" customHeight="1">
      <c r="A46" s="1"/>
      <c r="B46" s="1"/>
      <c r="C46" s="5"/>
      <c r="D46" s="1"/>
      <c r="E46" s="6"/>
      <c r="F46" s="1"/>
      <c r="G46" s="1"/>
      <c r="H46" s="28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34"/>
    </row>
    <row r="47" spans="1:20" ht="6.9" customHeight="1">
      <c r="A47" s="38"/>
      <c r="B47" s="33"/>
      <c r="C47" s="39"/>
      <c r="D47" s="33"/>
      <c r="E47" s="40"/>
      <c r="F47" s="33"/>
      <c r="G47" s="41"/>
      <c r="H47" s="33"/>
      <c r="I47" s="42"/>
      <c r="J47" s="42"/>
      <c r="K47" s="42"/>
      <c r="L47" s="42"/>
      <c r="M47" s="42"/>
      <c r="N47" s="42"/>
      <c r="O47" s="42"/>
      <c r="P47" s="42"/>
      <c r="Q47" s="42"/>
      <c r="R47" s="42"/>
      <c r="S47" s="42"/>
      <c r="T47" s="37"/>
    </row>
    <row r="48" spans="1:20" s="8" customFormat="1" ht="12.75" customHeight="1">
      <c r="A48" s="13"/>
      <c r="B48" s="14"/>
      <c r="D48" s="14"/>
      <c r="E48" s="15"/>
      <c r="F48" s="14"/>
      <c r="G48" s="14"/>
      <c r="H48" s="14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</row>
    <row r="49" spans="3:19">
      <c r="C49" s="2"/>
      <c r="D49" s="10"/>
      <c r="E49" s="2"/>
      <c r="H49" s="12"/>
      <c r="S49" s="3"/>
    </row>
    <row r="50" spans="3:19">
      <c r="C50" s="2"/>
      <c r="D50" s="10"/>
      <c r="E50" s="2"/>
      <c r="H50" s="12"/>
      <c r="S50" s="3"/>
    </row>
    <row r="51" spans="3:19">
      <c r="C51" s="2"/>
      <c r="D51" s="10"/>
      <c r="E51" s="2"/>
      <c r="H51" s="12"/>
      <c r="S51" s="3"/>
    </row>
    <row r="52" spans="3:19">
      <c r="C52" s="2"/>
      <c r="D52" s="10"/>
      <c r="E52" s="2"/>
      <c r="H52" s="12"/>
      <c r="S52" s="3"/>
    </row>
    <row r="53" spans="3:19">
      <c r="C53" s="2"/>
      <c r="D53" s="10"/>
      <c r="E53" s="2"/>
      <c r="H53" s="12"/>
      <c r="S53" s="3"/>
    </row>
    <row r="54" spans="3:19">
      <c r="C54" s="2"/>
      <c r="D54" s="10"/>
      <c r="E54" s="2"/>
      <c r="H54" s="12"/>
      <c r="S54" s="3"/>
    </row>
    <row r="55" spans="3:19">
      <c r="C55" s="2"/>
      <c r="D55" s="10"/>
      <c r="E55" s="2"/>
      <c r="H55" s="12"/>
      <c r="S55" s="3"/>
    </row>
    <row r="56" spans="3:19">
      <c r="C56" s="2"/>
      <c r="D56" s="10"/>
      <c r="E56" s="2"/>
      <c r="H56" s="12"/>
      <c r="S56" s="3"/>
    </row>
    <row r="57" spans="3:19">
      <c r="C57" s="2"/>
      <c r="D57" s="10"/>
      <c r="E57" s="2"/>
      <c r="H57" s="12"/>
      <c r="S57" s="3"/>
    </row>
    <row r="58" spans="3:19">
      <c r="C58" s="2"/>
      <c r="D58" s="10"/>
      <c r="E58" s="2"/>
      <c r="H58" s="12"/>
      <c r="S58" s="3"/>
    </row>
  </sheetData>
  <sheetProtection algorithmName="SHA-512" hashValue="xGVJY0XdqG42lmYCh/nGyOufCvLIqoXgU0qKq+vEwy2AbzBFrYEgucYU3wGltNZVgcqZ6MSqEbR0rE0OK9SHXw==" saltValue="pHtD4Co/4zd5AYsTAhrBAw==" spinCount="100000" sheet="1" selectLockedCells="1" selectUnlockedCells="1"/>
  <sortState xmlns:xlrd2="http://schemas.microsoft.com/office/spreadsheetml/2017/richdata2" ref="B5:S45">
    <sortCondition descending="1" ref="G5:G45"/>
  </sortState>
  <mergeCells count="13">
    <mergeCell ref="I1:I2"/>
    <mergeCell ref="S1:S2"/>
    <mergeCell ref="A1:G1"/>
    <mergeCell ref="A2:G2"/>
    <mergeCell ref="R1:R2"/>
    <mergeCell ref="Q1:Q2"/>
    <mergeCell ref="P1:P2"/>
    <mergeCell ref="O1:O2"/>
    <mergeCell ref="N1:N2"/>
    <mergeCell ref="M1:M2"/>
    <mergeCell ref="L1:L2"/>
    <mergeCell ref="K1:K2"/>
    <mergeCell ref="J1:J2"/>
  </mergeCells>
  <phoneticPr fontId="15" type="noConversion"/>
  <conditionalFormatting sqref="B1:B1048576">
    <cfRule type="duplicateValues" dxfId="165" priority="1"/>
    <cfRule type="duplicateValues" dxfId="164" priority="7"/>
  </conditionalFormatting>
  <conditionalFormatting sqref="B3:C3">
    <cfRule type="duplicateValues" dxfId="163" priority="9" stopIfTrue="1"/>
  </conditionalFormatting>
  <conditionalFormatting sqref="B5:C46">
    <cfRule type="duplicateValues" dxfId="162" priority="11791" stopIfTrue="1"/>
    <cfRule type="duplicateValues" dxfId="161" priority="11792" stopIfTrue="1"/>
    <cfRule type="duplicateValues" dxfId="160" priority="11793" stopIfTrue="1"/>
  </conditionalFormatting>
  <conditionalFormatting sqref="B8:C8 B10:C48">
    <cfRule type="expression" dxfId="159" priority="11797" stopIfTrue="1">
      <formula>AND(COUNTIF($B$10:$C$48, B8)+COUNTIF($B$8:$C$8, B8)&gt;1,NOT(ISBLANK(B8)))</formula>
    </cfRule>
  </conditionalFormatting>
  <conditionalFormatting sqref="B10:C48 B1:C2 B4:C4 B8:C8 B49:B58 B59:C65515">
    <cfRule type="expression" dxfId="158" priority="9344" stopIfTrue="1">
      <formula>AND(COUNTIF($B$1:$C$2, B1)+COUNTIF($B$4:$C$4, B1)+COUNTIF($B$8:$C$65515, B1)&gt;1,NOT(ISBLANK(B1)))</formula>
    </cfRule>
  </conditionalFormatting>
  <conditionalFormatting sqref="B59:C1048576 B1:C48 B49:B58">
    <cfRule type="duplicateValues" dxfId="157" priority="4"/>
    <cfRule type="duplicateValues" dxfId="156" priority="6"/>
    <cfRule type="duplicateValues" dxfId="155" priority="8"/>
  </conditionalFormatting>
  <conditionalFormatting sqref="C46">
    <cfRule type="duplicateValues" dxfId="154" priority="10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T56"/>
  <sheetViews>
    <sheetView zoomScale="80" zoomScaleNormal="80" workbookViewId="0">
      <selection activeCell="D3" sqref="D3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52" style="10" bestFit="1" customWidth="1"/>
    <col min="6" max="6" width="7.6640625" style="2" customWidth="1"/>
    <col min="7" max="7" width="8" style="2" bestFit="1" customWidth="1"/>
    <col min="8" max="8" width="1" style="2" customWidth="1"/>
    <col min="9" max="13" width="6.6640625" style="12" customWidth="1"/>
    <col min="14" max="14" width="8" style="12" bestFit="1" customWidth="1"/>
    <col min="15" max="15" width="7.21875" style="12" bestFit="1" customWidth="1"/>
    <col min="16" max="19" width="6.6640625" style="12" customWidth="1"/>
    <col min="20" max="20" width="1" style="3" customWidth="1"/>
    <col min="21" max="16384" width="9.109375" style="3"/>
  </cols>
  <sheetData>
    <row r="1" spans="1:20" ht="69" customHeight="1">
      <c r="A1" s="56"/>
      <c r="B1" s="57"/>
      <c r="C1" s="57"/>
      <c r="D1" s="57"/>
      <c r="E1" s="57"/>
      <c r="F1" s="57"/>
      <c r="G1" s="58"/>
      <c r="H1" s="27"/>
      <c r="I1" s="61"/>
      <c r="J1" s="61" t="s">
        <v>685</v>
      </c>
      <c r="K1" s="61" t="s">
        <v>666</v>
      </c>
      <c r="L1" s="61" t="s">
        <v>639</v>
      </c>
      <c r="M1" s="61" t="s">
        <v>617</v>
      </c>
      <c r="N1" s="61" t="s">
        <v>544</v>
      </c>
      <c r="O1" s="61" t="s">
        <v>439</v>
      </c>
      <c r="P1" s="61" t="s">
        <v>397</v>
      </c>
      <c r="Q1" s="61" t="s">
        <v>188</v>
      </c>
      <c r="R1" s="61" t="s">
        <v>138</v>
      </c>
      <c r="S1" s="59" t="s">
        <v>14</v>
      </c>
      <c r="T1" s="27"/>
    </row>
    <row r="2" spans="1:20" s="4" customFormat="1" ht="96.75" customHeight="1">
      <c r="A2" s="53" t="s">
        <v>737</v>
      </c>
      <c r="B2" s="54"/>
      <c r="C2" s="54"/>
      <c r="D2" s="54"/>
      <c r="E2" s="54"/>
      <c r="F2" s="54"/>
      <c r="G2" s="55"/>
      <c r="H2" s="28"/>
      <c r="I2" s="62"/>
      <c r="J2" s="62"/>
      <c r="K2" s="62"/>
      <c r="L2" s="62"/>
      <c r="M2" s="62"/>
      <c r="N2" s="62"/>
      <c r="O2" s="62"/>
      <c r="P2" s="62"/>
      <c r="Q2" s="62"/>
      <c r="R2" s="62"/>
      <c r="S2" s="60"/>
      <c r="T2" s="34"/>
    </row>
    <row r="3" spans="1:20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45753</v>
      </c>
      <c r="K3" s="19">
        <v>45746</v>
      </c>
      <c r="L3" s="19">
        <v>45739</v>
      </c>
      <c r="M3" s="19">
        <v>45739</v>
      </c>
      <c r="N3" s="19">
        <v>45725</v>
      </c>
      <c r="O3" s="19">
        <v>45725</v>
      </c>
      <c r="P3" s="19">
        <v>45711</v>
      </c>
      <c r="Q3" s="19">
        <v>45698</v>
      </c>
      <c r="R3" s="19">
        <v>45688</v>
      </c>
      <c r="S3" s="47">
        <v>45683</v>
      </c>
      <c r="T3" s="34"/>
    </row>
    <row r="4" spans="1:20" ht="18" customHeight="1">
      <c r="A4" s="20" t="s">
        <v>0</v>
      </c>
      <c r="B4" s="20" t="s">
        <v>1</v>
      </c>
      <c r="C4" s="20" t="s">
        <v>734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15</v>
      </c>
      <c r="K4" s="21" t="s">
        <v>15</v>
      </c>
      <c r="L4" s="21" t="s">
        <v>15</v>
      </c>
      <c r="M4" s="21" t="s">
        <v>189</v>
      </c>
      <c r="N4" s="21" t="s">
        <v>15</v>
      </c>
      <c r="O4" s="21" t="s">
        <v>474</v>
      </c>
      <c r="P4" s="21" t="s">
        <v>189</v>
      </c>
      <c r="Q4" s="21" t="s">
        <v>189</v>
      </c>
      <c r="R4" s="21" t="s">
        <v>139</v>
      </c>
      <c r="S4" s="48" t="s">
        <v>15</v>
      </c>
      <c r="T4" s="35"/>
    </row>
    <row r="5" spans="1:20" s="11" customFormat="1" ht="18" customHeight="1">
      <c r="A5" s="1">
        <v>1</v>
      </c>
      <c r="B5" s="1">
        <v>46891</v>
      </c>
      <c r="C5" s="5" t="s">
        <v>487</v>
      </c>
      <c r="D5" s="1" t="s">
        <v>53</v>
      </c>
      <c r="E5" s="6" t="s">
        <v>7</v>
      </c>
      <c r="F5" s="1" t="s">
        <v>443</v>
      </c>
      <c r="G5" s="1">
        <f t="shared" ref="G5:G47" si="0">SUM(I5:S5)</f>
        <v>100</v>
      </c>
      <c r="H5" s="31"/>
      <c r="I5" s="7"/>
      <c r="J5" s="7"/>
      <c r="K5" s="7"/>
      <c r="L5" s="7"/>
      <c r="M5" s="7"/>
      <c r="N5" s="7"/>
      <c r="O5" s="7">
        <v>100</v>
      </c>
      <c r="P5" s="7"/>
      <c r="Q5" s="7"/>
      <c r="R5" s="7"/>
      <c r="S5" s="7"/>
      <c r="T5" s="32"/>
    </row>
    <row r="6" spans="1:20" s="11" customFormat="1" ht="18" customHeight="1">
      <c r="A6" s="1">
        <v>2</v>
      </c>
      <c r="B6" s="1">
        <v>63727</v>
      </c>
      <c r="C6" s="5" t="s">
        <v>488</v>
      </c>
      <c r="D6" s="1" t="s">
        <v>53</v>
      </c>
      <c r="E6" s="6" t="s">
        <v>7</v>
      </c>
      <c r="F6" s="1" t="s">
        <v>443</v>
      </c>
      <c r="G6" s="1">
        <f t="shared" si="0"/>
        <v>85</v>
      </c>
      <c r="H6" s="31"/>
      <c r="I6" s="7"/>
      <c r="J6" s="7"/>
      <c r="K6" s="7"/>
      <c r="L6" s="7"/>
      <c r="M6" s="7"/>
      <c r="N6" s="7"/>
      <c r="O6" s="7">
        <v>85</v>
      </c>
      <c r="P6" s="7"/>
      <c r="Q6" s="7"/>
      <c r="R6" s="7"/>
      <c r="S6" s="7"/>
      <c r="T6" s="36"/>
    </row>
    <row r="7" spans="1:20" s="11" customFormat="1" ht="18" customHeight="1">
      <c r="A7" s="1">
        <v>3</v>
      </c>
      <c r="B7" s="1">
        <v>53423</v>
      </c>
      <c r="C7" s="5" t="s">
        <v>489</v>
      </c>
      <c r="D7" s="1" t="s">
        <v>53</v>
      </c>
      <c r="E7" s="6" t="s">
        <v>7</v>
      </c>
      <c r="F7" s="1" t="s">
        <v>181</v>
      </c>
      <c r="G7" s="1">
        <f t="shared" si="0"/>
        <v>80</v>
      </c>
      <c r="H7" s="31"/>
      <c r="I7" s="7"/>
      <c r="J7" s="7"/>
      <c r="K7" s="7"/>
      <c r="L7" s="7"/>
      <c r="M7" s="7"/>
      <c r="N7" s="7"/>
      <c r="O7" s="7">
        <v>80</v>
      </c>
      <c r="P7" s="7"/>
      <c r="Q7" s="7"/>
      <c r="R7" s="7"/>
      <c r="S7" s="7"/>
      <c r="T7" s="32"/>
    </row>
    <row r="8" spans="1:20" s="11" customFormat="1" ht="18" customHeight="1">
      <c r="A8" s="1">
        <v>3</v>
      </c>
      <c r="B8" s="1">
        <v>31685</v>
      </c>
      <c r="C8" s="5" t="s">
        <v>160</v>
      </c>
      <c r="D8" s="1" t="s">
        <v>53</v>
      </c>
      <c r="E8" s="6" t="s">
        <v>7</v>
      </c>
      <c r="F8" s="1" t="s">
        <v>142</v>
      </c>
      <c r="G8" s="1">
        <f t="shared" si="0"/>
        <v>80</v>
      </c>
      <c r="H8" s="31"/>
      <c r="I8" s="7"/>
      <c r="J8" s="7"/>
      <c r="K8" s="7"/>
      <c r="L8" s="7"/>
      <c r="M8" s="7"/>
      <c r="N8" s="7"/>
      <c r="O8" s="7"/>
      <c r="P8" s="7"/>
      <c r="Q8" s="7"/>
      <c r="R8" s="7">
        <v>80</v>
      </c>
      <c r="S8" s="7"/>
      <c r="T8" s="36"/>
    </row>
    <row r="9" spans="1:20" s="11" customFormat="1" ht="18" customHeight="1">
      <c r="A9" s="1">
        <v>5</v>
      </c>
      <c r="B9" s="1">
        <v>34544</v>
      </c>
      <c r="C9" s="5" t="s">
        <v>227</v>
      </c>
      <c r="D9" s="1" t="s">
        <v>53</v>
      </c>
      <c r="E9" s="6" t="s">
        <v>7</v>
      </c>
      <c r="F9" s="1" t="s">
        <v>191</v>
      </c>
      <c r="G9" s="1">
        <f t="shared" si="0"/>
        <v>75</v>
      </c>
      <c r="H9" s="31"/>
      <c r="I9" s="7"/>
      <c r="J9" s="7"/>
      <c r="K9" s="7">
        <v>25</v>
      </c>
      <c r="L9" s="7"/>
      <c r="M9" s="7"/>
      <c r="N9" s="7"/>
      <c r="O9" s="7"/>
      <c r="P9" s="7"/>
      <c r="Q9" s="7">
        <v>50</v>
      </c>
      <c r="R9" s="7"/>
      <c r="S9" s="7"/>
      <c r="T9" s="36"/>
    </row>
    <row r="10" spans="1:20" s="11" customFormat="1" ht="18" customHeight="1">
      <c r="A10" s="1">
        <v>5</v>
      </c>
      <c r="B10" s="1">
        <v>59245</v>
      </c>
      <c r="C10" s="5" t="s">
        <v>418</v>
      </c>
      <c r="D10" s="1" t="s">
        <v>53</v>
      </c>
      <c r="E10" s="6" t="s">
        <v>413</v>
      </c>
      <c r="F10" s="1" t="s">
        <v>382</v>
      </c>
      <c r="G10" s="1">
        <f t="shared" si="0"/>
        <v>75</v>
      </c>
      <c r="H10" s="31"/>
      <c r="I10" s="7"/>
      <c r="J10" s="7"/>
      <c r="K10" s="7"/>
      <c r="L10" s="7"/>
      <c r="M10" s="7">
        <v>50</v>
      </c>
      <c r="N10" s="7"/>
      <c r="O10" s="7"/>
      <c r="P10" s="7">
        <f>50/2</f>
        <v>25</v>
      </c>
      <c r="Q10" s="7"/>
      <c r="R10" s="7"/>
      <c r="S10" s="7"/>
      <c r="T10" s="36"/>
    </row>
    <row r="11" spans="1:20" s="11" customFormat="1" ht="18" customHeight="1">
      <c r="A11" s="1">
        <v>5</v>
      </c>
      <c r="B11" s="1">
        <v>22362</v>
      </c>
      <c r="C11" s="5" t="s">
        <v>490</v>
      </c>
      <c r="D11" s="1" t="s">
        <v>53</v>
      </c>
      <c r="E11" s="6" t="s">
        <v>7</v>
      </c>
      <c r="F11" s="1" t="s">
        <v>443</v>
      </c>
      <c r="G11" s="1">
        <f t="shared" si="0"/>
        <v>75</v>
      </c>
      <c r="H11" s="31"/>
      <c r="I11" s="7"/>
      <c r="J11" s="7"/>
      <c r="K11" s="7"/>
      <c r="L11" s="7"/>
      <c r="M11" s="7"/>
      <c r="N11" s="7"/>
      <c r="O11" s="7">
        <v>75</v>
      </c>
      <c r="P11" s="7"/>
      <c r="Q11" s="7"/>
      <c r="R11" s="7"/>
      <c r="S11" s="7"/>
      <c r="T11" s="36"/>
    </row>
    <row r="12" spans="1:20" s="11" customFormat="1" ht="18" customHeight="1">
      <c r="A12" s="1">
        <v>8</v>
      </c>
      <c r="B12" s="1">
        <v>31790</v>
      </c>
      <c r="C12" s="5" t="s">
        <v>228</v>
      </c>
      <c r="D12" s="1" t="s">
        <v>53</v>
      </c>
      <c r="E12" s="6" t="s">
        <v>196</v>
      </c>
      <c r="F12" s="1" t="s">
        <v>191</v>
      </c>
      <c r="G12" s="1">
        <f t="shared" si="0"/>
        <v>60</v>
      </c>
      <c r="H12" s="31"/>
      <c r="I12" s="7"/>
      <c r="J12" s="7"/>
      <c r="K12" s="7">
        <v>20</v>
      </c>
      <c r="L12" s="7"/>
      <c r="M12" s="7"/>
      <c r="N12" s="7"/>
      <c r="O12" s="7"/>
      <c r="P12" s="7"/>
      <c r="Q12" s="7">
        <v>40</v>
      </c>
      <c r="R12" s="7"/>
      <c r="S12" s="7"/>
      <c r="T12" s="36"/>
    </row>
    <row r="13" spans="1:20" s="11" customFormat="1" ht="18" customHeight="1">
      <c r="A13" s="1">
        <v>9</v>
      </c>
      <c r="B13" s="1">
        <v>62841</v>
      </c>
      <c r="C13" s="5" t="s">
        <v>491</v>
      </c>
      <c r="D13" s="1" t="s">
        <v>53</v>
      </c>
      <c r="E13" s="6" t="s">
        <v>7</v>
      </c>
      <c r="F13" s="1" t="s">
        <v>443</v>
      </c>
      <c r="G13" s="1">
        <f t="shared" si="0"/>
        <v>55</v>
      </c>
      <c r="H13" s="31"/>
      <c r="I13" s="7"/>
      <c r="J13" s="7"/>
      <c r="K13" s="7"/>
      <c r="L13" s="7"/>
      <c r="M13" s="7"/>
      <c r="N13" s="7"/>
      <c r="O13" s="7">
        <v>55</v>
      </c>
      <c r="P13" s="7"/>
      <c r="Q13" s="7"/>
      <c r="R13" s="7"/>
      <c r="S13" s="7"/>
      <c r="T13" s="36"/>
    </row>
    <row r="14" spans="1:20" s="11" customFormat="1" ht="18" customHeight="1">
      <c r="A14" s="1">
        <v>10</v>
      </c>
      <c r="B14" s="1">
        <v>54148</v>
      </c>
      <c r="C14" s="5" t="s">
        <v>419</v>
      </c>
      <c r="D14" s="1" t="s">
        <v>53</v>
      </c>
      <c r="E14" s="6" t="s">
        <v>401</v>
      </c>
      <c r="F14" s="1" t="s">
        <v>382</v>
      </c>
      <c r="G14" s="1">
        <f t="shared" si="0"/>
        <v>50</v>
      </c>
      <c r="H14" s="31"/>
      <c r="I14" s="7"/>
      <c r="J14" s="7"/>
      <c r="K14" s="7"/>
      <c r="L14" s="7"/>
      <c r="M14" s="7">
        <v>30</v>
      </c>
      <c r="N14" s="7"/>
      <c r="O14" s="7"/>
      <c r="P14" s="7">
        <f>40/2</f>
        <v>20</v>
      </c>
      <c r="Q14" s="7"/>
      <c r="R14" s="7"/>
      <c r="S14" s="7"/>
      <c r="T14" s="36"/>
    </row>
    <row r="15" spans="1:20" s="11" customFormat="1" ht="18" customHeight="1">
      <c r="A15" s="1">
        <v>11</v>
      </c>
      <c r="B15" s="1">
        <v>62810</v>
      </c>
      <c r="C15" s="5" t="s">
        <v>44</v>
      </c>
      <c r="D15" s="1" t="s">
        <v>53</v>
      </c>
      <c r="E15" s="6" t="s">
        <v>34</v>
      </c>
      <c r="F15" s="1" t="s">
        <v>10</v>
      </c>
      <c r="G15" s="1">
        <f t="shared" si="0"/>
        <v>45</v>
      </c>
      <c r="H15" s="31"/>
      <c r="I15" s="7"/>
      <c r="J15" s="7"/>
      <c r="K15" s="7"/>
      <c r="L15" s="7">
        <v>25</v>
      </c>
      <c r="M15" s="7"/>
      <c r="N15" s="7"/>
      <c r="O15" s="7"/>
      <c r="P15" s="7"/>
      <c r="Q15" s="7"/>
      <c r="R15" s="7"/>
      <c r="S15" s="7">
        <v>20</v>
      </c>
      <c r="T15" s="36"/>
    </row>
    <row r="16" spans="1:20" s="11" customFormat="1" ht="18" customHeight="1">
      <c r="A16" s="1">
        <v>11</v>
      </c>
      <c r="B16" s="1">
        <v>58604</v>
      </c>
      <c r="C16" s="5" t="s">
        <v>492</v>
      </c>
      <c r="D16" s="1" t="s">
        <v>53</v>
      </c>
      <c r="E16" s="6" t="s">
        <v>7</v>
      </c>
      <c r="F16" s="1" t="s">
        <v>443</v>
      </c>
      <c r="G16" s="1">
        <f t="shared" si="0"/>
        <v>45</v>
      </c>
      <c r="H16" s="31"/>
      <c r="I16" s="7"/>
      <c r="J16" s="7"/>
      <c r="K16" s="7"/>
      <c r="L16" s="7"/>
      <c r="M16" s="7"/>
      <c r="N16" s="7"/>
      <c r="O16" s="7">
        <v>45</v>
      </c>
      <c r="P16" s="7"/>
      <c r="Q16" s="7"/>
      <c r="R16" s="7"/>
      <c r="S16" s="7"/>
      <c r="T16" s="36"/>
    </row>
    <row r="17" spans="1:20" s="11" customFormat="1" ht="18" customHeight="1">
      <c r="A17" s="1">
        <v>11</v>
      </c>
      <c r="B17" s="1" t="s">
        <v>230</v>
      </c>
      <c r="C17" s="5" t="s">
        <v>231</v>
      </c>
      <c r="D17" s="1" t="s">
        <v>53</v>
      </c>
      <c r="E17" s="6" t="s">
        <v>7</v>
      </c>
      <c r="F17" s="1" t="s">
        <v>191</v>
      </c>
      <c r="G17" s="1">
        <f t="shared" si="0"/>
        <v>45</v>
      </c>
      <c r="H17" s="31"/>
      <c r="I17" s="7"/>
      <c r="J17" s="7"/>
      <c r="K17" s="7">
        <v>15</v>
      </c>
      <c r="L17" s="7"/>
      <c r="M17" s="7"/>
      <c r="N17" s="7"/>
      <c r="O17" s="7"/>
      <c r="P17" s="7"/>
      <c r="Q17" s="7">
        <v>30</v>
      </c>
      <c r="R17" s="7"/>
      <c r="S17" s="7"/>
      <c r="T17" s="36"/>
    </row>
    <row r="18" spans="1:20" s="11" customFormat="1" ht="18" customHeight="1">
      <c r="A18" s="1">
        <v>14</v>
      </c>
      <c r="B18" s="1">
        <v>63971</v>
      </c>
      <c r="C18" s="5" t="s">
        <v>420</v>
      </c>
      <c r="D18" s="1" t="s">
        <v>53</v>
      </c>
      <c r="E18" s="6" t="s">
        <v>7</v>
      </c>
      <c r="F18" s="1" t="s">
        <v>382</v>
      </c>
      <c r="G18" s="1">
        <f t="shared" si="0"/>
        <v>42.5</v>
      </c>
      <c r="H18" s="31"/>
      <c r="I18" s="7"/>
      <c r="J18" s="7"/>
      <c r="K18" s="7"/>
      <c r="L18" s="7"/>
      <c r="M18" s="7">
        <v>25</v>
      </c>
      <c r="N18" s="7"/>
      <c r="O18" s="7"/>
      <c r="P18" s="7">
        <f>35/2</f>
        <v>17.5</v>
      </c>
      <c r="Q18" s="7"/>
      <c r="R18" s="7"/>
      <c r="S18" s="7"/>
      <c r="T18" s="36"/>
    </row>
    <row r="19" spans="1:20" s="11" customFormat="1" ht="18" customHeight="1">
      <c r="A19" s="1">
        <v>15</v>
      </c>
      <c r="B19" s="1">
        <v>58777</v>
      </c>
      <c r="C19" s="5" t="s">
        <v>624</v>
      </c>
      <c r="D19" s="1" t="s">
        <v>53</v>
      </c>
      <c r="E19" s="6" t="s">
        <v>401</v>
      </c>
      <c r="F19" s="1" t="s">
        <v>382</v>
      </c>
      <c r="G19" s="1">
        <f t="shared" si="0"/>
        <v>40</v>
      </c>
      <c r="H19" s="31"/>
      <c r="I19" s="7"/>
      <c r="J19" s="7"/>
      <c r="K19" s="7"/>
      <c r="L19" s="7"/>
      <c r="M19" s="7">
        <v>40</v>
      </c>
      <c r="N19" s="7"/>
      <c r="O19" s="7"/>
      <c r="P19" s="7"/>
      <c r="Q19" s="7"/>
      <c r="R19" s="7"/>
      <c r="S19" s="7"/>
      <c r="T19" s="36"/>
    </row>
    <row r="20" spans="1:20" s="11" customFormat="1" ht="18" customHeight="1">
      <c r="A20" s="1">
        <v>16</v>
      </c>
      <c r="B20" s="1">
        <v>59638</v>
      </c>
      <c r="C20" s="5" t="s">
        <v>48</v>
      </c>
      <c r="D20" s="1" t="s">
        <v>53</v>
      </c>
      <c r="E20" s="6" t="s">
        <v>7</v>
      </c>
      <c r="F20" s="1" t="s">
        <v>10</v>
      </c>
      <c r="G20" s="1">
        <f t="shared" si="0"/>
        <v>36</v>
      </c>
      <c r="H20" s="31"/>
      <c r="I20" s="7"/>
      <c r="J20" s="7"/>
      <c r="K20" s="7"/>
      <c r="L20" s="7">
        <v>15</v>
      </c>
      <c r="M20" s="7"/>
      <c r="N20" s="7">
        <v>15</v>
      </c>
      <c r="O20" s="7"/>
      <c r="P20" s="7"/>
      <c r="Q20" s="7"/>
      <c r="R20" s="7"/>
      <c r="S20" s="7">
        <v>6</v>
      </c>
      <c r="T20" s="36"/>
    </row>
    <row r="21" spans="1:20" s="11" customFormat="1" ht="18" customHeight="1">
      <c r="A21" s="1">
        <v>17</v>
      </c>
      <c r="B21" s="1">
        <v>59552</v>
      </c>
      <c r="C21" s="5" t="s">
        <v>45</v>
      </c>
      <c r="D21" s="1" t="s">
        <v>53</v>
      </c>
      <c r="E21" s="6" t="s">
        <v>7</v>
      </c>
      <c r="F21" s="1" t="s">
        <v>10</v>
      </c>
      <c r="G21" s="1">
        <f t="shared" si="0"/>
        <v>35</v>
      </c>
      <c r="H21" s="31"/>
      <c r="I21" s="7"/>
      <c r="J21" s="7"/>
      <c r="K21" s="7"/>
      <c r="L21" s="7">
        <v>10</v>
      </c>
      <c r="M21" s="7"/>
      <c r="N21" s="7">
        <v>10</v>
      </c>
      <c r="O21" s="7"/>
      <c r="P21" s="7"/>
      <c r="Q21" s="7"/>
      <c r="R21" s="7"/>
      <c r="S21" s="7">
        <v>15</v>
      </c>
      <c r="T21" s="36"/>
    </row>
    <row r="22" spans="1:20" s="11" customFormat="1" ht="18" customHeight="1">
      <c r="A22" s="1">
        <v>17</v>
      </c>
      <c r="B22" s="1">
        <v>59578</v>
      </c>
      <c r="C22" s="5" t="s">
        <v>493</v>
      </c>
      <c r="D22" s="1" t="s">
        <v>53</v>
      </c>
      <c r="E22" s="6" t="s">
        <v>7</v>
      </c>
      <c r="F22" s="1" t="s">
        <v>443</v>
      </c>
      <c r="G22" s="1">
        <f t="shared" si="0"/>
        <v>35</v>
      </c>
      <c r="H22" s="31"/>
      <c r="I22" s="7"/>
      <c r="J22" s="7"/>
      <c r="K22" s="7"/>
      <c r="L22" s="7"/>
      <c r="M22" s="7"/>
      <c r="N22" s="7"/>
      <c r="O22" s="7">
        <v>35</v>
      </c>
      <c r="P22" s="7"/>
      <c r="Q22" s="7"/>
      <c r="R22" s="7"/>
      <c r="S22" s="7"/>
      <c r="T22" s="36"/>
    </row>
    <row r="23" spans="1:20" s="11" customFormat="1" ht="18" customHeight="1">
      <c r="A23" s="1">
        <v>17</v>
      </c>
      <c r="B23" s="1">
        <v>61506</v>
      </c>
      <c r="C23" s="5" t="s">
        <v>625</v>
      </c>
      <c r="D23" s="1" t="s">
        <v>53</v>
      </c>
      <c r="E23" s="6" t="s">
        <v>7</v>
      </c>
      <c r="F23" s="1" t="s">
        <v>382</v>
      </c>
      <c r="G23" s="1">
        <f t="shared" si="0"/>
        <v>35</v>
      </c>
      <c r="H23" s="31"/>
      <c r="I23" s="7"/>
      <c r="J23" s="7"/>
      <c r="K23" s="7"/>
      <c r="L23" s="7"/>
      <c r="M23" s="7">
        <v>35</v>
      </c>
      <c r="N23" s="7"/>
      <c r="O23" s="7"/>
      <c r="P23" s="7"/>
      <c r="Q23" s="7"/>
      <c r="R23" s="7"/>
      <c r="S23" s="7"/>
      <c r="T23" s="36"/>
    </row>
    <row r="24" spans="1:20" s="11" customFormat="1" ht="18" customHeight="1">
      <c r="A24" s="1">
        <v>17</v>
      </c>
      <c r="B24" s="1">
        <v>31854</v>
      </c>
      <c r="C24" s="5" t="s">
        <v>229</v>
      </c>
      <c r="D24" s="1" t="s">
        <v>53</v>
      </c>
      <c r="E24" s="6" t="s">
        <v>7</v>
      </c>
      <c r="F24" s="1" t="s">
        <v>191</v>
      </c>
      <c r="G24" s="1">
        <f t="shared" si="0"/>
        <v>35</v>
      </c>
      <c r="H24" s="31"/>
      <c r="I24" s="7"/>
      <c r="J24" s="7"/>
      <c r="K24" s="7"/>
      <c r="L24" s="7"/>
      <c r="M24" s="7"/>
      <c r="N24" s="7"/>
      <c r="O24" s="7"/>
      <c r="P24" s="7"/>
      <c r="Q24" s="7">
        <v>35</v>
      </c>
      <c r="R24" s="7"/>
      <c r="S24" s="7"/>
      <c r="T24" s="36"/>
    </row>
    <row r="25" spans="1:20" s="11" customFormat="1" ht="18" customHeight="1">
      <c r="A25" s="1">
        <v>21</v>
      </c>
      <c r="B25" s="1">
        <v>32490</v>
      </c>
      <c r="C25" s="5" t="s">
        <v>47</v>
      </c>
      <c r="D25" s="1" t="s">
        <v>53</v>
      </c>
      <c r="E25" s="6" t="s">
        <v>7</v>
      </c>
      <c r="F25" s="1" t="s">
        <v>8</v>
      </c>
      <c r="G25" s="1">
        <f t="shared" si="0"/>
        <v>33</v>
      </c>
      <c r="H25" s="31"/>
      <c r="I25" s="7"/>
      <c r="J25" s="7"/>
      <c r="K25" s="7"/>
      <c r="L25" s="7"/>
      <c r="M25" s="7"/>
      <c r="N25" s="7">
        <v>25</v>
      </c>
      <c r="O25" s="7"/>
      <c r="P25" s="7"/>
      <c r="Q25" s="7"/>
      <c r="R25" s="7"/>
      <c r="S25" s="7">
        <v>8</v>
      </c>
      <c r="T25" s="36"/>
    </row>
    <row r="26" spans="1:20" s="11" customFormat="1" ht="18" customHeight="1">
      <c r="A26" s="1">
        <v>22</v>
      </c>
      <c r="B26" s="1">
        <v>20291</v>
      </c>
      <c r="C26" s="5" t="s">
        <v>232</v>
      </c>
      <c r="D26" s="1" t="s">
        <v>53</v>
      </c>
      <c r="E26" s="6" t="s">
        <v>196</v>
      </c>
      <c r="F26" s="1" t="s">
        <v>191</v>
      </c>
      <c r="G26" s="1">
        <f t="shared" si="0"/>
        <v>28</v>
      </c>
      <c r="H26" s="31"/>
      <c r="I26" s="7"/>
      <c r="J26" s="7"/>
      <c r="K26" s="7">
        <v>3</v>
      </c>
      <c r="L26" s="7"/>
      <c r="M26" s="7"/>
      <c r="N26" s="7"/>
      <c r="O26" s="7"/>
      <c r="P26" s="7"/>
      <c r="Q26" s="7">
        <v>25</v>
      </c>
      <c r="R26" s="7"/>
      <c r="S26" s="7"/>
      <c r="T26" s="36"/>
    </row>
    <row r="27" spans="1:20" s="11" customFormat="1" ht="18" customHeight="1">
      <c r="A27" s="1">
        <v>23</v>
      </c>
      <c r="B27" s="1">
        <v>42547</v>
      </c>
      <c r="C27" s="5" t="s">
        <v>42</v>
      </c>
      <c r="D27" s="1" t="s">
        <v>53</v>
      </c>
      <c r="E27" s="6" t="s">
        <v>43</v>
      </c>
      <c r="F27" s="1" t="s">
        <v>8</v>
      </c>
      <c r="G27" s="1">
        <f t="shared" si="0"/>
        <v>25</v>
      </c>
      <c r="H27" s="31"/>
      <c r="I27" s="7"/>
      <c r="J27" s="7"/>
      <c r="K27" s="7"/>
      <c r="L27" s="7"/>
      <c r="M27" s="7"/>
      <c r="N27" s="7"/>
      <c r="O27" s="7"/>
      <c r="P27" s="7"/>
      <c r="Q27" s="7"/>
      <c r="R27" s="7"/>
      <c r="S27" s="7">
        <v>25</v>
      </c>
      <c r="T27" s="36"/>
    </row>
    <row r="28" spans="1:20" s="11" customFormat="1" ht="18" customHeight="1">
      <c r="A28" s="1">
        <v>24</v>
      </c>
      <c r="B28" s="1" t="s">
        <v>564</v>
      </c>
      <c r="C28" s="5" t="s">
        <v>565</v>
      </c>
      <c r="D28" s="1" t="s">
        <v>53</v>
      </c>
      <c r="E28" s="6" t="s">
        <v>566</v>
      </c>
      <c r="F28" s="1" t="s">
        <v>26</v>
      </c>
      <c r="G28" s="1">
        <f t="shared" si="0"/>
        <v>20</v>
      </c>
      <c r="H28" s="31"/>
      <c r="I28" s="7"/>
      <c r="J28" s="7"/>
      <c r="K28" s="7"/>
      <c r="L28" s="7"/>
      <c r="M28" s="7"/>
      <c r="N28" s="7">
        <v>20</v>
      </c>
      <c r="O28" s="7"/>
      <c r="P28" s="7"/>
      <c r="Q28" s="7"/>
      <c r="R28" s="7"/>
      <c r="S28" s="7"/>
      <c r="T28" s="36"/>
    </row>
    <row r="29" spans="1:20" s="11" customFormat="1" ht="18" customHeight="1">
      <c r="A29" s="1">
        <v>24</v>
      </c>
      <c r="B29" s="1" t="s">
        <v>646</v>
      </c>
      <c r="C29" s="5" t="s">
        <v>647</v>
      </c>
      <c r="D29" s="1" t="s">
        <v>53</v>
      </c>
      <c r="E29" s="6" t="s">
        <v>7</v>
      </c>
      <c r="F29" s="1" t="s">
        <v>8</v>
      </c>
      <c r="G29" s="1">
        <f t="shared" si="0"/>
        <v>20</v>
      </c>
      <c r="H29" s="31"/>
      <c r="I29" s="7"/>
      <c r="J29" s="7"/>
      <c r="K29" s="7"/>
      <c r="L29" s="7">
        <v>20</v>
      </c>
      <c r="M29" s="7"/>
      <c r="N29" s="7"/>
      <c r="O29" s="7"/>
      <c r="P29" s="7"/>
      <c r="Q29" s="7"/>
      <c r="R29" s="7"/>
      <c r="S29" s="7"/>
      <c r="T29" s="36"/>
    </row>
    <row r="30" spans="1:20" s="11" customFormat="1" ht="18" customHeight="1">
      <c r="A30" s="1">
        <v>26</v>
      </c>
      <c r="B30" s="1" t="s">
        <v>234</v>
      </c>
      <c r="C30" s="5" t="s">
        <v>235</v>
      </c>
      <c r="D30" s="1" t="s">
        <v>53</v>
      </c>
      <c r="E30" s="6" t="s">
        <v>7</v>
      </c>
      <c r="F30" s="1" t="s">
        <v>191</v>
      </c>
      <c r="G30" s="1">
        <f t="shared" si="0"/>
        <v>18</v>
      </c>
      <c r="H30" s="31"/>
      <c r="I30" s="7"/>
      <c r="J30" s="7"/>
      <c r="K30" s="7">
        <v>8</v>
      </c>
      <c r="L30" s="7"/>
      <c r="M30" s="7"/>
      <c r="N30" s="7"/>
      <c r="O30" s="7"/>
      <c r="P30" s="7"/>
      <c r="Q30" s="7">
        <v>10</v>
      </c>
      <c r="R30" s="7"/>
      <c r="S30" s="7"/>
      <c r="T30" s="36"/>
    </row>
    <row r="31" spans="1:20" s="11" customFormat="1" ht="18" customHeight="1">
      <c r="A31" s="1">
        <v>27</v>
      </c>
      <c r="B31" s="1">
        <v>62883</v>
      </c>
      <c r="C31" s="5" t="s">
        <v>51</v>
      </c>
      <c r="D31" s="1" t="s">
        <v>53</v>
      </c>
      <c r="E31" s="6" t="s">
        <v>7</v>
      </c>
      <c r="F31" s="1" t="s">
        <v>10</v>
      </c>
      <c r="G31" s="1">
        <f t="shared" si="0"/>
        <v>16</v>
      </c>
      <c r="H31" s="31"/>
      <c r="I31" s="7"/>
      <c r="J31" s="7"/>
      <c r="K31" s="7"/>
      <c r="L31" s="7">
        <v>6</v>
      </c>
      <c r="M31" s="7"/>
      <c r="N31" s="7">
        <v>8</v>
      </c>
      <c r="O31" s="7"/>
      <c r="P31" s="7"/>
      <c r="Q31" s="7"/>
      <c r="R31" s="7"/>
      <c r="S31" s="7">
        <v>2</v>
      </c>
      <c r="T31" s="36"/>
    </row>
    <row r="32" spans="1:20" s="11" customFormat="1" ht="18" customHeight="1">
      <c r="A32" s="1">
        <v>28</v>
      </c>
      <c r="B32" s="1">
        <v>41102</v>
      </c>
      <c r="C32" s="5" t="s">
        <v>233</v>
      </c>
      <c r="D32" s="1" t="s">
        <v>53</v>
      </c>
      <c r="E32" s="6" t="s">
        <v>7</v>
      </c>
      <c r="F32" s="1" t="s">
        <v>191</v>
      </c>
      <c r="G32" s="1">
        <f t="shared" si="0"/>
        <v>15</v>
      </c>
      <c r="H32" s="31"/>
      <c r="I32" s="7"/>
      <c r="J32" s="7"/>
      <c r="K32" s="7"/>
      <c r="L32" s="7"/>
      <c r="M32" s="7"/>
      <c r="N32" s="7"/>
      <c r="O32" s="7"/>
      <c r="P32" s="7"/>
      <c r="Q32" s="7">
        <v>15</v>
      </c>
      <c r="R32" s="7"/>
      <c r="S32" s="7"/>
      <c r="T32" s="36"/>
    </row>
    <row r="33" spans="1:20" s="11" customFormat="1" ht="18" customHeight="1">
      <c r="A33" s="1">
        <v>29</v>
      </c>
      <c r="B33" s="1">
        <v>57739</v>
      </c>
      <c r="C33" s="5" t="s">
        <v>705</v>
      </c>
      <c r="D33" s="1" t="s">
        <v>53</v>
      </c>
      <c r="E33" s="6" t="s">
        <v>7</v>
      </c>
      <c r="F33" s="1" t="s">
        <v>687</v>
      </c>
      <c r="G33" s="1">
        <f t="shared" si="0"/>
        <v>12.5</v>
      </c>
      <c r="H33" s="31"/>
      <c r="I33" s="7"/>
      <c r="J33" s="7">
        <v>12.5</v>
      </c>
      <c r="K33" s="7"/>
      <c r="L33" s="7"/>
      <c r="M33" s="7"/>
      <c r="N33" s="7"/>
      <c r="O33" s="7"/>
      <c r="P33" s="7"/>
      <c r="Q33" s="7"/>
      <c r="R33" s="7"/>
      <c r="S33" s="7"/>
      <c r="T33" s="36"/>
    </row>
    <row r="34" spans="1:20" s="11" customFormat="1" ht="18" customHeight="1">
      <c r="A34" s="1">
        <v>30</v>
      </c>
      <c r="B34" s="1" t="s">
        <v>567</v>
      </c>
      <c r="C34" s="5" t="s">
        <v>568</v>
      </c>
      <c r="D34" s="1" t="s">
        <v>53</v>
      </c>
      <c r="E34" s="6" t="s">
        <v>7</v>
      </c>
      <c r="F34" s="1" t="s">
        <v>10</v>
      </c>
      <c r="G34" s="1">
        <f t="shared" si="0"/>
        <v>12</v>
      </c>
      <c r="H34" s="31"/>
      <c r="I34" s="7"/>
      <c r="J34" s="7"/>
      <c r="K34" s="7"/>
      <c r="L34" s="7">
        <v>8</v>
      </c>
      <c r="M34" s="7"/>
      <c r="N34" s="7">
        <v>4</v>
      </c>
      <c r="O34" s="7"/>
      <c r="P34" s="7"/>
      <c r="Q34" s="7"/>
      <c r="R34" s="7"/>
      <c r="S34" s="7"/>
      <c r="T34" s="36"/>
    </row>
    <row r="35" spans="1:20" s="11" customFormat="1" ht="18" customHeight="1">
      <c r="A35" s="1">
        <v>31</v>
      </c>
      <c r="B35" s="1" t="s">
        <v>240</v>
      </c>
      <c r="C35" s="5" t="s">
        <v>241</v>
      </c>
      <c r="D35" s="1" t="s">
        <v>53</v>
      </c>
      <c r="E35" s="6" t="s">
        <v>7</v>
      </c>
      <c r="F35" s="1" t="s">
        <v>191</v>
      </c>
      <c r="G35" s="1">
        <f t="shared" si="0"/>
        <v>11</v>
      </c>
      <c r="H35" s="31"/>
      <c r="I35" s="7"/>
      <c r="J35" s="7"/>
      <c r="K35" s="7">
        <v>4</v>
      </c>
      <c r="L35" s="7"/>
      <c r="M35" s="7"/>
      <c r="N35" s="7"/>
      <c r="O35" s="7"/>
      <c r="P35" s="7"/>
      <c r="Q35" s="7">
        <v>7</v>
      </c>
      <c r="R35" s="7"/>
      <c r="S35" s="7"/>
      <c r="T35" s="36"/>
    </row>
    <row r="36" spans="1:20" s="11" customFormat="1" ht="18" customHeight="1">
      <c r="A36" s="1">
        <v>32</v>
      </c>
      <c r="B36" s="1">
        <v>29011</v>
      </c>
      <c r="C36" s="5" t="s">
        <v>46</v>
      </c>
      <c r="D36" s="1" t="s">
        <v>53</v>
      </c>
      <c r="E36" s="6" t="s">
        <v>7</v>
      </c>
      <c r="F36" s="1" t="s">
        <v>8</v>
      </c>
      <c r="G36" s="1">
        <f t="shared" si="0"/>
        <v>10</v>
      </c>
      <c r="H36" s="31"/>
      <c r="I36" s="7"/>
      <c r="J36" s="7"/>
      <c r="K36" s="7"/>
      <c r="L36" s="7"/>
      <c r="M36" s="7"/>
      <c r="N36" s="7"/>
      <c r="O36" s="7"/>
      <c r="P36" s="7"/>
      <c r="Q36" s="7"/>
      <c r="R36" s="7"/>
      <c r="S36" s="7">
        <v>10</v>
      </c>
      <c r="T36" s="36"/>
    </row>
    <row r="37" spans="1:20" s="11" customFormat="1" ht="18" customHeight="1">
      <c r="A37" s="1">
        <v>32</v>
      </c>
      <c r="B37" s="1">
        <v>38224</v>
      </c>
      <c r="C37" s="5" t="s">
        <v>672</v>
      </c>
      <c r="D37" s="1" t="s">
        <v>53</v>
      </c>
      <c r="E37" s="6" t="s">
        <v>7</v>
      </c>
      <c r="F37" s="1" t="s">
        <v>191</v>
      </c>
      <c r="G37" s="1">
        <f t="shared" si="0"/>
        <v>10</v>
      </c>
      <c r="H37" s="31"/>
      <c r="I37" s="7"/>
      <c r="J37" s="7"/>
      <c r="K37" s="7">
        <v>10</v>
      </c>
      <c r="L37" s="7"/>
      <c r="M37" s="7"/>
      <c r="N37" s="7"/>
      <c r="O37" s="7"/>
      <c r="P37" s="7"/>
      <c r="Q37" s="7"/>
      <c r="R37" s="7"/>
      <c r="S37" s="7"/>
      <c r="T37" s="36"/>
    </row>
    <row r="38" spans="1:20" s="11" customFormat="1" ht="18" customHeight="1">
      <c r="A38" s="1">
        <v>32</v>
      </c>
      <c r="B38" s="1" t="s">
        <v>236</v>
      </c>
      <c r="C38" s="5" t="s">
        <v>237</v>
      </c>
      <c r="D38" s="1" t="s">
        <v>53</v>
      </c>
      <c r="E38" s="6" t="s">
        <v>7</v>
      </c>
      <c r="F38" s="1" t="s">
        <v>191</v>
      </c>
      <c r="G38" s="1">
        <f t="shared" si="0"/>
        <v>10</v>
      </c>
      <c r="H38" s="31"/>
      <c r="I38" s="7"/>
      <c r="J38" s="7"/>
      <c r="K38" s="7">
        <v>1</v>
      </c>
      <c r="L38" s="7"/>
      <c r="M38" s="7"/>
      <c r="N38" s="7"/>
      <c r="O38" s="7"/>
      <c r="P38" s="7"/>
      <c r="Q38" s="7">
        <v>9</v>
      </c>
      <c r="R38" s="7"/>
      <c r="S38" s="7"/>
      <c r="T38" s="36"/>
    </row>
    <row r="39" spans="1:20" s="11" customFormat="1" ht="18" customHeight="1">
      <c r="A39" s="1">
        <v>35</v>
      </c>
      <c r="B39" s="1">
        <v>62872</v>
      </c>
      <c r="C39" s="5" t="s">
        <v>50</v>
      </c>
      <c r="D39" s="1" t="s">
        <v>53</v>
      </c>
      <c r="E39" s="6" t="s">
        <v>34</v>
      </c>
      <c r="F39" s="1" t="s">
        <v>10</v>
      </c>
      <c r="G39" s="1">
        <f t="shared" si="0"/>
        <v>9</v>
      </c>
      <c r="H39" s="31"/>
      <c r="I39" s="7"/>
      <c r="J39" s="7"/>
      <c r="K39" s="7"/>
      <c r="L39" s="7"/>
      <c r="M39" s="7"/>
      <c r="N39" s="7">
        <v>6</v>
      </c>
      <c r="O39" s="7"/>
      <c r="P39" s="7"/>
      <c r="Q39" s="7"/>
      <c r="R39" s="7"/>
      <c r="S39" s="7">
        <v>3</v>
      </c>
      <c r="T39" s="36"/>
    </row>
    <row r="40" spans="1:20" s="11" customFormat="1" ht="18" customHeight="1">
      <c r="A40" s="1">
        <v>36</v>
      </c>
      <c r="B40" s="1" t="s">
        <v>238</v>
      </c>
      <c r="C40" s="5" t="s">
        <v>239</v>
      </c>
      <c r="D40" s="1" t="s">
        <v>53</v>
      </c>
      <c r="E40" s="6" t="s">
        <v>7</v>
      </c>
      <c r="F40" s="1" t="s">
        <v>191</v>
      </c>
      <c r="G40" s="1">
        <f t="shared" si="0"/>
        <v>8</v>
      </c>
      <c r="H40" s="31"/>
      <c r="I40" s="7"/>
      <c r="J40" s="7"/>
      <c r="K40" s="7"/>
      <c r="L40" s="7"/>
      <c r="M40" s="7"/>
      <c r="N40" s="7"/>
      <c r="O40" s="7"/>
      <c r="P40" s="7"/>
      <c r="Q40" s="7">
        <v>8</v>
      </c>
      <c r="R40" s="7"/>
      <c r="S40" s="7"/>
      <c r="T40" s="36"/>
    </row>
    <row r="41" spans="1:20" s="11" customFormat="1" ht="18" customHeight="1">
      <c r="A41" s="1">
        <v>37</v>
      </c>
      <c r="B41" s="1" t="s">
        <v>242</v>
      </c>
      <c r="C41" s="5" t="s">
        <v>243</v>
      </c>
      <c r="D41" s="1" t="s">
        <v>53</v>
      </c>
      <c r="E41" s="6" t="s">
        <v>7</v>
      </c>
      <c r="F41" s="1" t="s">
        <v>191</v>
      </c>
      <c r="G41" s="1">
        <f t="shared" si="0"/>
        <v>6</v>
      </c>
      <c r="H41" s="31"/>
      <c r="I41" s="7"/>
      <c r="J41" s="7"/>
      <c r="K41" s="7"/>
      <c r="L41" s="7"/>
      <c r="M41" s="7"/>
      <c r="N41" s="7"/>
      <c r="O41" s="7"/>
      <c r="P41" s="7"/>
      <c r="Q41" s="7">
        <v>6</v>
      </c>
      <c r="R41" s="7"/>
      <c r="S41" s="7"/>
      <c r="T41" s="36"/>
    </row>
    <row r="42" spans="1:20" s="11" customFormat="1" ht="18" customHeight="1">
      <c r="A42" s="1">
        <v>38</v>
      </c>
      <c r="B42" s="1">
        <v>62901</v>
      </c>
      <c r="C42" s="5" t="s">
        <v>494</v>
      </c>
      <c r="D42" s="1" t="s">
        <v>53</v>
      </c>
      <c r="E42" s="6" t="s">
        <v>7</v>
      </c>
      <c r="F42" s="1" t="s">
        <v>443</v>
      </c>
      <c r="G42" s="1">
        <f t="shared" si="0"/>
        <v>5</v>
      </c>
      <c r="H42" s="31"/>
      <c r="I42" s="7"/>
      <c r="J42" s="7"/>
      <c r="K42" s="7"/>
      <c r="L42" s="7"/>
      <c r="M42" s="7"/>
      <c r="N42" s="7"/>
      <c r="O42" s="7">
        <v>5</v>
      </c>
      <c r="P42" s="7"/>
      <c r="Q42" s="7"/>
      <c r="R42" s="7"/>
      <c r="S42" s="7"/>
      <c r="T42" s="36"/>
    </row>
    <row r="43" spans="1:20" s="11" customFormat="1" ht="18" customHeight="1">
      <c r="A43" s="1">
        <v>39</v>
      </c>
      <c r="B43" s="24">
        <v>46242</v>
      </c>
      <c r="C43" s="25" t="s">
        <v>49</v>
      </c>
      <c r="D43" s="1" t="s">
        <v>53</v>
      </c>
      <c r="E43" s="6" t="s">
        <v>7</v>
      </c>
      <c r="F43" s="24" t="s">
        <v>8</v>
      </c>
      <c r="G43" s="1">
        <f t="shared" si="0"/>
        <v>4</v>
      </c>
      <c r="H43" s="31"/>
      <c r="I43" s="44"/>
      <c r="J43" s="44"/>
      <c r="K43" s="44"/>
      <c r="L43" s="44"/>
      <c r="M43" s="44"/>
      <c r="N43" s="44"/>
      <c r="O43" s="44"/>
      <c r="P43" s="44"/>
      <c r="Q43" s="44"/>
      <c r="R43" s="44"/>
      <c r="S43" s="44">
        <v>4</v>
      </c>
      <c r="T43" s="36"/>
    </row>
    <row r="44" spans="1:20" s="11" customFormat="1" ht="18" customHeight="1">
      <c r="A44" s="1">
        <v>40</v>
      </c>
      <c r="B44" s="1" t="s">
        <v>569</v>
      </c>
      <c r="C44" s="5" t="s">
        <v>570</v>
      </c>
      <c r="D44" s="1" t="s">
        <v>53</v>
      </c>
      <c r="E44" s="6" t="s">
        <v>7</v>
      </c>
      <c r="F44" s="1" t="s">
        <v>26</v>
      </c>
      <c r="G44" s="1">
        <f t="shared" si="0"/>
        <v>3</v>
      </c>
      <c r="H44" s="31"/>
      <c r="I44" s="7"/>
      <c r="J44" s="7"/>
      <c r="K44" s="7"/>
      <c r="L44" s="7"/>
      <c r="M44" s="7"/>
      <c r="N44" s="7">
        <v>3</v>
      </c>
      <c r="O44" s="7"/>
      <c r="P44" s="7"/>
      <c r="Q44" s="7"/>
      <c r="R44" s="7"/>
      <c r="S44" s="7"/>
      <c r="T44" s="32"/>
    </row>
    <row r="45" spans="1:20" s="11" customFormat="1" ht="18" customHeight="1">
      <c r="A45" s="1">
        <v>41</v>
      </c>
      <c r="B45" s="1" t="s">
        <v>571</v>
      </c>
      <c r="C45" s="5" t="s">
        <v>572</v>
      </c>
      <c r="D45" s="1" t="s">
        <v>53</v>
      </c>
      <c r="E45" s="6" t="s">
        <v>7</v>
      </c>
      <c r="F45" s="1" t="s">
        <v>10</v>
      </c>
      <c r="G45" s="1">
        <f t="shared" si="0"/>
        <v>2</v>
      </c>
      <c r="H45" s="31"/>
      <c r="I45" s="7"/>
      <c r="J45" s="7"/>
      <c r="K45" s="7"/>
      <c r="L45" s="7"/>
      <c r="M45" s="7"/>
      <c r="N45" s="7">
        <v>2</v>
      </c>
      <c r="O45" s="7"/>
      <c r="P45" s="7"/>
      <c r="Q45" s="7"/>
      <c r="R45" s="7"/>
      <c r="S45" s="7"/>
      <c r="T45" s="36"/>
    </row>
    <row r="46" spans="1:20" s="11" customFormat="1" ht="18" customHeight="1">
      <c r="A46" s="1">
        <v>41</v>
      </c>
      <c r="B46" s="1">
        <v>63347</v>
      </c>
      <c r="C46" s="5" t="s">
        <v>673</v>
      </c>
      <c r="D46" s="1" t="s">
        <v>53</v>
      </c>
      <c r="E46" s="6" t="s">
        <v>7</v>
      </c>
      <c r="F46" s="1" t="s">
        <v>191</v>
      </c>
      <c r="G46" s="1">
        <f t="shared" si="0"/>
        <v>2</v>
      </c>
      <c r="H46" s="31"/>
      <c r="I46" s="7"/>
      <c r="J46" s="7"/>
      <c r="K46" s="7">
        <v>2</v>
      </c>
      <c r="L46" s="7"/>
      <c r="M46" s="7"/>
      <c r="N46" s="7"/>
      <c r="O46" s="7"/>
      <c r="P46" s="7"/>
      <c r="Q46" s="7"/>
      <c r="R46" s="7"/>
      <c r="S46" s="7"/>
      <c r="T46" s="36"/>
    </row>
    <row r="47" spans="1:20" s="11" customFormat="1" ht="18" customHeight="1">
      <c r="A47" s="1">
        <v>43</v>
      </c>
      <c r="B47" s="1">
        <v>57564</v>
      </c>
      <c r="C47" s="5" t="s">
        <v>52</v>
      </c>
      <c r="D47" s="1" t="s">
        <v>53</v>
      </c>
      <c r="E47" s="6" t="s">
        <v>7</v>
      </c>
      <c r="F47" s="1" t="s">
        <v>8</v>
      </c>
      <c r="G47" s="1">
        <f t="shared" si="0"/>
        <v>1</v>
      </c>
      <c r="H47" s="31"/>
      <c r="I47" s="7"/>
      <c r="J47" s="7"/>
      <c r="K47" s="7"/>
      <c r="L47" s="7"/>
      <c r="M47" s="7"/>
      <c r="N47" s="7"/>
      <c r="O47" s="7"/>
      <c r="P47" s="7"/>
      <c r="Q47" s="7"/>
      <c r="R47" s="7"/>
      <c r="S47" s="7">
        <v>1</v>
      </c>
      <c r="T47" s="36"/>
    </row>
    <row r="48" spans="1:20" ht="18" customHeight="1">
      <c r="A48" s="1"/>
      <c r="B48" s="1"/>
      <c r="C48" s="5"/>
      <c r="D48" s="1"/>
      <c r="E48" s="6"/>
      <c r="F48" s="1"/>
      <c r="G48" s="1"/>
      <c r="H48" s="28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34"/>
    </row>
    <row r="49" spans="1:20" ht="6.9" customHeight="1">
      <c r="A49" s="38"/>
      <c r="B49" s="33"/>
      <c r="C49" s="39"/>
      <c r="D49" s="33"/>
      <c r="E49" s="40"/>
      <c r="F49" s="33"/>
      <c r="G49" s="41"/>
      <c r="H49" s="33"/>
      <c r="I49" s="42"/>
      <c r="J49" s="42"/>
      <c r="K49" s="42"/>
      <c r="L49" s="42"/>
      <c r="M49" s="42"/>
      <c r="N49" s="42"/>
      <c r="O49" s="42"/>
      <c r="P49" s="42"/>
      <c r="Q49" s="42"/>
      <c r="R49" s="42"/>
      <c r="S49" s="42"/>
      <c r="T49" s="37"/>
    </row>
    <row r="50" spans="1:20" s="8" customFormat="1" ht="12.75" customHeight="1">
      <c r="A50" s="13"/>
      <c r="B50" s="14"/>
      <c r="D50" s="14"/>
      <c r="E50" s="15"/>
      <c r="F50" s="14"/>
      <c r="G50" s="14"/>
      <c r="H50" s="14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</row>
    <row r="51" spans="1:20">
      <c r="A51" s="2"/>
      <c r="B51" s="10"/>
      <c r="C51" s="2"/>
      <c r="E51" s="12"/>
      <c r="F51" s="12"/>
      <c r="G51" s="12"/>
      <c r="H51" s="12"/>
      <c r="S51" s="3"/>
    </row>
    <row r="52" spans="1:20">
      <c r="A52" s="2"/>
      <c r="B52" s="10"/>
      <c r="C52" s="2"/>
      <c r="E52" s="12"/>
      <c r="F52" s="12"/>
      <c r="G52" s="12"/>
      <c r="H52" s="12"/>
      <c r="S52" s="3"/>
    </row>
    <row r="53" spans="1:20">
      <c r="A53" s="2"/>
      <c r="B53" s="10"/>
      <c r="C53" s="2"/>
      <c r="E53" s="12"/>
      <c r="F53" s="12"/>
      <c r="G53" s="12"/>
      <c r="H53" s="12"/>
      <c r="S53" s="3"/>
    </row>
    <row r="54" spans="1:20">
      <c r="A54" s="2"/>
      <c r="B54" s="10"/>
      <c r="C54" s="2"/>
      <c r="E54" s="12"/>
      <c r="F54" s="12"/>
      <c r="G54" s="12"/>
      <c r="H54" s="12"/>
      <c r="S54" s="3"/>
    </row>
    <row r="55" spans="1:20">
      <c r="C55" s="2"/>
      <c r="D55" s="10"/>
      <c r="E55" s="2"/>
      <c r="H55" s="12"/>
      <c r="S55" s="3"/>
    </row>
    <row r="56" spans="1:20">
      <c r="C56" s="2"/>
      <c r="D56" s="10"/>
      <c r="E56" s="2"/>
      <c r="H56" s="12"/>
      <c r="S56" s="3"/>
    </row>
  </sheetData>
  <sheetProtection algorithmName="SHA-512" hashValue="P9dGLrz+UYxgcu5DvfOmHQxqrhjwAB9PFYz/v6SBcOLAZjUWlrNQIIdlPHCEPv2eNyAEW+/yl32vrwsSqMLOzg==" saltValue="b/oB297X5nRr1StX1V7rNQ==" spinCount="100000" sheet="1" selectLockedCells="1" selectUnlockedCells="1"/>
  <sortState xmlns:xlrd2="http://schemas.microsoft.com/office/spreadsheetml/2017/richdata2" ref="B5:S47">
    <sortCondition descending="1" ref="G5:G47"/>
  </sortState>
  <mergeCells count="13">
    <mergeCell ref="S1:S2"/>
    <mergeCell ref="A2:G2"/>
    <mergeCell ref="A1:G1"/>
    <mergeCell ref="I1:I2"/>
    <mergeCell ref="R1:R2"/>
    <mergeCell ref="Q1:Q2"/>
    <mergeCell ref="P1:P2"/>
    <mergeCell ref="O1:O2"/>
    <mergeCell ref="N1:N2"/>
    <mergeCell ref="M1:M2"/>
    <mergeCell ref="L1:L2"/>
    <mergeCell ref="K1:K2"/>
    <mergeCell ref="J1:J2"/>
  </mergeCells>
  <phoneticPr fontId="15" type="noConversion"/>
  <conditionalFormatting sqref="B55:B1048576 B1:B50">
    <cfRule type="duplicateValues" dxfId="153" priority="7"/>
  </conditionalFormatting>
  <conditionalFormatting sqref="B3:C3">
    <cfRule type="duplicateValues" dxfId="152" priority="13" stopIfTrue="1"/>
  </conditionalFormatting>
  <conditionalFormatting sqref="B5:C48">
    <cfRule type="duplicateValues" dxfId="151" priority="12046" stopIfTrue="1"/>
    <cfRule type="duplicateValues" dxfId="150" priority="12047" stopIfTrue="1"/>
    <cfRule type="duplicateValues" dxfId="149" priority="12048" stopIfTrue="1"/>
  </conditionalFormatting>
  <conditionalFormatting sqref="B8:C8 B42:C50">
    <cfRule type="expression" dxfId="148" priority="11847" stopIfTrue="1">
      <formula>AND(COUNTIF($B$42:$C$50, B8)+COUNTIF($B$8:$C$8, B8)&gt;1,NOT(ISBLANK(B8)))</formula>
    </cfRule>
  </conditionalFormatting>
  <conditionalFormatting sqref="B42:C50 B1:C2 B4:C4 B8:C8 B55:B56 B57:C65513">
    <cfRule type="expression" dxfId="147" priority="7986" stopIfTrue="1">
      <formula>AND(COUNTIF($B$1:$C$2, B1)+COUNTIF($B$4:$C$4, B1)+COUNTIF($B$8:$C$65513, B1)&gt;1,NOT(ISBLANK(B1)))</formula>
    </cfRule>
  </conditionalFormatting>
  <conditionalFormatting sqref="B57:C1048576 B55:B56 B1:C50">
    <cfRule type="duplicateValues" dxfId="146" priority="6"/>
    <cfRule type="duplicateValues" dxfId="145" priority="8"/>
  </conditionalFormatting>
  <conditionalFormatting sqref="B57:C1048576 B1:C50 B51:B56">
    <cfRule type="duplicateValues" dxfId="144" priority="4"/>
  </conditionalFormatting>
  <conditionalFormatting sqref="C48">
    <cfRule type="duplicateValues" dxfId="143" priority="14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T75"/>
  <sheetViews>
    <sheetView zoomScale="80" zoomScaleNormal="80" workbookViewId="0">
      <selection activeCell="D3" sqref="D3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49.33203125" style="3" bestFit="1" customWidth="1"/>
    <col min="4" max="4" width="8.44140625" style="2" bestFit="1" customWidth="1"/>
    <col min="5" max="5" width="52.109375" style="10" customWidth="1"/>
    <col min="6" max="6" width="7.6640625" style="2" customWidth="1"/>
    <col min="7" max="7" width="8" style="2" bestFit="1" customWidth="1"/>
    <col min="8" max="8" width="1" style="2" customWidth="1"/>
    <col min="9" max="13" width="6.6640625" style="12" customWidth="1"/>
    <col min="14" max="14" width="8" style="12" bestFit="1" customWidth="1"/>
    <col min="15" max="15" width="7.21875" style="12" bestFit="1" customWidth="1"/>
    <col min="16" max="19" width="6.6640625" style="12" customWidth="1"/>
    <col min="20" max="20" width="1" style="3" customWidth="1"/>
    <col min="21" max="16384" width="9.109375" style="3"/>
  </cols>
  <sheetData>
    <row r="1" spans="1:20" ht="69" customHeight="1">
      <c r="A1" s="56"/>
      <c r="B1" s="57"/>
      <c r="C1" s="57"/>
      <c r="D1" s="57"/>
      <c r="E1" s="57"/>
      <c r="F1" s="57"/>
      <c r="G1" s="58"/>
      <c r="H1" s="27"/>
      <c r="I1" s="61"/>
      <c r="J1" s="61" t="s">
        <v>685</v>
      </c>
      <c r="K1" s="61" t="s">
        <v>666</v>
      </c>
      <c r="L1" s="61" t="s">
        <v>639</v>
      </c>
      <c r="M1" s="61" t="s">
        <v>617</v>
      </c>
      <c r="N1" s="61" t="s">
        <v>544</v>
      </c>
      <c r="O1" s="61" t="s">
        <v>439</v>
      </c>
      <c r="P1" s="61" t="s">
        <v>397</v>
      </c>
      <c r="Q1" s="61" t="s">
        <v>188</v>
      </c>
      <c r="R1" s="61" t="s">
        <v>138</v>
      </c>
      <c r="S1" s="59" t="s">
        <v>14</v>
      </c>
      <c r="T1" s="27"/>
    </row>
    <row r="2" spans="1:20" s="4" customFormat="1" ht="65.099999999999994" customHeight="1">
      <c r="A2" s="53" t="s">
        <v>738</v>
      </c>
      <c r="B2" s="54"/>
      <c r="C2" s="54"/>
      <c r="D2" s="54"/>
      <c r="E2" s="54"/>
      <c r="F2" s="54"/>
      <c r="G2" s="55"/>
      <c r="H2" s="28"/>
      <c r="I2" s="62"/>
      <c r="J2" s="62"/>
      <c r="K2" s="62"/>
      <c r="L2" s="62"/>
      <c r="M2" s="62"/>
      <c r="N2" s="62"/>
      <c r="O2" s="62"/>
      <c r="P2" s="62"/>
      <c r="Q2" s="62"/>
      <c r="R2" s="62"/>
      <c r="S2" s="60"/>
      <c r="T2" s="34"/>
    </row>
    <row r="3" spans="1:20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45753</v>
      </c>
      <c r="K3" s="19">
        <v>45746</v>
      </c>
      <c r="L3" s="19">
        <v>45739</v>
      </c>
      <c r="M3" s="19">
        <v>45739</v>
      </c>
      <c r="N3" s="19">
        <v>45725</v>
      </c>
      <c r="O3" s="19">
        <v>45725</v>
      </c>
      <c r="P3" s="19">
        <v>45711</v>
      </c>
      <c r="Q3" s="19">
        <v>45698</v>
      </c>
      <c r="R3" s="19">
        <v>45688</v>
      </c>
      <c r="S3" s="47">
        <v>45683</v>
      </c>
      <c r="T3" s="34"/>
    </row>
    <row r="4" spans="1:20" ht="18" customHeight="1">
      <c r="A4" s="20" t="s">
        <v>0</v>
      </c>
      <c r="B4" s="20" t="s">
        <v>1</v>
      </c>
      <c r="C4" s="20" t="s">
        <v>734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15</v>
      </c>
      <c r="K4" s="21" t="s">
        <v>15</v>
      </c>
      <c r="L4" s="21" t="s">
        <v>15</v>
      </c>
      <c r="M4" s="21" t="s">
        <v>189</v>
      </c>
      <c r="N4" s="21" t="s">
        <v>15</v>
      </c>
      <c r="O4" s="21" t="s">
        <v>474</v>
      </c>
      <c r="P4" s="21" t="s">
        <v>189</v>
      </c>
      <c r="Q4" s="21" t="s">
        <v>189</v>
      </c>
      <c r="R4" s="21" t="s">
        <v>139</v>
      </c>
      <c r="S4" s="48" t="s">
        <v>15</v>
      </c>
      <c r="T4" s="35"/>
    </row>
    <row r="5" spans="1:20" s="11" customFormat="1" ht="18" customHeight="1">
      <c r="A5" s="1">
        <v>1</v>
      </c>
      <c r="B5" s="1">
        <v>23243</v>
      </c>
      <c r="C5" s="22" t="s">
        <v>161</v>
      </c>
      <c r="D5" s="1" t="s">
        <v>54</v>
      </c>
      <c r="E5" s="6" t="s">
        <v>162</v>
      </c>
      <c r="F5" s="1" t="s">
        <v>8</v>
      </c>
      <c r="G5" s="1">
        <f t="shared" ref="G5:G36" si="0">SUM(I5:S5)</f>
        <v>165</v>
      </c>
      <c r="H5" s="31"/>
      <c r="I5" s="7"/>
      <c r="J5" s="7"/>
      <c r="K5" s="7"/>
      <c r="L5" s="7">
        <v>20</v>
      </c>
      <c r="M5" s="7"/>
      <c r="N5" s="7">
        <v>25</v>
      </c>
      <c r="O5" s="7"/>
      <c r="P5" s="7"/>
      <c r="Q5" s="7">
        <v>40</v>
      </c>
      <c r="R5" s="7">
        <v>80</v>
      </c>
      <c r="S5" s="7"/>
      <c r="T5" s="36"/>
    </row>
    <row r="6" spans="1:20" s="11" customFormat="1" ht="18" customHeight="1">
      <c r="A6" s="1">
        <v>2</v>
      </c>
      <c r="B6" s="1">
        <v>6500</v>
      </c>
      <c r="C6" s="22" t="s">
        <v>495</v>
      </c>
      <c r="D6" s="1" t="s">
        <v>54</v>
      </c>
      <c r="E6" s="6" t="s">
        <v>7</v>
      </c>
      <c r="F6" s="1" t="s">
        <v>443</v>
      </c>
      <c r="G6" s="1">
        <f t="shared" si="0"/>
        <v>95</v>
      </c>
      <c r="H6" s="31"/>
      <c r="I6" s="7"/>
      <c r="J6" s="7"/>
      <c r="K6" s="7"/>
      <c r="L6" s="7"/>
      <c r="M6" s="7"/>
      <c r="N6" s="7"/>
      <c r="O6" s="7">
        <v>95</v>
      </c>
      <c r="P6" s="7"/>
      <c r="Q6" s="7"/>
      <c r="R6" s="7"/>
      <c r="S6" s="7"/>
      <c r="T6" s="36"/>
    </row>
    <row r="7" spans="1:20" s="11" customFormat="1" ht="18" customHeight="1">
      <c r="A7" s="1">
        <v>3</v>
      </c>
      <c r="B7" s="1">
        <v>48855</v>
      </c>
      <c r="C7" s="22" t="s">
        <v>496</v>
      </c>
      <c r="D7" s="1" t="s">
        <v>54</v>
      </c>
      <c r="E7" s="6" t="s">
        <v>7</v>
      </c>
      <c r="F7" s="1" t="s">
        <v>443</v>
      </c>
      <c r="G7" s="1">
        <f t="shared" si="0"/>
        <v>90</v>
      </c>
      <c r="H7" s="31"/>
      <c r="I7" s="7"/>
      <c r="J7" s="7"/>
      <c r="K7" s="7"/>
      <c r="L7" s="7"/>
      <c r="M7" s="7"/>
      <c r="N7" s="7"/>
      <c r="O7" s="7">
        <v>90</v>
      </c>
      <c r="P7" s="7"/>
      <c r="Q7" s="7"/>
      <c r="R7" s="7"/>
      <c r="S7" s="7"/>
      <c r="T7" s="36"/>
    </row>
    <row r="8" spans="1:20" s="11" customFormat="1" ht="18" customHeight="1">
      <c r="A8" s="1">
        <v>4</v>
      </c>
      <c r="B8" s="1">
        <v>41538</v>
      </c>
      <c r="C8" s="22" t="s">
        <v>421</v>
      </c>
      <c r="D8" s="1" t="s">
        <v>54</v>
      </c>
      <c r="E8" s="6" t="s">
        <v>410</v>
      </c>
      <c r="F8" s="1" t="s">
        <v>382</v>
      </c>
      <c r="G8" s="1">
        <f t="shared" si="0"/>
        <v>80</v>
      </c>
      <c r="H8" s="31"/>
      <c r="I8" s="7"/>
      <c r="J8" s="7"/>
      <c r="K8" s="7"/>
      <c r="L8" s="7"/>
      <c r="M8" s="7">
        <v>40</v>
      </c>
      <c r="N8" s="7"/>
      <c r="O8" s="7"/>
      <c r="P8" s="7">
        <v>40</v>
      </c>
      <c r="Q8" s="7"/>
      <c r="R8" s="7"/>
      <c r="S8" s="7"/>
      <c r="T8" s="36"/>
    </row>
    <row r="9" spans="1:20" s="11" customFormat="1" ht="18" customHeight="1">
      <c r="A9" s="1">
        <v>5</v>
      </c>
      <c r="B9" s="1">
        <v>30792</v>
      </c>
      <c r="C9" s="22" t="s">
        <v>497</v>
      </c>
      <c r="D9" s="1" t="s">
        <v>54</v>
      </c>
      <c r="E9" s="6" t="s">
        <v>7</v>
      </c>
      <c r="F9" s="1" t="s">
        <v>443</v>
      </c>
      <c r="G9" s="1">
        <f t="shared" si="0"/>
        <v>75</v>
      </c>
      <c r="H9" s="31"/>
      <c r="I9" s="7"/>
      <c r="J9" s="7"/>
      <c r="K9" s="7"/>
      <c r="L9" s="7"/>
      <c r="M9" s="7"/>
      <c r="N9" s="7"/>
      <c r="O9" s="7">
        <v>75</v>
      </c>
      <c r="P9" s="7"/>
      <c r="Q9" s="7"/>
      <c r="R9" s="7"/>
      <c r="S9" s="7"/>
      <c r="T9" s="36"/>
    </row>
    <row r="10" spans="1:20" s="11" customFormat="1" ht="18" customHeight="1">
      <c r="A10" s="1">
        <v>6</v>
      </c>
      <c r="B10" s="1">
        <v>41091</v>
      </c>
      <c r="C10" s="22" t="s">
        <v>244</v>
      </c>
      <c r="D10" s="1" t="s">
        <v>54</v>
      </c>
      <c r="E10" s="6" t="s">
        <v>196</v>
      </c>
      <c r="F10" s="1" t="s">
        <v>191</v>
      </c>
      <c r="G10" s="1">
        <f t="shared" si="0"/>
        <v>70</v>
      </c>
      <c r="H10" s="31"/>
      <c r="I10" s="7"/>
      <c r="J10" s="7"/>
      <c r="K10" s="7">
        <v>20</v>
      </c>
      <c r="L10" s="7"/>
      <c r="M10" s="7"/>
      <c r="N10" s="7"/>
      <c r="O10" s="7"/>
      <c r="P10" s="7"/>
      <c r="Q10" s="7">
        <v>50</v>
      </c>
      <c r="R10" s="7"/>
      <c r="S10" s="7"/>
      <c r="T10" s="36"/>
    </row>
    <row r="11" spans="1:20" s="11" customFormat="1" ht="18" customHeight="1">
      <c r="A11" s="1">
        <v>7</v>
      </c>
      <c r="B11" s="1" t="s">
        <v>247</v>
      </c>
      <c r="C11" s="22" t="s">
        <v>248</v>
      </c>
      <c r="D11" s="1" t="s">
        <v>54</v>
      </c>
      <c r="E11" s="6" t="s">
        <v>196</v>
      </c>
      <c r="F11" s="1" t="s">
        <v>191</v>
      </c>
      <c r="G11" s="1">
        <f t="shared" si="0"/>
        <v>55</v>
      </c>
      <c r="H11" s="31"/>
      <c r="I11" s="7"/>
      <c r="J11" s="7"/>
      <c r="K11" s="7">
        <v>25</v>
      </c>
      <c r="L11" s="7"/>
      <c r="M11" s="7"/>
      <c r="N11" s="7"/>
      <c r="O11" s="7"/>
      <c r="P11" s="7"/>
      <c r="Q11" s="7">
        <v>30</v>
      </c>
      <c r="R11" s="7"/>
      <c r="S11" s="7"/>
      <c r="T11" s="36"/>
    </row>
    <row r="12" spans="1:20" s="11" customFormat="1" ht="18" customHeight="1">
      <c r="A12" s="1">
        <v>7</v>
      </c>
      <c r="B12" s="1">
        <v>54219</v>
      </c>
      <c r="C12" s="22" t="s">
        <v>498</v>
      </c>
      <c r="D12" s="1" t="s">
        <v>54</v>
      </c>
      <c r="E12" s="6" t="s">
        <v>7</v>
      </c>
      <c r="F12" s="1" t="s">
        <v>443</v>
      </c>
      <c r="G12" s="1">
        <f t="shared" si="0"/>
        <v>55</v>
      </c>
      <c r="H12" s="31"/>
      <c r="I12" s="7"/>
      <c r="J12" s="7"/>
      <c r="K12" s="7"/>
      <c r="L12" s="7"/>
      <c r="M12" s="7"/>
      <c r="N12" s="7"/>
      <c r="O12" s="7">
        <v>55</v>
      </c>
      <c r="P12" s="7"/>
      <c r="Q12" s="7"/>
      <c r="R12" s="7"/>
      <c r="S12" s="7"/>
      <c r="T12" s="36"/>
    </row>
    <row r="13" spans="1:20" s="11" customFormat="1" ht="18" customHeight="1">
      <c r="A13" s="1">
        <v>9</v>
      </c>
      <c r="B13" s="1" t="s">
        <v>245</v>
      </c>
      <c r="C13" s="22" t="s">
        <v>246</v>
      </c>
      <c r="D13" s="1" t="s">
        <v>54</v>
      </c>
      <c r="E13" s="6" t="s">
        <v>7</v>
      </c>
      <c r="F13" s="1" t="s">
        <v>191</v>
      </c>
      <c r="G13" s="1">
        <f t="shared" si="0"/>
        <v>50</v>
      </c>
      <c r="H13" s="31"/>
      <c r="I13" s="7"/>
      <c r="J13" s="7"/>
      <c r="K13" s="7">
        <v>15</v>
      </c>
      <c r="L13" s="7"/>
      <c r="M13" s="7"/>
      <c r="N13" s="7"/>
      <c r="O13" s="7"/>
      <c r="P13" s="7"/>
      <c r="Q13" s="7">
        <v>35</v>
      </c>
      <c r="R13" s="7"/>
      <c r="S13" s="7"/>
      <c r="T13" s="36"/>
    </row>
    <row r="14" spans="1:20" s="11" customFormat="1" ht="18" customHeight="1">
      <c r="A14" s="1">
        <v>9</v>
      </c>
      <c r="B14" s="1">
        <v>64369</v>
      </c>
      <c r="C14" s="22" t="s">
        <v>626</v>
      </c>
      <c r="D14" s="1" t="s">
        <v>54</v>
      </c>
      <c r="E14" s="6" t="s">
        <v>7</v>
      </c>
      <c r="F14" s="1" t="s">
        <v>382</v>
      </c>
      <c r="G14" s="1">
        <f t="shared" si="0"/>
        <v>50</v>
      </c>
      <c r="H14" s="31"/>
      <c r="I14" s="7"/>
      <c r="J14" s="7"/>
      <c r="K14" s="7"/>
      <c r="L14" s="7"/>
      <c r="M14" s="7">
        <v>50</v>
      </c>
      <c r="N14" s="7"/>
      <c r="O14" s="7"/>
      <c r="P14" s="7"/>
      <c r="Q14" s="7"/>
      <c r="R14" s="7"/>
      <c r="S14" s="7"/>
      <c r="T14" s="36"/>
    </row>
    <row r="15" spans="1:20" s="11" customFormat="1" ht="18" customHeight="1">
      <c r="A15" s="1">
        <v>11</v>
      </c>
      <c r="B15" s="1">
        <v>25114</v>
      </c>
      <c r="C15" s="22" t="s">
        <v>424</v>
      </c>
      <c r="D15" s="1" t="s">
        <v>54</v>
      </c>
      <c r="E15" s="6" t="s">
        <v>7</v>
      </c>
      <c r="F15" s="1" t="s">
        <v>382</v>
      </c>
      <c r="G15" s="1">
        <f t="shared" si="0"/>
        <v>45</v>
      </c>
      <c r="H15" s="31"/>
      <c r="I15" s="7"/>
      <c r="J15" s="7"/>
      <c r="K15" s="7"/>
      <c r="L15" s="7"/>
      <c r="M15" s="7">
        <v>20</v>
      </c>
      <c r="N15" s="7"/>
      <c r="O15" s="7"/>
      <c r="P15" s="7">
        <v>25</v>
      </c>
      <c r="Q15" s="7"/>
      <c r="R15" s="7"/>
      <c r="S15" s="7"/>
      <c r="T15" s="36"/>
    </row>
    <row r="16" spans="1:20" s="11" customFormat="1" ht="18" customHeight="1">
      <c r="A16" s="1">
        <v>11</v>
      </c>
      <c r="B16" s="1">
        <v>41056</v>
      </c>
      <c r="C16" s="22" t="s">
        <v>499</v>
      </c>
      <c r="D16" s="1" t="s">
        <v>54</v>
      </c>
      <c r="E16" s="6" t="s">
        <v>7</v>
      </c>
      <c r="F16" s="1" t="s">
        <v>443</v>
      </c>
      <c r="G16" s="1">
        <f t="shared" si="0"/>
        <v>45</v>
      </c>
      <c r="H16" s="31"/>
      <c r="I16" s="7"/>
      <c r="J16" s="7"/>
      <c r="K16" s="7"/>
      <c r="L16" s="7"/>
      <c r="M16" s="7"/>
      <c r="N16" s="7"/>
      <c r="O16" s="7">
        <v>45</v>
      </c>
      <c r="P16" s="7"/>
      <c r="Q16" s="7"/>
      <c r="R16" s="7"/>
      <c r="S16" s="7"/>
      <c r="T16" s="36"/>
    </row>
    <row r="17" spans="1:20" s="11" customFormat="1" ht="18" customHeight="1">
      <c r="A17" s="1">
        <v>11</v>
      </c>
      <c r="B17" s="1">
        <v>53624</v>
      </c>
      <c r="C17" s="5" t="s">
        <v>57</v>
      </c>
      <c r="D17" s="1" t="s">
        <v>54</v>
      </c>
      <c r="E17" s="6" t="s">
        <v>7</v>
      </c>
      <c r="F17" s="1" t="s">
        <v>10</v>
      </c>
      <c r="G17" s="1">
        <f t="shared" si="0"/>
        <v>45</v>
      </c>
      <c r="H17" s="31"/>
      <c r="I17" s="7"/>
      <c r="J17" s="7"/>
      <c r="K17" s="7"/>
      <c r="L17" s="7">
        <v>10</v>
      </c>
      <c r="M17" s="7"/>
      <c r="N17" s="7">
        <v>20</v>
      </c>
      <c r="O17" s="7"/>
      <c r="P17" s="7"/>
      <c r="Q17" s="7"/>
      <c r="R17" s="7"/>
      <c r="S17" s="7">
        <v>15</v>
      </c>
      <c r="T17" s="36"/>
    </row>
    <row r="18" spans="1:20" s="11" customFormat="1" ht="18" customHeight="1">
      <c r="A18" s="1">
        <v>14</v>
      </c>
      <c r="B18" s="1" t="s">
        <v>249</v>
      </c>
      <c r="C18" s="22" t="s">
        <v>250</v>
      </c>
      <c r="D18" s="1" t="s">
        <v>54</v>
      </c>
      <c r="E18" s="6" t="s">
        <v>7</v>
      </c>
      <c r="F18" s="1" t="s">
        <v>191</v>
      </c>
      <c r="G18" s="1">
        <f t="shared" si="0"/>
        <v>35</v>
      </c>
      <c r="H18" s="31"/>
      <c r="I18" s="7"/>
      <c r="J18" s="7"/>
      <c r="K18" s="7">
        <v>10</v>
      </c>
      <c r="L18" s="7"/>
      <c r="M18" s="7"/>
      <c r="N18" s="7"/>
      <c r="O18" s="7"/>
      <c r="P18" s="7"/>
      <c r="Q18" s="7">
        <v>25</v>
      </c>
      <c r="R18" s="7"/>
      <c r="S18" s="7"/>
      <c r="T18" s="36"/>
    </row>
    <row r="19" spans="1:20" s="11" customFormat="1" ht="18" customHeight="1">
      <c r="A19" s="1">
        <v>14</v>
      </c>
      <c r="B19" s="1">
        <v>63736</v>
      </c>
      <c r="C19" s="22" t="s">
        <v>425</v>
      </c>
      <c r="D19" s="1" t="s">
        <v>54</v>
      </c>
      <c r="E19" s="6" t="s">
        <v>413</v>
      </c>
      <c r="F19" s="1" t="s">
        <v>382</v>
      </c>
      <c r="G19" s="1">
        <f t="shared" si="0"/>
        <v>35</v>
      </c>
      <c r="H19" s="31"/>
      <c r="I19" s="7"/>
      <c r="J19" s="7"/>
      <c r="K19" s="7"/>
      <c r="L19" s="7"/>
      <c r="M19" s="7">
        <v>15</v>
      </c>
      <c r="N19" s="7"/>
      <c r="O19" s="7"/>
      <c r="P19" s="7">
        <v>20</v>
      </c>
      <c r="Q19" s="7"/>
      <c r="R19" s="7"/>
      <c r="S19" s="7"/>
      <c r="T19" s="36"/>
    </row>
    <row r="20" spans="1:20" s="11" customFormat="1" ht="18" customHeight="1">
      <c r="A20" s="1">
        <v>14</v>
      </c>
      <c r="B20" s="1">
        <v>46906</v>
      </c>
      <c r="C20" s="22" t="s">
        <v>500</v>
      </c>
      <c r="D20" s="1" t="s">
        <v>54</v>
      </c>
      <c r="E20" s="6" t="s">
        <v>7</v>
      </c>
      <c r="F20" s="1" t="s">
        <v>181</v>
      </c>
      <c r="G20" s="1">
        <f t="shared" si="0"/>
        <v>35</v>
      </c>
      <c r="H20" s="31"/>
      <c r="I20" s="7"/>
      <c r="J20" s="7"/>
      <c r="K20" s="7"/>
      <c r="L20" s="7"/>
      <c r="M20" s="7"/>
      <c r="N20" s="7"/>
      <c r="O20" s="7">
        <v>35</v>
      </c>
      <c r="P20" s="7"/>
      <c r="Q20" s="7"/>
      <c r="R20" s="7"/>
      <c r="S20" s="7"/>
      <c r="T20" s="36"/>
    </row>
    <row r="21" spans="1:20" s="11" customFormat="1" ht="18" customHeight="1">
      <c r="A21" s="1">
        <v>14</v>
      </c>
      <c r="B21" s="1">
        <v>57075</v>
      </c>
      <c r="C21" s="22" t="s">
        <v>627</v>
      </c>
      <c r="D21" s="1" t="s">
        <v>54</v>
      </c>
      <c r="E21" s="6" t="s">
        <v>401</v>
      </c>
      <c r="F21" s="1" t="s">
        <v>382</v>
      </c>
      <c r="G21" s="1">
        <f t="shared" si="0"/>
        <v>35</v>
      </c>
      <c r="H21" s="31"/>
      <c r="I21" s="7"/>
      <c r="J21" s="7"/>
      <c r="K21" s="7"/>
      <c r="L21" s="7"/>
      <c r="M21" s="7">
        <v>35</v>
      </c>
      <c r="N21" s="7"/>
      <c r="O21" s="7"/>
      <c r="P21" s="7"/>
      <c r="Q21" s="7"/>
      <c r="R21" s="7"/>
      <c r="S21" s="7"/>
      <c r="T21" s="36"/>
    </row>
    <row r="22" spans="1:20" s="11" customFormat="1" ht="18" customHeight="1">
      <c r="A22" s="1">
        <v>18</v>
      </c>
      <c r="B22" s="1">
        <v>37650</v>
      </c>
      <c r="C22" s="22" t="s">
        <v>422</v>
      </c>
      <c r="D22" s="1" t="s">
        <v>54</v>
      </c>
      <c r="E22" s="6" t="s">
        <v>423</v>
      </c>
      <c r="F22" s="1" t="s">
        <v>382</v>
      </c>
      <c r="G22" s="1">
        <f t="shared" si="0"/>
        <v>30</v>
      </c>
      <c r="H22" s="31"/>
      <c r="I22" s="7"/>
      <c r="J22" s="7"/>
      <c r="K22" s="7"/>
      <c r="L22" s="7"/>
      <c r="M22" s="7"/>
      <c r="N22" s="7"/>
      <c r="O22" s="7"/>
      <c r="P22" s="7">
        <v>30</v>
      </c>
      <c r="Q22" s="7"/>
      <c r="R22" s="7"/>
      <c r="S22" s="7"/>
      <c r="T22" s="36"/>
    </row>
    <row r="23" spans="1:20" s="11" customFormat="1" ht="18" customHeight="1">
      <c r="A23" s="1">
        <v>18</v>
      </c>
      <c r="B23" s="1">
        <v>59687</v>
      </c>
      <c r="C23" s="22" t="s">
        <v>628</v>
      </c>
      <c r="D23" s="1" t="s">
        <v>54</v>
      </c>
      <c r="E23" s="6" t="s">
        <v>423</v>
      </c>
      <c r="F23" s="1" t="s">
        <v>382</v>
      </c>
      <c r="G23" s="1">
        <f t="shared" si="0"/>
        <v>30</v>
      </c>
      <c r="H23" s="31"/>
      <c r="I23" s="7"/>
      <c r="J23" s="7"/>
      <c r="K23" s="7"/>
      <c r="L23" s="7"/>
      <c r="M23" s="7">
        <v>30</v>
      </c>
      <c r="N23" s="7"/>
      <c r="O23" s="7"/>
      <c r="P23" s="7"/>
      <c r="Q23" s="7"/>
      <c r="R23" s="7"/>
      <c r="S23" s="7"/>
      <c r="T23" s="36"/>
    </row>
    <row r="24" spans="1:20" s="11" customFormat="1" ht="18" customHeight="1">
      <c r="A24" s="1">
        <v>20</v>
      </c>
      <c r="B24" s="1">
        <v>6248</v>
      </c>
      <c r="C24" s="22" t="s">
        <v>55</v>
      </c>
      <c r="D24" s="1" t="s">
        <v>54</v>
      </c>
      <c r="E24" s="6" t="s">
        <v>7</v>
      </c>
      <c r="F24" s="1" t="s">
        <v>10</v>
      </c>
      <c r="G24" s="1">
        <f t="shared" si="0"/>
        <v>25</v>
      </c>
      <c r="H24" s="31"/>
      <c r="I24" s="7"/>
      <c r="J24" s="7"/>
      <c r="K24" s="7"/>
      <c r="L24" s="7"/>
      <c r="M24" s="7"/>
      <c r="N24" s="7"/>
      <c r="O24" s="7"/>
      <c r="P24" s="7"/>
      <c r="Q24" s="7"/>
      <c r="R24" s="7"/>
      <c r="S24" s="7">
        <v>25</v>
      </c>
      <c r="T24" s="36"/>
    </row>
    <row r="25" spans="1:20" s="11" customFormat="1" ht="18" customHeight="1">
      <c r="A25" s="1">
        <v>20</v>
      </c>
      <c r="B25" s="1">
        <v>12961</v>
      </c>
      <c r="C25" s="22" t="s">
        <v>706</v>
      </c>
      <c r="D25" s="1" t="s">
        <v>54</v>
      </c>
      <c r="E25" s="6" t="s">
        <v>7</v>
      </c>
      <c r="F25" s="1" t="s">
        <v>687</v>
      </c>
      <c r="G25" s="1">
        <f t="shared" si="0"/>
        <v>25</v>
      </c>
      <c r="H25" s="31"/>
      <c r="I25" s="7"/>
      <c r="J25" s="7">
        <v>25</v>
      </c>
      <c r="K25" s="7"/>
      <c r="L25" s="7"/>
      <c r="M25" s="7"/>
      <c r="N25" s="7"/>
      <c r="O25" s="7"/>
      <c r="P25" s="7"/>
      <c r="Q25" s="7"/>
      <c r="R25" s="7"/>
      <c r="S25" s="7"/>
      <c r="T25" s="36"/>
    </row>
    <row r="26" spans="1:20" s="11" customFormat="1" ht="18" customHeight="1">
      <c r="A26" s="1">
        <v>20</v>
      </c>
      <c r="B26" s="1">
        <v>64776</v>
      </c>
      <c r="C26" s="22" t="s">
        <v>629</v>
      </c>
      <c r="D26" s="1" t="s">
        <v>54</v>
      </c>
      <c r="E26" s="6" t="s">
        <v>7</v>
      </c>
      <c r="F26" s="1" t="s">
        <v>382</v>
      </c>
      <c r="G26" s="1">
        <f t="shared" si="0"/>
        <v>25</v>
      </c>
      <c r="H26" s="31"/>
      <c r="I26" s="7"/>
      <c r="J26" s="7"/>
      <c r="K26" s="7"/>
      <c r="L26" s="7"/>
      <c r="M26" s="7">
        <v>25</v>
      </c>
      <c r="N26" s="7"/>
      <c r="O26" s="7"/>
      <c r="P26" s="7"/>
      <c r="Q26" s="7"/>
      <c r="R26" s="7"/>
      <c r="S26" s="7"/>
      <c r="T26" s="36"/>
    </row>
    <row r="27" spans="1:20" s="11" customFormat="1" ht="18" customHeight="1">
      <c r="A27" s="1">
        <v>20</v>
      </c>
      <c r="B27" s="1" t="s">
        <v>648</v>
      </c>
      <c r="C27" s="22" t="s">
        <v>649</v>
      </c>
      <c r="D27" s="1" t="s">
        <v>54</v>
      </c>
      <c r="E27" s="6" t="s">
        <v>7</v>
      </c>
      <c r="F27" s="1" t="s">
        <v>26</v>
      </c>
      <c r="G27" s="1">
        <f t="shared" si="0"/>
        <v>25</v>
      </c>
      <c r="H27" s="31"/>
      <c r="I27" s="7"/>
      <c r="J27" s="7"/>
      <c r="K27" s="7"/>
      <c r="L27" s="7">
        <v>25</v>
      </c>
      <c r="M27" s="7"/>
      <c r="N27" s="7"/>
      <c r="O27" s="7"/>
      <c r="P27" s="7"/>
      <c r="Q27" s="7"/>
      <c r="R27" s="7"/>
      <c r="S27" s="7"/>
      <c r="T27" s="36"/>
    </row>
    <row r="28" spans="1:20" s="11" customFormat="1" ht="18" customHeight="1">
      <c r="A28" s="1">
        <v>20</v>
      </c>
      <c r="B28" s="1">
        <v>30565</v>
      </c>
      <c r="C28" s="22" t="s">
        <v>58</v>
      </c>
      <c r="D28" s="1" t="s">
        <v>54</v>
      </c>
      <c r="E28" s="6" t="s">
        <v>7</v>
      </c>
      <c r="F28" s="1" t="s">
        <v>10</v>
      </c>
      <c r="G28" s="1">
        <f t="shared" si="0"/>
        <v>25</v>
      </c>
      <c r="H28" s="31"/>
      <c r="I28" s="7"/>
      <c r="J28" s="7"/>
      <c r="K28" s="7"/>
      <c r="L28" s="7">
        <v>15</v>
      </c>
      <c r="M28" s="7"/>
      <c r="N28" s="7"/>
      <c r="O28" s="7"/>
      <c r="P28" s="7"/>
      <c r="Q28" s="7"/>
      <c r="R28" s="7"/>
      <c r="S28" s="7">
        <v>10</v>
      </c>
      <c r="T28" s="36"/>
    </row>
    <row r="29" spans="1:20" s="11" customFormat="1" ht="18" customHeight="1">
      <c r="A29" s="1">
        <v>25</v>
      </c>
      <c r="B29" s="1" t="s">
        <v>253</v>
      </c>
      <c r="C29" s="22" t="s">
        <v>254</v>
      </c>
      <c r="D29" s="1" t="s">
        <v>54</v>
      </c>
      <c r="E29" s="6" t="s">
        <v>7</v>
      </c>
      <c r="F29" s="1" t="s">
        <v>191</v>
      </c>
      <c r="G29" s="1">
        <f t="shared" si="0"/>
        <v>23</v>
      </c>
      <c r="H29" s="31"/>
      <c r="I29" s="7"/>
      <c r="J29" s="7"/>
      <c r="K29" s="7">
        <v>8</v>
      </c>
      <c r="L29" s="7"/>
      <c r="M29" s="7"/>
      <c r="N29" s="7"/>
      <c r="O29" s="7"/>
      <c r="P29" s="7"/>
      <c r="Q29" s="7">
        <v>15</v>
      </c>
      <c r="R29" s="7"/>
      <c r="S29" s="7"/>
      <c r="T29" s="36"/>
    </row>
    <row r="30" spans="1:20" s="11" customFormat="1" ht="18" customHeight="1">
      <c r="A30" s="1">
        <v>26</v>
      </c>
      <c r="B30" s="1">
        <v>59727</v>
      </c>
      <c r="C30" s="22" t="s">
        <v>56</v>
      </c>
      <c r="D30" s="1" t="s">
        <v>54</v>
      </c>
      <c r="E30" s="6" t="s">
        <v>7</v>
      </c>
      <c r="F30" s="1" t="s">
        <v>10</v>
      </c>
      <c r="G30" s="1">
        <f t="shared" si="0"/>
        <v>20</v>
      </c>
      <c r="H30" s="31"/>
      <c r="I30" s="7"/>
      <c r="J30" s="7"/>
      <c r="K30" s="7"/>
      <c r="L30" s="7"/>
      <c r="M30" s="7"/>
      <c r="N30" s="7"/>
      <c r="O30" s="7"/>
      <c r="P30" s="7"/>
      <c r="Q30" s="7"/>
      <c r="R30" s="7"/>
      <c r="S30" s="7">
        <v>20</v>
      </c>
      <c r="T30" s="36"/>
    </row>
    <row r="31" spans="1:20" s="11" customFormat="1" ht="18" customHeight="1">
      <c r="A31" s="1">
        <v>26</v>
      </c>
      <c r="B31" s="1" t="s">
        <v>251</v>
      </c>
      <c r="C31" s="22" t="s">
        <v>252</v>
      </c>
      <c r="D31" s="1" t="s">
        <v>54</v>
      </c>
      <c r="E31" s="6" t="s">
        <v>7</v>
      </c>
      <c r="F31" s="1" t="s">
        <v>151</v>
      </c>
      <c r="G31" s="1">
        <f t="shared" si="0"/>
        <v>20</v>
      </c>
      <c r="H31" s="31"/>
      <c r="I31" s="7"/>
      <c r="J31" s="7"/>
      <c r="K31" s="7"/>
      <c r="L31" s="7"/>
      <c r="M31" s="7"/>
      <c r="N31" s="7"/>
      <c r="O31" s="7"/>
      <c r="P31" s="7"/>
      <c r="Q31" s="7">
        <v>20</v>
      </c>
      <c r="R31" s="7"/>
      <c r="S31" s="7"/>
      <c r="T31" s="36"/>
    </row>
    <row r="32" spans="1:20" s="11" customFormat="1" ht="18" customHeight="1">
      <c r="A32" s="1">
        <v>26</v>
      </c>
      <c r="B32" s="1">
        <v>63302</v>
      </c>
      <c r="C32" s="22" t="s">
        <v>707</v>
      </c>
      <c r="D32" s="1" t="s">
        <v>54</v>
      </c>
      <c r="E32" s="6" t="s">
        <v>7</v>
      </c>
      <c r="F32" s="1" t="s">
        <v>687</v>
      </c>
      <c r="G32" s="1">
        <f t="shared" si="0"/>
        <v>20</v>
      </c>
      <c r="H32" s="31"/>
      <c r="I32" s="7"/>
      <c r="J32" s="7">
        <v>20</v>
      </c>
      <c r="K32" s="7"/>
      <c r="L32" s="7"/>
      <c r="M32" s="7"/>
      <c r="N32" s="7"/>
      <c r="O32" s="7"/>
      <c r="P32" s="7"/>
      <c r="Q32" s="7"/>
      <c r="R32" s="7"/>
      <c r="S32" s="7"/>
      <c r="T32" s="36"/>
    </row>
    <row r="33" spans="1:20" s="11" customFormat="1" ht="18" customHeight="1">
      <c r="A33" s="1">
        <v>29</v>
      </c>
      <c r="B33" s="1">
        <v>54825</v>
      </c>
      <c r="C33" s="22" t="s">
        <v>62</v>
      </c>
      <c r="D33" s="1" t="s">
        <v>54</v>
      </c>
      <c r="E33" s="6" t="s">
        <v>7</v>
      </c>
      <c r="F33" s="1" t="s">
        <v>26</v>
      </c>
      <c r="G33" s="1">
        <f t="shared" si="0"/>
        <v>19</v>
      </c>
      <c r="H33" s="31"/>
      <c r="I33" s="7"/>
      <c r="J33" s="7"/>
      <c r="K33" s="7"/>
      <c r="L33" s="7"/>
      <c r="M33" s="7"/>
      <c r="N33" s="7">
        <v>15</v>
      </c>
      <c r="O33" s="7"/>
      <c r="P33" s="7"/>
      <c r="Q33" s="7"/>
      <c r="R33" s="7"/>
      <c r="S33" s="7">
        <v>4</v>
      </c>
      <c r="T33" s="36"/>
    </row>
    <row r="34" spans="1:20" s="11" customFormat="1" ht="18" customHeight="1">
      <c r="A34" s="1">
        <v>30</v>
      </c>
      <c r="B34" s="1">
        <v>16375</v>
      </c>
      <c r="C34" s="22" t="s">
        <v>426</v>
      </c>
      <c r="D34" s="1" t="s">
        <v>54</v>
      </c>
      <c r="E34" s="6" t="s">
        <v>7</v>
      </c>
      <c r="F34" s="1" t="s">
        <v>382</v>
      </c>
      <c r="G34" s="1">
        <f t="shared" si="0"/>
        <v>18</v>
      </c>
      <c r="H34" s="31"/>
      <c r="I34" s="7"/>
      <c r="J34" s="7"/>
      <c r="K34" s="7"/>
      <c r="L34" s="7"/>
      <c r="M34" s="7">
        <v>9</v>
      </c>
      <c r="N34" s="7"/>
      <c r="O34" s="7"/>
      <c r="P34" s="7">
        <v>9</v>
      </c>
      <c r="Q34" s="7"/>
      <c r="R34" s="7"/>
      <c r="S34" s="7"/>
      <c r="T34" s="36"/>
    </row>
    <row r="35" spans="1:20" s="11" customFormat="1" ht="18" customHeight="1">
      <c r="A35" s="1">
        <v>30</v>
      </c>
      <c r="B35" s="1">
        <v>62888</v>
      </c>
      <c r="C35" s="22" t="s">
        <v>59</v>
      </c>
      <c r="D35" s="1" t="s">
        <v>54</v>
      </c>
      <c r="E35" s="6" t="s">
        <v>34</v>
      </c>
      <c r="F35" s="1" t="s">
        <v>10</v>
      </c>
      <c r="G35" s="1">
        <f t="shared" si="0"/>
        <v>18</v>
      </c>
      <c r="H35" s="31"/>
      <c r="I35" s="7"/>
      <c r="J35" s="7"/>
      <c r="K35" s="7"/>
      <c r="L35" s="7"/>
      <c r="M35" s="7"/>
      <c r="N35" s="7">
        <v>10</v>
      </c>
      <c r="O35" s="7"/>
      <c r="P35" s="7"/>
      <c r="Q35" s="7"/>
      <c r="R35" s="7"/>
      <c r="S35" s="7">
        <v>8</v>
      </c>
      <c r="T35" s="36"/>
    </row>
    <row r="36" spans="1:20" s="11" customFormat="1" ht="18" customHeight="1">
      <c r="A36" s="1">
        <v>32</v>
      </c>
      <c r="B36" s="1">
        <v>5411</v>
      </c>
      <c r="C36" s="22" t="s">
        <v>708</v>
      </c>
      <c r="D36" s="1" t="s">
        <v>54</v>
      </c>
      <c r="E36" s="6" t="s">
        <v>7</v>
      </c>
      <c r="F36" s="1" t="s">
        <v>687</v>
      </c>
      <c r="G36" s="1">
        <f t="shared" si="0"/>
        <v>15</v>
      </c>
      <c r="H36" s="31"/>
      <c r="I36" s="7"/>
      <c r="J36" s="7">
        <v>15</v>
      </c>
      <c r="K36" s="7"/>
      <c r="L36" s="7"/>
      <c r="M36" s="7"/>
      <c r="N36" s="7"/>
      <c r="O36" s="7"/>
      <c r="P36" s="7"/>
      <c r="Q36" s="7"/>
      <c r="R36" s="7"/>
      <c r="S36" s="7"/>
      <c r="T36" s="36"/>
    </row>
    <row r="37" spans="1:20" s="11" customFormat="1" ht="18" customHeight="1">
      <c r="A37" s="1">
        <v>32</v>
      </c>
      <c r="B37" s="1">
        <v>14292</v>
      </c>
      <c r="C37" s="22" t="s">
        <v>501</v>
      </c>
      <c r="D37" s="1" t="s">
        <v>54</v>
      </c>
      <c r="E37" s="6" t="s">
        <v>7</v>
      </c>
      <c r="F37" s="1" t="s">
        <v>443</v>
      </c>
      <c r="G37" s="1">
        <f t="shared" ref="G37:G63" si="1">SUM(I37:S37)</f>
        <v>15</v>
      </c>
      <c r="H37" s="31"/>
      <c r="I37" s="7"/>
      <c r="J37" s="7"/>
      <c r="K37" s="7"/>
      <c r="L37" s="7"/>
      <c r="M37" s="7"/>
      <c r="N37" s="7"/>
      <c r="O37" s="7">
        <v>15</v>
      </c>
      <c r="P37" s="7"/>
      <c r="Q37" s="7"/>
      <c r="R37" s="7"/>
      <c r="S37" s="7"/>
      <c r="T37" s="36"/>
    </row>
    <row r="38" spans="1:20" s="11" customFormat="1" ht="18" customHeight="1">
      <c r="A38" s="1">
        <v>34</v>
      </c>
      <c r="B38" s="1" t="s">
        <v>261</v>
      </c>
      <c r="C38" s="22" t="s">
        <v>262</v>
      </c>
      <c r="D38" s="1" t="s">
        <v>54</v>
      </c>
      <c r="E38" s="6" t="s">
        <v>7</v>
      </c>
      <c r="F38" s="1" t="s">
        <v>191</v>
      </c>
      <c r="G38" s="1">
        <f t="shared" si="1"/>
        <v>14</v>
      </c>
      <c r="H38" s="31"/>
      <c r="I38" s="7"/>
      <c r="J38" s="7"/>
      <c r="K38" s="7">
        <v>6</v>
      </c>
      <c r="L38" s="7"/>
      <c r="M38" s="7"/>
      <c r="N38" s="7"/>
      <c r="O38" s="7"/>
      <c r="P38" s="7"/>
      <c r="Q38" s="7">
        <v>8</v>
      </c>
      <c r="R38" s="7"/>
      <c r="S38" s="7"/>
      <c r="T38" s="36"/>
    </row>
    <row r="39" spans="1:20" s="11" customFormat="1" ht="18" customHeight="1">
      <c r="A39" s="1">
        <v>34</v>
      </c>
      <c r="B39" s="1">
        <v>32229</v>
      </c>
      <c r="C39" s="5" t="s">
        <v>60</v>
      </c>
      <c r="D39" s="1" t="s">
        <v>54</v>
      </c>
      <c r="E39" s="6" t="s">
        <v>61</v>
      </c>
      <c r="F39" s="1" t="s">
        <v>26</v>
      </c>
      <c r="G39" s="1">
        <f t="shared" si="1"/>
        <v>14</v>
      </c>
      <c r="H39" s="31"/>
      <c r="I39" s="7"/>
      <c r="J39" s="7"/>
      <c r="K39" s="7"/>
      <c r="L39" s="7"/>
      <c r="M39" s="7"/>
      <c r="N39" s="7">
        <v>8</v>
      </c>
      <c r="O39" s="7"/>
      <c r="P39" s="7"/>
      <c r="Q39" s="7"/>
      <c r="R39" s="7"/>
      <c r="S39" s="7">
        <v>6</v>
      </c>
      <c r="T39" s="36"/>
    </row>
    <row r="40" spans="1:20" s="11" customFormat="1" ht="18" customHeight="1">
      <c r="A40" s="1">
        <v>36</v>
      </c>
      <c r="B40" s="1" t="s">
        <v>573</v>
      </c>
      <c r="C40" s="22" t="s">
        <v>574</v>
      </c>
      <c r="D40" s="1" t="s">
        <v>54</v>
      </c>
      <c r="E40" s="6" t="s">
        <v>7</v>
      </c>
      <c r="F40" s="1" t="s">
        <v>10</v>
      </c>
      <c r="G40" s="1">
        <f t="shared" si="1"/>
        <v>11</v>
      </c>
      <c r="H40" s="31"/>
      <c r="I40" s="7"/>
      <c r="J40" s="7"/>
      <c r="K40" s="7"/>
      <c r="L40" s="7">
        <v>8</v>
      </c>
      <c r="M40" s="7"/>
      <c r="N40" s="7">
        <v>3</v>
      </c>
      <c r="O40" s="7"/>
      <c r="P40" s="7"/>
      <c r="Q40" s="7"/>
      <c r="R40" s="7"/>
      <c r="S40" s="7"/>
      <c r="T40" s="36"/>
    </row>
    <row r="41" spans="1:20" s="11" customFormat="1" ht="18" customHeight="1">
      <c r="A41" s="1">
        <v>37</v>
      </c>
      <c r="B41" s="1">
        <v>59122</v>
      </c>
      <c r="C41" s="22" t="s">
        <v>709</v>
      </c>
      <c r="D41" s="1" t="s">
        <v>54</v>
      </c>
      <c r="E41" s="6" t="s">
        <v>7</v>
      </c>
      <c r="F41" s="1" t="s">
        <v>687</v>
      </c>
      <c r="G41" s="1">
        <f t="shared" si="1"/>
        <v>10</v>
      </c>
      <c r="H41" s="31"/>
      <c r="I41" s="7"/>
      <c r="J41" s="7">
        <v>10</v>
      </c>
      <c r="K41" s="7"/>
      <c r="L41" s="7"/>
      <c r="M41" s="7"/>
      <c r="N41" s="7"/>
      <c r="O41" s="7"/>
      <c r="P41" s="7"/>
      <c r="Q41" s="7"/>
      <c r="R41" s="7"/>
      <c r="S41" s="7"/>
      <c r="T41" s="36"/>
    </row>
    <row r="42" spans="1:20" s="11" customFormat="1" ht="18" customHeight="1">
      <c r="A42" s="1">
        <v>37</v>
      </c>
      <c r="B42" s="1">
        <v>63822</v>
      </c>
      <c r="C42" s="22" t="s">
        <v>630</v>
      </c>
      <c r="D42" s="1" t="s">
        <v>54</v>
      </c>
      <c r="E42" s="6" t="s">
        <v>7</v>
      </c>
      <c r="F42" s="1" t="s">
        <v>382</v>
      </c>
      <c r="G42" s="1">
        <f t="shared" si="1"/>
        <v>10</v>
      </c>
      <c r="H42" s="31"/>
      <c r="I42" s="7"/>
      <c r="J42" s="7"/>
      <c r="K42" s="7"/>
      <c r="L42" s="7"/>
      <c r="M42" s="7">
        <v>10</v>
      </c>
      <c r="N42" s="7"/>
      <c r="O42" s="7"/>
      <c r="P42" s="7"/>
      <c r="Q42" s="7"/>
      <c r="R42" s="7"/>
      <c r="S42" s="7"/>
      <c r="T42" s="36"/>
    </row>
    <row r="43" spans="1:20" s="11" customFormat="1" ht="18" customHeight="1">
      <c r="A43" s="1">
        <v>37</v>
      </c>
      <c r="B43" s="1" t="s">
        <v>255</v>
      </c>
      <c r="C43" s="22" t="s">
        <v>256</v>
      </c>
      <c r="D43" s="1" t="s">
        <v>54</v>
      </c>
      <c r="E43" s="6" t="s">
        <v>257</v>
      </c>
      <c r="F43" s="1" t="s">
        <v>8</v>
      </c>
      <c r="G43" s="1">
        <f t="shared" si="1"/>
        <v>10</v>
      </c>
      <c r="H43" s="31"/>
      <c r="I43" s="7"/>
      <c r="J43" s="7"/>
      <c r="K43" s="7"/>
      <c r="L43" s="7"/>
      <c r="M43" s="7"/>
      <c r="N43" s="7"/>
      <c r="O43" s="7"/>
      <c r="P43" s="7"/>
      <c r="Q43" s="7">
        <v>10</v>
      </c>
      <c r="R43" s="7"/>
      <c r="S43" s="7"/>
      <c r="T43" s="36"/>
    </row>
    <row r="44" spans="1:20" s="11" customFormat="1" ht="18" customHeight="1">
      <c r="A44" s="1">
        <v>40</v>
      </c>
      <c r="B44" s="1">
        <v>49633</v>
      </c>
      <c r="C44" s="22" t="s">
        <v>258</v>
      </c>
      <c r="D44" s="1" t="s">
        <v>54</v>
      </c>
      <c r="E44" s="6" t="s">
        <v>259</v>
      </c>
      <c r="F44" s="1" t="s">
        <v>260</v>
      </c>
      <c r="G44" s="1">
        <f t="shared" si="1"/>
        <v>9</v>
      </c>
      <c r="H44" s="31"/>
      <c r="I44" s="7"/>
      <c r="J44" s="7"/>
      <c r="K44" s="7"/>
      <c r="L44" s="7"/>
      <c r="M44" s="7"/>
      <c r="N44" s="7"/>
      <c r="O44" s="7"/>
      <c r="P44" s="7"/>
      <c r="Q44" s="7">
        <v>9</v>
      </c>
      <c r="R44" s="7"/>
      <c r="S44" s="7"/>
      <c r="T44" s="36"/>
    </row>
    <row r="45" spans="1:20" s="11" customFormat="1" ht="18" customHeight="1">
      <c r="A45" s="1">
        <v>40</v>
      </c>
      <c r="B45" s="1" t="s">
        <v>263</v>
      </c>
      <c r="C45" s="22" t="s">
        <v>264</v>
      </c>
      <c r="D45" s="1" t="s">
        <v>54</v>
      </c>
      <c r="E45" s="6" t="s">
        <v>7</v>
      </c>
      <c r="F45" s="1" t="s">
        <v>191</v>
      </c>
      <c r="G45" s="1">
        <f t="shared" si="1"/>
        <v>9</v>
      </c>
      <c r="H45" s="31"/>
      <c r="I45" s="7"/>
      <c r="J45" s="7"/>
      <c r="K45" s="7">
        <v>2</v>
      </c>
      <c r="L45" s="7"/>
      <c r="M45" s="7"/>
      <c r="N45" s="7"/>
      <c r="O45" s="7"/>
      <c r="P45" s="7"/>
      <c r="Q45" s="7">
        <v>7</v>
      </c>
      <c r="R45" s="7"/>
      <c r="S45" s="7"/>
      <c r="T45" s="36"/>
    </row>
    <row r="46" spans="1:20" s="11" customFormat="1" ht="18" customHeight="1">
      <c r="A46" s="1">
        <v>42</v>
      </c>
      <c r="B46" s="1">
        <v>17819</v>
      </c>
      <c r="C46" s="22" t="s">
        <v>710</v>
      </c>
      <c r="D46" s="1" t="s">
        <v>54</v>
      </c>
      <c r="E46" s="6" t="s">
        <v>7</v>
      </c>
      <c r="F46" s="1" t="s">
        <v>687</v>
      </c>
      <c r="G46" s="1">
        <f t="shared" si="1"/>
        <v>8</v>
      </c>
      <c r="H46" s="31"/>
      <c r="I46" s="7"/>
      <c r="J46" s="7">
        <v>8</v>
      </c>
      <c r="K46" s="7"/>
      <c r="L46" s="7"/>
      <c r="M46" s="7"/>
      <c r="N46" s="7"/>
      <c r="O46" s="7"/>
      <c r="P46" s="7"/>
      <c r="Q46" s="7"/>
      <c r="R46" s="7"/>
      <c r="S46" s="7"/>
      <c r="T46" s="36"/>
    </row>
    <row r="47" spans="1:20" s="11" customFormat="1" ht="18" customHeight="1">
      <c r="A47" s="1">
        <v>42</v>
      </c>
      <c r="B47" s="1">
        <v>59797</v>
      </c>
      <c r="C47" s="22" t="s">
        <v>631</v>
      </c>
      <c r="D47" s="1" t="s">
        <v>54</v>
      </c>
      <c r="E47" s="6" t="s">
        <v>632</v>
      </c>
      <c r="F47" s="1" t="s">
        <v>382</v>
      </c>
      <c r="G47" s="1">
        <f t="shared" si="1"/>
        <v>8</v>
      </c>
      <c r="H47" s="31"/>
      <c r="I47" s="7"/>
      <c r="J47" s="7"/>
      <c r="K47" s="7"/>
      <c r="L47" s="7"/>
      <c r="M47" s="7">
        <v>8</v>
      </c>
      <c r="N47" s="7"/>
      <c r="O47" s="7"/>
      <c r="P47" s="7"/>
      <c r="Q47" s="7"/>
      <c r="R47" s="7"/>
      <c r="S47" s="7"/>
      <c r="T47" s="36"/>
    </row>
    <row r="48" spans="1:20" s="11" customFormat="1" ht="18" customHeight="1">
      <c r="A48" s="1">
        <v>44</v>
      </c>
      <c r="B48" s="1" t="s">
        <v>270</v>
      </c>
      <c r="C48" s="22" t="s">
        <v>271</v>
      </c>
      <c r="D48" s="1" t="s">
        <v>54</v>
      </c>
      <c r="E48" s="6" t="s">
        <v>196</v>
      </c>
      <c r="F48" s="1" t="s">
        <v>191</v>
      </c>
      <c r="G48" s="1">
        <f t="shared" si="1"/>
        <v>7</v>
      </c>
      <c r="H48" s="31"/>
      <c r="I48" s="7"/>
      <c r="J48" s="7"/>
      <c r="K48" s="7">
        <v>4</v>
      </c>
      <c r="L48" s="7"/>
      <c r="M48" s="7"/>
      <c r="N48" s="7"/>
      <c r="O48" s="7"/>
      <c r="P48" s="7"/>
      <c r="Q48" s="7">
        <v>3</v>
      </c>
      <c r="R48" s="7"/>
      <c r="S48" s="7"/>
      <c r="T48" s="36"/>
    </row>
    <row r="49" spans="1:20" s="11" customFormat="1" ht="18" customHeight="1">
      <c r="A49" s="1">
        <v>44</v>
      </c>
      <c r="B49" s="1">
        <v>772</v>
      </c>
      <c r="C49" s="22" t="s">
        <v>65</v>
      </c>
      <c r="D49" s="1" t="s">
        <v>54</v>
      </c>
      <c r="E49" s="6" t="s">
        <v>66</v>
      </c>
      <c r="F49" s="1" t="s">
        <v>26</v>
      </c>
      <c r="G49" s="1">
        <f t="shared" si="1"/>
        <v>7</v>
      </c>
      <c r="H49" s="31"/>
      <c r="I49" s="7"/>
      <c r="J49" s="7"/>
      <c r="K49" s="7"/>
      <c r="L49" s="7"/>
      <c r="M49" s="7"/>
      <c r="N49" s="7">
        <v>6</v>
      </c>
      <c r="O49" s="7"/>
      <c r="P49" s="7"/>
      <c r="Q49" s="7"/>
      <c r="R49" s="7"/>
      <c r="S49" s="7">
        <v>1</v>
      </c>
      <c r="T49" s="36"/>
    </row>
    <row r="50" spans="1:20" s="11" customFormat="1" ht="18" customHeight="1">
      <c r="A50" s="1">
        <v>46</v>
      </c>
      <c r="B50" s="1">
        <v>42772</v>
      </c>
      <c r="C50" s="22" t="s">
        <v>265</v>
      </c>
      <c r="D50" s="1" t="s">
        <v>54</v>
      </c>
      <c r="E50" s="6" t="s">
        <v>7</v>
      </c>
      <c r="F50" s="1" t="s">
        <v>10</v>
      </c>
      <c r="G50" s="1">
        <f t="shared" si="1"/>
        <v>6</v>
      </c>
      <c r="H50" s="31"/>
      <c r="I50" s="7"/>
      <c r="J50" s="7"/>
      <c r="K50" s="7"/>
      <c r="L50" s="7"/>
      <c r="M50" s="7"/>
      <c r="N50" s="7"/>
      <c r="O50" s="7"/>
      <c r="P50" s="7"/>
      <c r="Q50" s="7">
        <v>6</v>
      </c>
      <c r="R50" s="7"/>
      <c r="S50" s="7"/>
      <c r="T50" s="36"/>
    </row>
    <row r="51" spans="1:20" s="11" customFormat="1" ht="18" customHeight="1">
      <c r="A51" s="1">
        <v>46</v>
      </c>
      <c r="B51" s="1">
        <v>26768</v>
      </c>
      <c r="C51" s="22" t="s">
        <v>64</v>
      </c>
      <c r="D51" s="1" t="s">
        <v>54</v>
      </c>
      <c r="E51" s="6" t="s">
        <v>7</v>
      </c>
      <c r="F51" s="1" t="s">
        <v>10</v>
      </c>
      <c r="G51" s="1">
        <f t="shared" si="1"/>
        <v>6</v>
      </c>
      <c r="H51" s="31"/>
      <c r="I51" s="7"/>
      <c r="J51" s="7"/>
      <c r="K51" s="7"/>
      <c r="L51" s="7"/>
      <c r="M51" s="7"/>
      <c r="N51" s="7">
        <v>4</v>
      </c>
      <c r="O51" s="7"/>
      <c r="P51" s="7"/>
      <c r="Q51" s="7"/>
      <c r="R51" s="7"/>
      <c r="S51" s="7">
        <v>2</v>
      </c>
      <c r="T51" s="36"/>
    </row>
    <row r="52" spans="1:20" s="11" customFormat="1" ht="18" customHeight="1">
      <c r="A52" s="1">
        <v>48</v>
      </c>
      <c r="B52" s="1">
        <v>43187</v>
      </c>
      <c r="C52" s="22" t="s">
        <v>502</v>
      </c>
      <c r="D52" s="1" t="s">
        <v>54</v>
      </c>
      <c r="E52" s="6" t="s">
        <v>7</v>
      </c>
      <c r="F52" s="1" t="s">
        <v>370</v>
      </c>
      <c r="G52" s="1">
        <f t="shared" si="1"/>
        <v>5</v>
      </c>
      <c r="H52" s="31"/>
      <c r="I52" s="7"/>
      <c r="J52" s="7"/>
      <c r="K52" s="7"/>
      <c r="L52" s="7"/>
      <c r="M52" s="7"/>
      <c r="N52" s="7"/>
      <c r="O52" s="7">
        <v>5</v>
      </c>
      <c r="P52" s="7"/>
      <c r="Q52" s="7"/>
      <c r="R52" s="7"/>
      <c r="S52" s="7"/>
      <c r="T52" s="36"/>
    </row>
    <row r="53" spans="1:20" s="11" customFormat="1" ht="18" customHeight="1">
      <c r="A53" s="1">
        <v>48</v>
      </c>
      <c r="B53" s="1" t="s">
        <v>266</v>
      </c>
      <c r="C53" s="22" t="s">
        <v>267</v>
      </c>
      <c r="D53" s="1" t="s">
        <v>54</v>
      </c>
      <c r="E53" s="6" t="s">
        <v>7</v>
      </c>
      <c r="F53" s="1" t="s">
        <v>191</v>
      </c>
      <c r="G53" s="1">
        <f t="shared" si="1"/>
        <v>5</v>
      </c>
      <c r="H53" s="31"/>
      <c r="I53" s="7"/>
      <c r="J53" s="7"/>
      <c r="K53" s="7"/>
      <c r="L53" s="7"/>
      <c r="M53" s="7"/>
      <c r="N53" s="7"/>
      <c r="O53" s="7"/>
      <c r="P53" s="7"/>
      <c r="Q53" s="7">
        <v>5</v>
      </c>
      <c r="R53" s="7"/>
      <c r="S53" s="7"/>
      <c r="T53" s="36"/>
    </row>
    <row r="54" spans="1:20" s="11" customFormat="1" ht="18" customHeight="1">
      <c r="A54" s="1">
        <v>50</v>
      </c>
      <c r="B54" s="1">
        <v>47850</v>
      </c>
      <c r="C54" s="22" t="s">
        <v>711</v>
      </c>
      <c r="D54" s="1" t="s">
        <v>54</v>
      </c>
      <c r="E54" s="6" t="s">
        <v>7</v>
      </c>
      <c r="F54" s="1" t="s">
        <v>687</v>
      </c>
      <c r="G54" s="1">
        <f t="shared" si="1"/>
        <v>4</v>
      </c>
      <c r="H54" s="31"/>
      <c r="I54" s="7"/>
      <c r="J54" s="7">
        <v>4</v>
      </c>
      <c r="K54" s="7"/>
      <c r="L54" s="7"/>
      <c r="M54" s="7"/>
      <c r="N54" s="7"/>
      <c r="O54" s="7"/>
      <c r="P54" s="7"/>
      <c r="Q54" s="7"/>
      <c r="R54" s="7"/>
      <c r="S54" s="7"/>
      <c r="T54" s="36"/>
    </row>
    <row r="55" spans="1:20" s="11" customFormat="1" ht="18" customHeight="1">
      <c r="A55" s="1">
        <v>50</v>
      </c>
      <c r="B55" s="1" t="s">
        <v>268</v>
      </c>
      <c r="C55" s="22" t="s">
        <v>269</v>
      </c>
      <c r="D55" s="1" t="s">
        <v>54</v>
      </c>
      <c r="E55" s="6" t="s">
        <v>7</v>
      </c>
      <c r="F55" s="1" t="s">
        <v>8</v>
      </c>
      <c r="G55" s="1">
        <f t="shared" si="1"/>
        <v>4</v>
      </c>
      <c r="H55" s="31"/>
      <c r="I55" s="7"/>
      <c r="J55" s="7"/>
      <c r="K55" s="7"/>
      <c r="L55" s="7"/>
      <c r="M55" s="7"/>
      <c r="N55" s="7"/>
      <c r="O55" s="7"/>
      <c r="P55" s="7"/>
      <c r="Q55" s="7">
        <v>4</v>
      </c>
      <c r="R55" s="7"/>
      <c r="S55" s="7"/>
      <c r="T55" s="36"/>
    </row>
    <row r="56" spans="1:20" s="11" customFormat="1" ht="18" customHeight="1">
      <c r="A56" s="1">
        <v>52</v>
      </c>
      <c r="B56" s="1">
        <v>60628</v>
      </c>
      <c r="C56" s="22" t="s">
        <v>712</v>
      </c>
      <c r="D56" s="1" t="s">
        <v>54</v>
      </c>
      <c r="E56" s="6" t="s">
        <v>7</v>
      </c>
      <c r="F56" s="1" t="s">
        <v>687</v>
      </c>
      <c r="G56" s="1">
        <f t="shared" si="1"/>
        <v>3</v>
      </c>
      <c r="H56" s="31"/>
      <c r="I56" s="7"/>
      <c r="J56" s="7">
        <v>3</v>
      </c>
      <c r="K56" s="7"/>
      <c r="L56" s="7"/>
      <c r="M56" s="7"/>
      <c r="N56" s="7"/>
      <c r="O56" s="7"/>
      <c r="P56" s="7"/>
      <c r="Q56" s="7"/>
      <c r="R56" s="7"/>
      <c r="S56" s="7"/>
      <c r="T56" s="36"/>
    </row>
    <row r="57" spans="1:20" s="11" customFormat="1" ht="18" customHeight="1">
      <c r="A57" s="1">
        <v>52</v>
      </c>
      <c r="B57" s="1">
        <v>58691</v>
      </c>
      <c r="C57" s="22" t="s">
        <v>674</v>
      </c>
      <c r="D57" s="1" t="s">
        <v>54</v>
      </c>
      <c r="E57" s="6" t="s">
        <v>196</v>
      </c>
      <c r="F57" s="1" t="s">
        <v>191</v>
      </c>
      <c r="G57" s="1">
        <f t="shared" si="1"/>
        <v>3</v>
      </c>
      <c r="H57" s="31"/>
      <c r="I57" s="7"/>
      <c r="J57" s="7"/>
      <c r="K57" s="7">
        <v>3</v>
      </c>
      <c r="L57" s="7"/>
      <c r="M57" s="7"/>
      <c r="N57" s="7"/>
      <c r="O57" s="7"/>
      <c r="P57" s="7"/>
      <c r="Q57" s="7"/>
      <c r="R57" s="7"/>
      <c r="S57" s="7"/>
      <c r="T57" s="36"/>
    </row>
    <row r="58" spans="1:20" s="11" customFormat="1" ht="18" customHeight="1">
      <c r="A58" s="1">
        <v>52</v>
      </c>
      <c r="B58" s="1">
        <v>54705</v>
      </c>
      <c r="C58" s="5" t="s">
        <v>63</v>
      </c>
      <c r="D58" s="1" t="s">
        <v>54</v>
      </c>
      <c r="E58" s="6" t="s">
        <v>7</v>
      </c>
      <c r="F58" s="1" t="s">
        <v>10</v>
      </c>
      <c r="G58" s="1">
        <f t="shared" si="1"/>
        <v>3</v>
      </c>
      <c r="H58" s="31"/>
      <c r="I58" s="7"/>
      <c r="J58" s="7"/>
      <c r="K58" s="7"/>
      <c r="L58" s="7"/>
      <c r="M58" s="7"/>
      <c r="N58" s="7"/>
      <c r="O58" s="7"/>
      <c r="P58" s="7"/>
      <c r="Q58" s="7"/>
      <c r="R58" s="7"/>
      <c r="S58" s="7">
        <v>3</v>
      </c>
      <c r="T58" s="32"/>
    </row>
    <row r="59" spans="1:20" s="11" customFormat="1" ht="18" customHeight="1">
      <c r="A59" s="1">
        <v>55</v>
      </c>
      <c r="B59" s="1">
        <v>60453</v>
      </c>
      <c r="C59" s="22" t="s">
        <v>713</v>
      </c>
      <c r="D59" s="1" t="s">
        <v>54</v>
      </c>
      <c r="E59" s="6" t="s">
        <v>7</v>
      </c>
      <c r="F59" s="1" t="s">
        <v>701</v>
      </c>
      <c r="G59" s="1">
        <f t="shared" si="1"/>
        <v>2</v>
      </c>
      <c r="H59" s="31"/>
      <c r="I59" s="7"/>
      <c r="J59" s="44">
        <v>2</v>
      </c>
      <c r="K59" s="44"/>
      <c r="L59" s="44"/>
      <c r="M59" s="44"/>
      <c r="N59" s="44"/>
      <c r="O59" s="44"/>
      <c r="P59" s="44"/>
      <c r="Q59" s="44"/>
      <c r="R59" s="44"/>
      <c r="S59" s="44"/>
      <c r="T59" s="36"/>
    </row>
    <row r="60" spans="1:20" s="11" customFormat="1" ht="18" customHeight="1">
      <c r="A60" s="1">
        <v>55</v>
      </c>
      <c r="B60" s="1" t="s">
        <v>575</v>
      </c>
      <c r="C60" s="22" t="s">
        <v>576</v>
      </c>
      <c r="D60" s="1" t="s">
        <v>54</v>
      </c>
      <c r="E60" s="6" t="s">
        <v>7</v>
      </c>
      <c r="F60" s="1" t="s">
        <v>10</v>
      </c>
      <c r="G60" s="1">
        <f t="shared" si="1"/>
        <v>2</v>
      </c>
      <c r="H60" s="31"/>
      <c r="I60" s="7"/>
      <c r="J60" s="7"/>
      <c r="K60" s="7"/>
      <c r="L60" s="7"/>
      <c r="M60" s="7"/>
      <c r="N60" s="7">
        <v>2</v>
      </c>
      <c r="O60" s="7"/>
      <c r="P60" s="7"/>
      <c r="Q60" s="7"/>
      <c r="R60" s="7"/>
      <c r="S60" s="7"/>
      <c r="T60" s="36"/>
    </row>
    <row r="61" spans="1:20" s="11" customFormat="1" ht="18" customHeight="1">
      <c r="A61" s="1">
        <v>57</v>
      </c>
      <c r="B61" s="1">
        <v>9501</v>
      </c>
      <c r="C61" s="22" t="s">
        <v>714</v>
      </c>
      <c r="D61" s="1" t="s">
        <v>54</v>
      </c>
      <c r="E61" s="6" t="s">
        <v>7</v>
      </c>
      <c r="F61" s="1" t="s">
        <v>687</v>
      </c>
      <c r="G61" s="1">
        <f t="shared" si="1"/>
        <v>1</v>
      </c>
      <c r="H61" s="31"/>
      <c r="I61" s="7"/>
      <c r="J61" s="7">
        <v>1</v>
      </c>
      <c r="K61" s="7"/>
      <c r="L61" s="7"/>
      <c r="M61" s="7"/>
      <c r="N61" s="7"/>
      <c r="O61" s="7"/>
      <c r="P61" s="7"/>
      <c r="Q61" s="7"/>
      <c r="R61" s="7"/>
      <c r="S61" s="7"/>
      <c r="T61" s="32"/>
    </row>
    <row r="62" spans="1:20" s="11" customFormat="1" ht="18" customHeight="1">
      <c r="A62" s="1">
        <v>57</v>
      </c>
      <c r="B62" s="24">
        <v>63155</v>
      </c>
      <c r="C62" s="43" t="s">
        <v>675</v>
      </c>
      <c r="D62" s="1" t="s">
        <v>54</v>
      </c>
      <c r="E62" s="26" t="s">
        <v>196</v>
      </c>
      <c r="F62" s="1" t="s">
        <v>191</v>
      </c>
      <c r="G62" s="1">
        <f t="shared" si="1"/>
        <v>1</v>
      </c>
      <c r="H62" s="31"/>
      <c r="I62" s="44"/>
      <c r="J62" s="44"/>
      <c r="K62" s="44">
        <v>1</v>
      </c>
      <c r="L62" s="44"/>
      <c r="M62" s="44"/>
      <c r="N62" s="44"/>
      <c r="O62" s="44"/>
      <c r="P62" s="44"/>
      <c r="Q62" s="44"/>
      <c r="R62" s="44"/>
      <c r="S62" s="7"/>
      <c r="T62" s="36"/>
    </row>
    <row r="63" spans="1:20" s="11" customFormat="1" ht="18" customHeight="1">
      <c r="A63" s="1">
        <v>57</v>
      </c>
      <c r="B63" s="24" t="s">
        <v>577</v>
      </c>
      <c r="C63" s="43" t="s">
        <v>578</v>
      </c>
      <c r="D63" s="1" t="s">
        <v>54</v>
      </c>
      <c r="E63" s="26" t="s">
        <v>7</v>
      </c>
      <c r="F63" s="1" t="s">
        <v>10</v>
      </c>
      <c r="G63" s="1">
        <f t="shared" si="1"/>
        <v>1</v>
      </c>
      <c r="H63" s="31"/>
      <c r="I63" s="44"/>
      <c r="J63" s="44"/>
      <c r="K63" s="44"/>
      <c r="L63" s="44"/>
      <c r="M63" s="44"/>
      <c r="N63" s="44">
        <v>1</v>
      </c>
      <c r="O63" s="44"/>
      <c r="P63" s="44"/>
      <c r="Q63" s="44"/>
      <c r="R63" s="44"/>
      <c r="S63" s="7"/>
      <c r="T63" s="36"/>
    </row>
    <row r="64" spans="1:20" s="11" customFormat="1" ht="18" customHeight="1">
      <c r="A64" s="1"/>
      <c r="B64" s="24"/>
      <c r="C64" s="43"/>
      <c r="D64" s="1"/>
      <c r="E64" s="26"/>
      <c r="F64" s="1"/>
      <c r="G64" s="1"/>
      <c r="H64" s="31"/>
      <c r="I64" s="44"/>
      <c r="J64" s="44"/>
      <c r="K64" s="44"/>
      <c r="L64" s="44"/>
      <c r="M64" s="44"/>
      <c r="N64" s="44"/>
      <c r="O64" s="44"/>
      <c r="P64" s="44"/>
      <c r="Q64" s="44"/>
      <c r="R64" s="44"/>
      <c r="S64" s="7"/>
      <c r="T64" s="36"/>
    </row>
    <row r="65" spans="1:20" s="11" customFormat="1" ht="18" customHeight="1">
      <c r="A65" s="1"/>
      <c r="B65" s="1"/>
      <c r="C65" s="22"/>
      <c r="D65" s="1"/>
      <c r="E65" s="6"/>
      <c r="F65" s="1"/>
      <c r="G65" s="1"/>
      <c r="H65" s="31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36"/>
    </row>
    <row r="66" spans="1:20" ht="6.9" customHeight="1">
      <c r="A66" s="38"/>
      <c r="B66" s="33"/>
      <c r="C66" s="39"/>
      <c r="D66" s="33"/>
      <c r="E66" s="40"/>
      <c r="F66" s="33"/>
      <c r="G66" s="41"/>
      <c r="H66" s="33"/>
      <c r="I66" s="42"/>
      <c r="J66" s="42"/>
      <c r="K66" s="42"/>
      <c r="L66" s="42"/>
      <c r="M66" s="42"/>
      <c r="N66" s="42"/>
      <c r="O66" s="42"/>
      <c r="P66" s="42"/>
      <c r="Q66" s="42"/>
      <c r="R66" s="42"/>
      <c r="S66" s="42"/>
      <c r="T66" s="37"/>
    </row>
    <row r="67" spans="1:20" s="8" customFormat="1" ht="12.75" customHeight="1">
      <c r="A67" s="13"/>
      <c r="C67" s="14"/>
      <c r="D67" s="15"/>
      <c r="E67" s="14"/>
      <c r="F67" s="14"/>
      <c r="G67" s="14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</row>
    <row r="68" spans="1:20">
      <c r="B68" s="3"/>
      <c r="C68" s="10"/>
      <c r="E68" s="2"/>
      <c r="G68" s="12"/>
      <c r="H68" s="12"/>
      <c r="S68" s="3"/>
    </row>
    <row r="69" spans="1:20">
      <c r="B69" s="3"/>
      <c r="C69" s="10"/>
      <c r="E69" s="2"/>
      <c r="G69" s="12"/>
      <c r="H69" s="12"/>
      <c r="S69" s="3"/>
    </row>
    <row r="70" spans="1:20">
      <c r="B70" s="3"/>
      <c r="C70" s="10"/>
      <c r="E70" s="2"/>
      <c r="G70" s="12"/>
      <c r="H70" s="12"/>
      <c r="S70" s="3"/>
    </row>
    <row r="71" spans="1:20">
      <c r="C71" s="2"/>
      <c r="D71" s="10"/>
      <c r="E71" s="2"/>
      <c r="H71" s="12"/>
      <c r="S71" s="3"/>
    </row>
    <row r="72" spans="1:20">
      <c r="C72" s="2"/>
      <c r="D72" s="10"/>
      <c r="E72" s="2"/>
      <c r="H72" s="12"/>
      <c r="S72" s="3"/>
    </row>
    <row r="73" spans="1:20">
      <c r="C73" s="2"/>
      <c r="D73" s="10"/>
      <c r="E73" s="2"/>
      <c r="H73" s="12"/>
      <c r="S73" s="3"/>
    </row>
    <row r="74" spans="1:20">
      <c r="C74" s="2"/>
      <c r="D74" s="10"/>
      <c r="E74" s="2"/>
      <c r="H74" s="12"/>
      <c r="S74" s="3"/>
    </row>
    <row r="75" spans="1:20">
      <c r="C75" s="51"/>
      <c r="D75" s="10"/>
      <c r="E75" s="2"/>
      <c r="H75" s="12"/>
      <c r="S75" s="3"/>
    </row>
  </sheetData>
  <sheetProtection algorithmName="SHA-512" hashValue="VZ4RlOWT3fFQiosyz5roDUosDUL3IxkiJq4M+/KgXyMjW0YDH6rPMrswxv3hdB2em2/mk+G+OjpMQV4Jc3OezQ==" saltValue="kj2V6oLi9be/Od9ylgEEJA==" spinCount="100000" sheet="1" selectLockedCells="1" selectUnlockedCells="1"/>
  <sortState xmlns:xlrd2="http://schemas.microsoft.com/office/spreadsheetml/2017/richdata2" ref="B5:S63">
    <sortCondition descending="1" ref="G5:G63"/>
  </sortState>
  <mergeCells count="13">
    <mergeCell ref="S1:S2"/>
    <mergeCell ref="A2:G2"/>
    <mergeCell ref="A1:G1"/>
    <mergeCell ref="I1:I2"/>
    <mergeCell ref="R1:R2"/>
    <mergeCell ref="Q1:Q2"/>
    <mergeCell ref="P1:P2"/>
    <mergeCell ref="O1:O2"/>
    <mergeCell ref="N1:N2"/>
    <mergeCell ref="M1:M2"/>
    <mergeCell ref="L1:L2"/>
    <mergeCell ref="K1:K2"/>
    <mergeCell ref="J1:J2"/>
  </mergeCells>
  <phoneticPr fontId="15" type="noConversion"/>
  <conditionalFormatting sqref="B71:B1048576 B1:B66">
    <cfRule type="duplicateValues" dxfId="142" priority="5"/>
  </conditionalFormatting>
  <conditionalFormatting sqref="B3:C3">
    <cfRule type="duplicateValues" dxfId="141" priority="34" stopIfTrue="1"/>
  </conditionalFormatting>
  <conditionalFormatting sqref="B5:C65">
    <cfRule type="duplicateValues" dxfId="140" priority="12051" stopIfTrue="1"/>
    <cfRule type="duplicateValues" dxfId="139" priority="12052" stopIfTrue="1"/>
    <cfRule type="duplicateValues" dxfId="138" priority="12053" stopIfTrue="1"/>
    <cfRule type="duplicateValues" dxfId="137" priority="12054" stopIfTrue="1"/>
  </conditionalFormatting>
  <conditionalFormatting sqref="B59:C59 B61:C66 B67:B75 B1:C2 B4:C4 B76:C65516">
    <cfRule type="expression" dxfId="136" priority="7992" stopIfTrue="1">
      <formula>AND(COUNTIF($B$1:$C$2, B1)+COUNTIF($B$4:$C$4, B1)+COUNTIF($B$59:$C$65516, B1)&gt;1,NOT(ISBLANK(B1)))</formula>
    </cfRule>
  </conditionalFormatting>
  <conditionalFormatting sqref="B61:C66 B59:C59 B67">
    <cfRule type="expression" dxfId="135" priority="7403" stopIfTrue="1">
      <formula>AND(COUNTIF($B$61:$C$67, B59)+COUNTIF($B$59:$C$59, B59)&gt;1,NOT(ISBLANK(B59)))</formula>
    </cfRule>
  </conditionalFormatting>
  <conditionalFormatting sqref="B65:C65">
    <cfRule type="duplicateValues" dxfId="134" priority="11722" stopIfTrue="1"/>
  </conditionalFormatting>
  <conditionalFormatting sqref="B76:C1048576 B67:B75 B1:C66">
    <cfRule type="duplicateValues" dxfId="133" priority="6"/>
  </conditionalFormatting>
  <conditionalFormatting sqref="B76:C1048576 B68:B75 B1:C67">
    <cfRule type="duplicateValues" dxfId="132" priority="4"/>
  </conditionalFormatting>
  <conditionalFormatting sqref="C65">
    <cfRule type="duplicateValues" dxfId="131" priority="146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O10"/>
  <sheetViews>
    <sheetView zoomScale="80" zoomScaleNormal="80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0.21875" style="3" bestFit="1" customWidth="1"/>
    <col min="4" max="4" width="8.44140625" style="2" bestFit="1" customWidth="1"/>
    <col min="5" max="5" width="51.33203125" style="10" bestFit="1" customWidth="1"/>
    <col min="6" max="6" width="8" style="2" customWidth="1"/>
    <col min="7" max="7" width="8" style="2" bestFit="1" customWidth="1"/>
    <col min="8" max="8" width="1" style="2" customWidth="1"/>
    <col min="9" max="9" width="7.33203125" style="12" bestFit="1" customWidth="1"/>
    <col min="10" max="13" width="7.33203125" style="12" customWidth="1"/>
    <col min="14" max="14" width="7.33203125" style="12" bestFit="1" customWidth="1"/>
    <col min="15" max="15" width="1" style="3" customWidth="1"/>
    <col min="16" max="16384" width="9.109375" style="3"/>
  </cols>
  <sheetData>
    <row r="1" spans="1:15" ht="69" customHeight="1">
      <c r="A1" s="56"/>
      <c r="B1" s="57"/>
      <c r="C1" s="57"/>
      <c r="D1" s="57"/>
      <c r="E1" s="57"/>
      <c r="F1" s="57"/>
      <c r="G1" s="58"/>
      <c r="H1" s="27"/>
      <c r="I1" s="61"/>
      <c r="J1" s="61" t="s">
        <v>685</v>
      </c>
      <c r="K1" s="61" t="s">
        <v>639</v>
      </c>
      <c r="L1" s="61" t="s">
        <v>544</v>
      </c>
      <c r="M1" s="61" t="s">
        <v>439</v>
      </c>
      <c r="N1" s="59" t="s">
        <v>14</v>
      </c>
      <c r="O1" s="27"/>
    </row>
    <row r="2" spans="1:15" s="4" customFormat="1" ht="99" customHeight="1">
      <c r="A2" s="53" t="s">
        <v>739</v>
      </c>
      <c r="B2" s="54"/>
      <c r="C2" s="54"/>
      <c r="D2" s="54"/>
      <c r="E2" s="54"/>
      <c r="F2" s="54"/>
      <c r="G2" s="55"/>
      <c r="H2" s="28"/>
      <c r="I2" s="62"/>
      <c r="J2" s="62"/>
      <c r="K2" s="62"/>
      <c r="L2" s="62"/>
      <c r="M2" s="62"/>
      <c r="N2" s="60"/>
      <c r="O2" s="34"/>
    </row>
    <row r="3" spans="1:15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45753</v>
      </c>
      <c r="K3" s="19">
        <v>45739</v>
      </c>
      <c r="L3" s="19">
        <v>45725</v>
      </c>
      <c r="M3" s="19">
        <v>45725</v>
      </c>
      <c r="N3" s="47">
        <v>45683</v>
      </c>
      <c r="O3" s="34"/>
    </row>
    <row r="4" spans="1:15" ht="18" customHeight="1">
      <c r="A4" s="20" t="s">
        <v>0</v>
      </c>
      <c r="B4" s="20" t="s">
        <v>1</v>
      </c>
      <c r="C4" s="20" t="s">
        <v>734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15</v>
      </c>
      <c r="K4" s="21" t="s">
        <v>15</v>
      </c>
      <c r="L4" s="21" t="s">
        <v>15</v>
      </c>
      <c r="M4" s="21" t="s">
        <v>474</v>
      </c>
      <c r="N4" s="48" t="s">
        <v>15</v>
      </c>
      <c r="O4" s="35"/>
    </row>
    <row r="5" spans="1:15" s="11" customFormat="1" ht="18" customHeight="1">
      <c r="A5" s="1">
        <v>1</v>
      </c>
      <c r="B5" s="1">
        <v>54808</v>
      </c>
      <c r="C5" s="5" t="s">
        <v>479</v>
      </c>
      <c r="D5" s="1" t="s">
        <v>117</v>
      </c>
      <c r="E5" s="6" t="s">
        <v>7</v>
      </c>
      <c r="F5" s="1" t="s">
        <v>443</v>
      </c>
      <c r="G5" s="1">
        <f>SUM(I5:N5)</f>
        <v>90</v>
      </c>
      <c r="H5" s="31"/>
      <c r="I5" s="7"/>
      <c r="J5" s="7"/>
      <c r="K5" s="7"/>
      <c r="L5" s="7"/>
      <c r="M5" s="7">
        <v>90</v>
      </c>
      <c r="N5" s="7"/>
      <c r="O5" s="36"/>
    </row>
    <row r="6" spans="1:15" s="11" customFormat="1" ht="18" customHeight="1">
      <c r="A6" s="1">
        <v>2</v>
      </c>
      <c r="B6" s="1">
        <v>63104</v>
      </c>
      <c r="C6" s="5" t="s">
        <v>116</v>
      </c>
      <c r="D6" s="1" t="s">
        <v>117</v>
      </c>
      <c r="E6" s="6" t="s">
        <v>7</v>
      </c>
      <c r="F6" s="1" t="s">
        <v>10</v>
      </c>
      <c r="G6" s="1">
        <f>SUM(I6:N6)</f>
        <v>37.5</v>
      </c>
      <c r="H6" s="31"/>
      <c r="I6" s="7"/>
      <c r="J6" s="7"/>
      <c r="K6" s="7">
        <v>12.5</v>
      </c>
      <c r="L6" s="7">
        <v>12.5</v>
      </c>
      <c r="M6" s="7"/>
      <c r="N6" s="7">
        <v>12.5</v>
      </c>
      <c r="O6" s="32"/>
    </row>
    <row r="7" spans="1:15" s="11" customFormat="1" ht="18" customHeight="1">
      <c r="A7" s="1">
        <v>3</v>
      </c>
      <c r="B7" s="1">
        <v>64054</v>
      </c>
      <c r="C7" s="5" t="s">
        <v>688</v>
      </c>
      <c r="D7" s="1" t="s">
        <v>117</v>
      </c>
      <c r="E7" s="5" t="s">
        <v>7</v>
      </c>
      <c r="F7" s="1" t="s">
        <v>687</v>
      </c>
      <c r="G7" s="1">
        <f>SUM(I7:N7)</f>
        <v>12.5</v>
      </c>
      <c r="H7" s="32"/>
      <c r="I7" s="1"/>
      <c r="J7" s="1">
        <v>12.5</v>
      </c>
      <c r="K7" s="1"/>
      <c r="L7" s="1"/>
      <c r="M7" s="1"/>
      <c r="N7" s="1"/>
      <c r="O7" s="32"/>
    </row>
    <row r="8" spans="1:15" ht="18" customHeight="1">
      <c r="A8" s="1"/>
      <c r="B8" s="1"/>
      <c r="C8" s="5"/>
      <c r="D8" s="1"/>
      <c r="E8" s="6"/>
      <c r="F8" s="1"/>
      <c r="G8" s="1"/>
      <c r="H8" s="28"/>
      <c r="I8" s="7"/>
      <c r="J8" s="7"/>
      <c r="K8" s="7"/>
      <c r="L8" s="7"/>
      <c r="M8" s="7"/>
      <c r="N8" s="7"/>
      <c r="O8" s="34"/>
    </row>
    <row r="9" spans="1:15" ht="6.9" customHeight="1">
      <c r="A9" s="38"/>
      <c r="B9" s="33"/>
      <c r="C9" s="39"/>
      <c r="D9" s="33"/>
      <c r="E9" s="40"/>
      <c r="F9" s="33"/>
      <c r="G9" s="41"/>
      <c r="H9" s="33"/>
      <c r="I9" s="42"/>
      <c r="J9" s="42"/>
      <c r="K9" s="42"/>
      <c r="L9" s="42"/>
      <c r="M9" s="42"/>
      <c r="N9" s="42"/>
      <c r="O9" s="37"/>
    </row>
    <row r="10" spans="1:15" s="8" customFormat="1" ht="12.75" customHeight="1">
      <c r="A10" s="13"/>
      <c r="B10" s="14"/>
      <c r="D10" s="14"/>
      <c r="E10" s="15"/>
      <c r="F10" s="14"/>
      <c r="G10" s="14"/>
      <c r="H10" s="14"/>
      <c r="I10" s="12"/>
      <c r="J10" s="12"/>
      <c r="K10" s="12"/>
      <c r="L10" s="12"/>
      <c r="M10" s="12"/>
      <c r="N10" s="12"/>
    </row>
  </sheetData>
  <sheetProtection algorithmName="SHA-512" hashValue="E81qZmXZJcSsh0KMuNeKKURGAYZYT68bsVnmsI3Izmh5PkU0TrbRIjGay9FhUtEBLOQJp5VsqALRZJ7PBr4Lwg==" saltValue="xbfTdo12evyq1hFHwNsryg==" spinCount="100000" sheet="1" selectLockedCells="1" selectUnlockedCells="1"/>
  <sortState xmlns:xlrd2="http://schemas.microsoft.com/office/spreadsheetml/2017/richdata2" ref="B5:N7">
    <sortCondition descending="1" ref="G5:G7"/>
  </sortState>
  <mergeCells count="8">
    <mergeCell ref="A2:G2"/>
    <mergeCell ref="A1:G1"/>
    <mergeCell ref="N1:N2"/>
    <mergeCell ref="I1:I2"/>
    <mergeCell ref="M1:M2"/>
    <mergeCell ref="L1:L2"/>
    <mergeCell ref="K1:K2"/>
    <mergeCell ref="J1:J2"/>
  </mergeCells>
  <phoneticPr fontId="15" type="noConversion"/>
  <conditionalFormatting sqref="B1:B1048576">
    <cfRule type="duplicateValues" dxfId="130" priority="13"/>
  </conditionalFormatting>
  <conditionalFormatting sqref="B1:C1048576">
    <cfRule type="duplicateValues" dxfId="129" priority="1"/>
    <cfRule type="duplicateValues" dxfId="128" priority="14"/>
  </conditionalFormatting>
  <conditionalFormatting sqref="B3:C3">
    <cfRule type="duplicateValues" dxfId="127" priority="17" stopIfTrue="1"/>
  </conditionalFormatting>
  <conditionalFormatting sqref="B5:C7">
    <cfRule type="duplicateValues" dxfId="126" priority="12064" stopIfTrue="1"/>
  </conditionalFormatting>
  <conditionalFormatting sqref="B5:C8">
    <cfRule type="duplicateValues" dxfId="125" priority="12065" stopIfTrue="1"/>
    <cfRule type="duplicateValues" dxfId="124" priority="12066" stopIfTrue="1"/>
  </conditionalFormatting>
  <conditionalFormatting sqref="B8:C10">
    <cfRule type="duplicateValues" dxfId="123" priority="2151" stopIfTrue="1"/>
  </conditionalFormatting>
  <conditionalFormatting sqref="B8:C65531 B1:C2 B4:C4">
    <cfRule type="expression" dxfId="122" priority="2152" stopIfTrue="1">
      <formula>AND(COUNTIF($B$1:$C$2, B1)+COUNTIF($B$4:$C$4, B1)+COUNTIF($B$8:$C$65531, B1)&gt;1,NOT(ISBLANK(B1)))</formula>
    </cfRule>
  </conditionalFormatting>
  <conditionalFormatting sqref="C8">
    <cfRule type="duplicateValues" dxfId="121" priority="18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P17"/>
  <sheetViews>
    <sheetView zoomScale="80" zoomScaleNormal="80" workbookViewId="0">
      <selection activeCell="A14" sqref="A14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46.5546875" style="3" bestFit="1" customWidth="1"/>
    <col min="4" max="4" width="8.44140625" style="2" bestFit="1" customWidth="1"/>
    <col min="5" max="5" width="51.5546875" style="10" bestFit="1" customWidth="1"/>
    <col min="6" max="6" width="8" style="2" customWidth="1"/>
    <col min="7" max="7" width="8" style="2" bestFit="1" customWidth="1"/>
    <col min="8" max="8" width="1" style="2" customWidth="1"/>
    <col min="9" max="15" width="6.6640625" style="12" customWidth="1"/>
    <col min="16" max="16" width="1" style="3" customWidth="1"/>
    <col min="17" max="16384" width="9.109375" style="3"/>
  </cols>
  <sheetData>
    <row r="1" spans="1:16" ht="69" customHeight="1">
      <c r="A1" s="56"/>
      <c r="B1" s="57"/>
      <c r="C1" s="57"/>
      <c r="D1" s="57"/>
      <c r="E1" s="57"/>
      <c r="F1" s="57"/>
      <c r="G1" s="58"/>
      <c r="H1" s="27"/>
      <c r="I1" s="61"/>
      <c r="J1" s="61" t="s">
        <v>685</v>
      </c>
      <c r="K1" s="61" t="s">
        <v>544</v>
      </c>
      <c r="L1" s="61" t="s">
        <v>439</v>
      </c>
      <c r="M1" s="61" t="s">
        <v>397</v>
      </c>
      <c r="N1" s="61" t="s">
        <v>138</v>
      </c>
      <c r="O1" s="59" t="s">
        <v>14</v>
      </c>
      <c r="P1" s="27"/>
    </row>
    <row r="2" spans="1:16" s="4" customFormat="1" ht="96" customHeight="1">
      <c r="A2" s="53" t="s">
        <v>740</v>
      </c>
      <c r="B2" s="54"/>
      <c r="C2" s="54"/>
      <c r="D2" s="54"/>
      <c r="E2" s="54"/>
      <c r="F2" s="54"/>
      <c r="G2" s="55"/>
      <c r="H2" s="28"/>
      <c r="I2" s="62"/>
      <c r="J2" s="62"/>
      <c r="K2" s="62"/>
      <c r="L2" s="62"/>
      <c r="M2" s="62"/>
      <c r="N2" s="62"/>
      <c r="O2" s="60"/>
      <c r="P2" s="34"/>
    </row>
    <row r="3" spans="1:16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45753</v>
      </c>
      <c r="K3" s="19">
        <v>45725</v>
      </c>
      <c r="L3" s="19">
        <v>45725</v>
      </c>
      <c r="M3" s="19">
        <v>45711</v>
      </c>
      <c r="N3" s="19">
        <v>45688</v>
      </c>
      <c r="O3" s="47">
        <v>45683</v>
      </c>
      <c r="P3" s="34"/>
    </row>
    <row r="4" spans="1:16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15</v>
      </c>
      <c r="K4" s="21" t="s">
        <v>15</v>
      </c>
      <c r="L4" s="21" t="s">
        <v>474</v>
      </c>
      <c r="M4" s="21" t="s">
        <v>189</v>
      </c>
      <c r="N4" s="21" t="s">
        <v>139</v>
      </c>
      <c r="O4" s="48" t="s">
        <v>15</v>
      </c>
      <c r="P4" s="35"/>
    </row>
    <row r="5" spans="1:16" s="11" customFormat="1" ht="18" customHeight="1">
      <c r="A5" s="1">
        <v>1</v>
      </c>
      <c r="B5" s="1">
        <v>35891</v>
      </c>
      <c r="C5" s="5" t="s">
        <v>475</v>
      </c>
      <c r="D5" s="1" t="s">
        <v>118</v>
      </c>
      <c r="E5" s="6" t="s">
        <v>476</v>
      </c>
      <c r="F5" s="1" t="s">
        <v>477</v>
      </c>
      <c r="G5" s="1">
        <f t="shared" ref="G5:G14" si="0">SUM(I5:O5)</f>
        <v>100</v>
      </c>
      <c r="H5" s="31"/>
      <c r="I5" s="7"/>
      <c r="J5" s="7"/>
      <c r="K5" s="7"/>
      <c r="L5" s="7">
        <v>100</v>
      </c>
      <c r="M5" s="7"/>
      <c r="N5" s="7"/>
      <c r="O5" s="7"/>
      <c r="P5" s="36"/>
    </row>
    <row r="6" spans="1:16" s="11" customFormat="1" ht="18" customHeight="1">
      <c r="A6" s="1">
        <v>2</v>
      </c>
      <c r="B6" s="1">
        <v>55424</v>
      </c>
      <c r="C6" s="5" t="s">
        <v>478</v>
      </c>
      <c r="D6" s="1" t="s">
        <v>118</v>
      </c>
      <c r="E6" s="6" t="s">
        <v>7</v>
      </c>
      <c r="F6" s="1" t="s">
        <v>443</v>
      </c>
      <c r="G6" s="1">
        <f t="shared" si="0"/>
        <v>95</v>
      </c>
      <c r="H6" s="31"/>
      <c r="I6" s="7"/>
      <c r="J6" s="7"/>
      <c r="K6" s="7"/>
      <c r="L6" s="7">
        <v>95</v>
      </c>
      <c r="M6" s="7"/>
      <c r="N6" s="7"/>
      <c r="O6" s="7"/>
      <c r="P6" s="36"/>
    </row>
    <row r="7" spans="1:16" s="11" customFormat="1" ht="18" customHeight="1">
      <c r="A7" s="1">
        <v>3</v>
      </c>
      <c r="B7" s="1">
        <v>54250</v>
      </c>
      <c r="C7" s="5" t="s">
        <v>480</v>
      </c>
      <c r="D7" s="1" t="s">
        <v>118</v>
      </c>
      <c r="E7" s="6" t="s">
        <v>7</v>
      </c>
      <c r="F7" s="1" t="s">
        <v>443</v>
      </c>
      <c r="G7" s="1">
        <f t="shared" si="0"/>
        <v>85</v>
      </c>
      <c r="H7" s="31"/>
      <c r="I7" s="7"/>
      <c r="J7" s="7"/>
      <c r="K7" s="7"/>
      <c r="L7" s="7">
        <v>85</v>
      </c>
      <c r="M7" s="7"/>
      <c r="N7" s="7"/>
      <c r="O7" s="7"/>
      <c r="P7" s="36"/>
    </row>
    <row r="8" spans="1:16" s="11" customFormat="1" ht="18" customHeight="1">
      <c r="A8" s="1">
        <v>4</v>
      </c>
      <c r="B8" s="1">
        <v>32357</v>
      </c>
      <c r="C8" s="5" t="s">
        <v>140</v>
      </c>
      <c r="D8" s="1" t="s">
        <v>118</v>
      </c>
      <c r="E8" s="6" t="s">
        <v>18</v>
      </c>
      <c r="F8" s="1" t="s">
        <v>10</v>
      </c>
      <c r="G8" s="1">
        <f t="shared" si="0"/>
        <v>80</v>
      </c>
      <c r="H8" s="31"/>
      <c r="I8" s="7"/>
      <c r="J8" s="7"/>
      <c r="K8" s="7"/>
      <c r="L8" s="7"/>
      <c r="M8" s="7"/>
      <c r="N8" s="7">
        <v>80</v>
      </c>
      <c r="O8" s="7"/>
      <c r="P8" s="36"/>
    </row>
    <row r="9" spans="1:16" s="11" customFormat="1" ht="18" customHeight="1">
      <c r="A9" s="1">
        <v>4</v>
      </c>
      <c r="B9" s="1">
        <v>41029</v>
      </c>
      <c r="C9" s="5" t="s">
        <v>481</v>
      </c>
      <c r="D9" s="1" t="s">
        <v>118</v>
      </c>
      <c r="E9" s="6" t="s">
        <v>7</v>
      </c>
      <c r="F9" s="1" t="s">
        <v>443</v>
      </c>
      <c r="G9" s="1">
        <f t="shared" si="0"/>
        <v>80</v>
      </c>
      <c r="H9" s="31"/>
      <c r="I9" s="7"/>
      <c r="J9" s="7"/>
      <c r="K9" s="7"/>
      <c r="L9" s="7">
        <v>80</v>
      </c>
      <c r="M9" s="7"/>
      <c r="N9" s="7"/>
      <c r="O9" s="7"/>
      <c r="P9" s="36"/>
    </row>
    <row r="10" spans="1:16" s="11" customFormat="1" ht="18" customHeight="1">
      <c r="A10" s="1">
        <v>6</v>
      </c>
      <c r="B10" s="1">
        <v>62898</v>
      </c>
      <c r="C10" s="5" t="s">
        <v>119</v>
      </c>
      <c r="D10" s="1" t="s">
        <v>118</v>
      </c>
      <c r="E10" s="6" t="s">
        <v>18</v>
      </c>
      <c r="F10" s="1" t="s">
        <v>10</v>
      </c>
      <c r="G10" s="1">
        <f t="shared" si="0"/>
        <v>25</v>
      </c>
      <c r="H10" s="31"/>
      <c r="I10" s="7"/>
      <c r="J10" s="7"/>
      <c r="K10" s="7">
        <v>12.5</v>
      </c>
      <c r="L10" s="7"/>
      <c r="M10" s="7"/>
      <c r="N10" s="7"/>
      <c r="O10" s="7">
        <v>12.5</v>
      </c>
      <c r="P10" s="36"/>
    </row>
    <row r="11" spans="1:16" s="11" customFormat="1" ht="18" customHeight="1">
      <c r="A11" s="1">
        <v>6</v>
      </c>
      <c r="B11" s="1">
        <v>49358</v>
      </c>
      <c r="C11" s="5" t="s">
        <v>438</v>
      </c>
      <c r="D11" s="1" t="s">
        <v>118</v>
      </c>
      <c r="E11" s="6" t="s">
        <v>410</v>
      </c>
      <c r="F11" s="1" t="s">
        <v>382</v>
      </c>
      <c r="G11" s="1">
        <f t="shared" si="0"/>
        <v>25</v>
      </c>
      <c r="H11" s="31"/>
      <c r="I11" s="7"/>
      <c r="J11" s="7"/>
      <c r="K11" s="7"/>
      <c r="L11" s="7"/>
      <c r="M11" s="7">
        <v>25</v>
      </c>
      <c r="N11" s="7"/>
      <c r="O11" s="7"/>
      <c r="P11" s="36"/>
    </row>
    <row r="12" spans="1:16" s="11" customFormat="1" ht="18" customHeight="1">
      <c r="A12" s="1">
        <v>8</v>
      </c>
      <c r="B12" s="1">
        <v>63379</v>
      </c>
      <c r="C12" s="5" t="s">
        <v>689</v>
      </c>
      <c r="D12" s="1" t="s">
        <v>118</v>
      </c>
      <c r="E12" s="6" t="s">
        <v>7</v>
      </c>
      <c r="F12" s="1" t="s">
        <v>687</v>
      </c>
      <c r="G12" s="1">
        <f t="shared" si="0"/>
        <v>12.5</v>
      </c>
      <c r="H12" s="31"/>
      <c r="I12" s="7"/>
      <c r="J12" s="7">
        <v>12.5</v>
      </c>
      <c r="K12" s="7"/>
      <c r="L12" s="7"/>
      <c r="M12" s="7"/>
      <c r="N12" s="7"/>
      <c r="O12" s="7"/>
      <c r="P12" s="36"/>
    </row>
    <row r="13" spans="1:16" s="11" customFormat="1" ht="18" customHeight="1">
      <c r="A13" s="1">
        <v>9</v>
      </c>
      <c r="B13" s="1">
        <v>58765</v>
      </c>
      <c r="C13" s="5" t="s">
        <v>690</v>
      </c>
      <c r="D13" s="1" t="s">
        <v>118</v>
      </c>
      <c r="E13" s="6" t="s">
        <v>7</v>
      </c>
      <c r="F13" s="1" t="s">
        <v>687</v>
      </c>
      <c r="G13" s="1">
        <f t="shared" si="0"/>
        <v>10</v>
      </c>
      <c r="H13" s="31"/>
      <c r="I13" s="7"/>
      <c r="J13" s="7">
        <v>10</v>
      </c>
      <c r="K13" s="7"/>
      <c r="L13" s="7"/>
      <c r="M13" s="7"/>
      <c r="N13" s="7"/>
      <c r="O13" s="7"/>
      <c r="P13" s="36"/>
    </row>
    <row r="14" spans="1:16" s="11" customFormat="1" ht="18" customHeight="1">
      <c r="A14" s="1">
        <v>10</v>
      </c>
      <c r="B14" s="1">
        <v>60214</v>
      </c>
      <c r="C14" s="5" t="s">
        <v>691</v>
      </c>
      <c r="D14" s="1" t="s">
        <v>118</v>
      </c>
      <c r="E14" s="6" t="s">
        <v>7</v>
      </c>
      <c r="F14" s="1" t="s">
        <v>687</v>
      </c>
      <c r="G14" s="1">
        <f t="shared" si="0"/>
        <v>5</v>
      </c>
      <c r="H14" s="31"/>
      <c r="I14" s="7"/>
      <c r="J14" s="7">
        <f>10/2</f>
        <v>5</v>
      </c>
      <c r="K14" s="7"/>
      <c r="L14" s="7"/>
      <c r="M14" s="7"/>
      <c r="N14" s="7"/>
      <c r="O14" s="7"/>
      <c r="P14" s="36"/>
    </row>
    <row r="15" spans="1:16" ht="18.75" customHeight="1">
      <c r="A15" s="1"/>
      <c r="B15" s="1"/>
      <c r="C15" s="5"/>
      <c r="D15" s="1"/>
      <c r="E15" s="6"/>
      <c r="F15" s="1"/>
      <c r="G15" s="1"/>
      <c r="H15" s="28"/>
      <c r="I15" s="7"/>
      <c r="J15" s="7"/>
      <c r="K15" s="7"/>
      <c r="L15" s="7"/>
      <c r="M15" s="7"/>
      <c r="N15" s="7"/>
      <c r="O15" s="7"/>
      <c r="P15" s="34"/>
    </row>
    <row r="16" spans="1:16" ht="6.9" customHeight="1">
      <c r="A16" s="38"/>
      <c r="B16" s="33"/>
      <c r="C16" s="39"/>
      <c r="D16" s="33"/>
      <c r="E16" s="40"/>
      <c r="F16" s="33"/>
      <c r="G16" s="41"/>
      <c r="H16" s="33"/>
      <c r="I16" s="42"/>
      <c r="J16" s="42"/>
      <c r="K16" s="42"/>
      <c r="L16" s="42"/>
      <c r="M16" s="42"/>
      <c r="N16" s="42"/>
      <c r="O16" s="42"/>
      <c r="P16" s="37"/>
    </row>
    <row r="17" spans="1:15" s="8" customFormat="1" ht="12.75" customHeight="1">
      <c r="A17" s="13"/>
      <c r="B17" s="14"/>
      <c r="D17" s="14"/>
      <c r="E17" s="15"/>
      <c r="F17" s="14"/>
      <c r="G17" s="14"/>
      <c r="H17" s="14"/>
      <c r="I17" s="12"/>
      <c r="J17" s="12"/>
      <c r="K17" s="12"/>
      <c r="L17" s="12"/>
      <c r="M17" s="12"/>
      <c r="N17" s="12"/>
      <c r="O17" s="12"/>
    </row>
  </sheetData>
  <sheetProtection algorithmName="SHA-512" hashValue="SJfTbA07w9YC1WA0WDTF8avZOWFZzGWAbcOa1jOkoavDCnwZ019zqv/hxD7nh4YC1uAjo08Wm0h74Uf1Qg4zwg==" saltValue="juoqFGeEXNG5EqMa8E9J7A==" spinCount="100000" sheet="1" selectLockedCells="1" selectUnlockedCells="1"/>
  <sortState xmlns:xlrd2="http://schemas.microsoft.com/office/spreadsheetml/2017/richdata2" ref="B5:O14">
    <sortCondition descending="1" ref="G5:G14"/>
  </sortState>
  <mergeCells count="9">
    <mergeCell ref="A2:G2"/>
    <mergeCell ref="A1:G1"/>
    <mergeCell ref="O1:O2"/>
    <mergeCell ref="I1:I2"/>
    <mergeCell ref="N1:N2"/>
    <mergeCell ref="M1:M2"/>
    <mergeCell ref="L1:L2"/>
    <mergeCell ref="K1:K2"/>
    <mergeCell ref="J1:J2"/>
  </mergeCells>
  <phoneticPr fontId="15" type="noConversion"/>
  <conditionalFormatting sqref="B1:B1048576">
    <cfRule type="duplicateValues" dxfId="120" priority="3"/>
  </conditionalFormatting>
  <conditionalFormatting sqref="B1:C1048576">
    <cfRule type="duplicateValues" dxfId="119" priority="4"/>
  </conditionalFormatting>
  <conditionalFormatting sqref="B3:C3">
    <cfRule type="duplicateValues" dxfId="118" priority="10" stopIfTrue="1"/>
  </conditionalFormatting>
  <conditionalFormatting sqref="B5:C14">
    <cfRule type="duplicateValues" dxfId="117" priority="11690" stopIfTrue="1"/>
  </conditionalFormatting>
  <conditionalFormatting sqref="B5:C15">
    <cfRule type="duplicateValues" dxfId="116" priority="11691" stopIfTrue="1"/>
    <cfRule type="duplicateValues" dxfId="115" priority="11692" stopIfTrue="1"/>
    <cfRule type="duplicateValues" dxfId="114" priority="11693" stopIfTrue="1"/>
    <cfRule type="duplicateValues" dxfId="113" priority="11694" stopIfTrue="1"/>
  </conditionalFormatting>
  <conditionalFormatting sqref="B15:C17">
    <cfRule type="duplicateValues" dxfId="112" priority="2152" stopIfTrue="1"/>
  </conditionalFormatting>
  <conditionalFormatting sqref="B15:C65489 B1:C2 B4:C4">
    <cfRule type="expression" dxfId="111" priority="2153" stopIfTrue="1">
      <formula>AND(COUNTIF($B$1:$C$2, B1)+COUNTIF($B$4:$C$4, B1)+COUNTIF($B$15:$C$65489, B1)&gt;1,NOT(ISBLANK(B1)))</formula>
    </cfRule>
  </conditionalFormatting>
  <conditionalFormatting sqref="C15">
    <cfRule type="duplicateValues" dxfId="110" priority="1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T78"/>
  <sheetViews>
    <sheetView zoomScale="80" zoomScaleNormal="80" workbookViewId="0">
      <selection activeCell="C5" sqref="C5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1.21875" style="3" bestFit="1" customWidth="1"/>
    <col min="4" max="4" width="8.44140625" style="2" bestFit="1" customWidth="1"/>
    <col min="5" max="5" width="66.5546875" style="10" bestFit="1" customWidth="1"/>
    <col min="6" max="6" width="7.6640625" style="2" customWidth="1"/>
    <col min="7" max="7" width="8" style="2" bestFit="1" customWidth="1"/>
    <col min="8" max="8" width="1" style="2" customWidth="1"/>
    <col min="9" max="13" width="6.6640625" style="12" customWidth="1"/>
    <col min="14" max="14" width="8" style="12" bestFit="1" customWidth="1"/>
    <col min="15" max="15" width="7.21875" style="12" bestFit="1" customWidth="1"/>
    <col min="16" max="18" width="6.6640625" style="12" customWidth="1"/>
    <col min="19" max="19" width="7.33203125" style="12" bestFit="1" customWidth="1"/>
    <col min="20" max="20" width="1" style="3" customWidth="1"/>
    <col min="21" max="16384" width="9.109375" style="3"/>
  </cols>
  <sheetData>
    <row r="1" spans="1:20" ht="69" customHeight="1">
      <c r="A1" s="56"/>
      <c r="B1" s="57"/>
      <c r="C1" s="57"/>
      <c r="D1" s="57"/>
      <c r="E1" s="57"/>
      <c r="F1" s="57"/>
      <c r="G1" s="58"/>
      <c r="H1" s="27"/>
      <c r="I1" s="61"/>
      <c r="J1" s="61" t="s">
        <v>685</v>
      </c>
      <c r="K1" s="61" t="s">
        <v>666</v>
      </c>
      <c r="L1" s="61" t="s">
        <v>639</v>
      </c>
      <c r="M1" s="61" t="s">
        <v>617</v>
      </c>
      <c r="N1" s="61" t="s">
        <v>544</v>
      </c>
      <c r="O1" s="61" t="s">
        <v>439</v>
      </c>
      <c r="P1" s="61" t="s">
        <v>397</v>
      </c>
      <c r="Q1" s="61" t="s">
        <v>188</v>
      </c>
      <c r="R1" s="61" t="s">
        <v>138</v>
      </c>
      <c r="S1" s="59" t="s">
        <v>14</v>
      </c>
      <c r="T1" s="27"/>
    </row>
    <row r="2" spans="1:20" s="4" customFormat="1" ht="65.099999999999994" customHeight="1">
      <c r="A2" s="53" t="s">
        <v>741</v>
      </c>
      <c r="B2" s="54"/>
      <c r="C2" s="54"/>
      <c r="D2" s="54"/>
      <c r="E2" s="54"/>
      <c r="F2" s="54"/>
      <c r="G2" s="55"/>
      <c r="H2" s="28"/>
      <c r="I2" s="62"/>
      <c r="J2" s="62"/>
      <c r="K2" s="62"/>
      <c r="L2" s="62"/>
      <c r="M2" s="62"/>
      <c r="N2" s="62"/>
      <c r="O2" s="62"/>
      <c r="P2" s="62"/>
      <c r="Q2" s="62"/>
      <c r="R2" s="62"/>
      <c r="S2" s="60"/>
      <c r="T2" s="34"/>
    </row>
    <row r="3" spans="1:20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45753</v>
      </c>
      <c r="K3" s="19">
        <v>45746</v>
      </c>
      <c r="L3" s="19">
        <v>45739</v>
      </c>
      <c r="M3" s="19">
        <v>45739</v>
      </c>
      <c r="N3" s="19">
        <v>45725</v>
      </c>
      <c r="O3" s="19">
        <v>45725</v>
      </c>
      <c r="P3" s="19">
        <v>45711</v>
      </c>
      <c r="Q3" s="19">
        <v>45698</v>
      </c>
      <c r="R3" s="19">
        <v>45688</v>
      </c>
      <c r="S3" s="47">
        <v>45683</v>
      </c>
      <c r="T3" s="34"/>
    </row>
    <row r="4" spans="1:20" ht="18" customHeight="1">
      <c r="A4" s="20" t="s">
        <v>0</v>
      </c>
      <c r="B4" s="20" t="s">
        <v>1</v>
      </c>
      <c r="C4" s="20" t="s">
        <v>734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15</v>
      </c>
      <c r="K4" s="21" t="s">
        <v>15</v>
      </c>
      <c r="L4" s="21" t="s">
        <v>15</v>
      </c>
      <c r="M4" s="21" t="s">
        <v>189</v>
      </c>
      <c r="N4" s="21" t="s">
        <v>15</v>
      </c>
      <c r="O4" s="21" t="s">
        <v>474</v>
      </c>
      <c r="P4" s="21" t="s">
        <v>189</v>
      </c>
      <c r="Q4" s="21" t="s">
        <v>189</v>
      </c>
      <c r="R4" s="21" t="s">
        <v>139</v>
      </c>
      <c r="S4" s="48" t="s">
        <v>15</v>
      </c>
      <c r="T4" s="35"/>
    </row>
    <row r="5" spans="1:20" s="11" customFormat="1" ht="18" customHeight="1">
      <c r="A5" s="1">
        <v>1</v>
      </c>
      <c r="B5" s="1">
        <v>40811</v>
      </c>
      <c r="C5" s="5" t="s">
        <v>163</v>
      </c>
      <c r="D5" s="1" t="s">
        <v>67</v>
      </c>
      <c r="E5" s="6" t="s">
        <v>7</v>
      </c>
      <c r="F5" s="1" t="s">
        <v>142</v>
      </c>
      <c r="G5" s="1">
        <f t="shared" ref="G5:G36" si="0">SUM(I5:S5)</f>
        <v>160</v>
      </c>
      <c r="H5" s="31"/>
      <c r="I5" s="7"/>
      <c r="J5" s="7"/>
      <c r="K5" s="7"/>
      <c r="L5" s="7"/>
      <c r="M5" s="7"/>
      <c r="N5" s="7"/>
      <c r="O5" s="7"/>
      <c r="P5" s="7"/>
      <c r="Q5" s="7"/>
      <c r="R5" s="7">
        <v>160</v>
      </c>
      <c r="S5" s="7"/>
      <c r="T5" s="36"/>
    </row>
    <row r="6" spans="1:20" s="11" customFormat="1" ht="18" customHeight="1">
      <c r="A6" s="1">
        <v>2</v>
      </c>
      <c r="B6" s="1">
        <v>40589</v>
      </c>
      <c r="C6" s="5" t="s">
        <v>164</v>
      </c>
      <c r="D6" s="1" t="s">
        <v>67</v>
      </c>
      <c r="E6" s="6" t="s">
        <v>165</v>
      </c>
      <c r="F6" s="1" t="s">
        <v>104</v>
      </c>
      <c r="G6" s="1">
        <f t="shared" si="0"/>
        <v>150</v>
      </c>
      <c r="H6" s="31"/>
      <c r="I6" s="7"/>
      <c r="J6" s="7"/>
      <c r="K6" s="7"/>
      <c r="L6" s="7"/>
      <c r="M6" s="7"/>
      <c r="N6" s="7"/>
      <c r="O6" s="7"/>
      <c r="P6" s="7"/>
      <c r="Q6" s="7"/>
      <c r="R6" s="7">
        <v>150</v>
      </c>
      <c r="S6" s="7"/>
      <c r="T6" s="36"/>
    </row>
    <row r="7" spans="1:20" s="11" customFormat="1" ht="18" customHeight="1">
      <c r="A7" s="1">
        <v>3</v>
      </c>
      <c r="B7" s="1">
        <v>27936</v>
      </c>
      <c r="C7" s="5" t="s">
        <v>166</v>
      </c>
      <c r="D7" s="1" t="s">
        <v>67</v>
      </c>
      <c r="E7" s="6" t="s">
        <v>7</v>
      </c>
      <c r="F7" s="1" t="s">
        <v>104</v>
      </c>
      <c r="G7" s="1">
        <f t="shared" si="0"/>
        <v>140</v>
      </c>
      <c r="H7" s="31"/>
      <c r="I7" s="7"/>
      <c r="J7" s="7"/>
      <c r="K7" s="7"/>
      <c r="L7" s="7"/>
      <c r="M7" s="7"/>
      <c r="N7" s="7"/>
      <c r="O7" s="7"/>
      <c r="P7" s="7"/>
      <c r="Q7" s="7"/>
      <c r="R7" s="7">
        <v>140</v>
      </c>
      <c r="S7" s="7"/>
      <c r="T7" s="36"/>
    </row>
    <row r="8" spans="1:20" s="11" customFormat="1" ht="18" customHeight="1">
      <c r="A8" s="1">
        <v>4</v>
      </c>
      <c r="B8" s="1">
        <v>271</v>
      </c>
      <c r="C8" s="5" t="s">
        <v>167</v>
      </c>
      <c r="D8" s="1" t="s">
        <v>67</v>
      </c>
      <c r="E8" s="6" t="s">
        <v>7</v>
      </c>
      <c r="F8" s="1" t="s">
        <v>104</v>
      </c>
      <c r="G8" s="1">
        <f t="shared" si="0"/>
        <v>120</v>
      </c>
      <c r="H8" s="31"/>
      <c r="I8" s="7"/>
      <c r="J8" s="7"/>
      <c r="K8" s="7"/>
      <c r="L8" s="7"/>
      <c r="M8" s="7"/>
      <c r="N8" s="7"/>
      <c r="O8" s="7"/>
      <c r="P8" s="7"/>
      <c r="Q8" s="7"/>
      <c r="R8" s="7">
        <v>120</v>
      </c>
      <c r="S8" s="7"/>
      <c r="T8" s="36"/>
    </row>
    <row r="9" spans="1:20" s="11" customFormat="1" ht="18" customHeight="1">
      <c r="A9" s="1">
        <v>5</v>
      </c>
      <c r="B9" s="1">
        <v>39833</v>
      </c>
      <c r="C9" s="5" t="s">
        <v>427</v>
      </c>
      <c r="D9" s="1" t="s">
        <v>67</v>
      </c>
      <c r="E9" s="6" t="s">
        <v>410</v>
      </c>
      <c r="F9" s="1" t="s">
        <v>382</v>
      </c>
      <c r="G9" s="1">
        <f t="shared" si="0"/>
        <v>100</v>
      </c>
      <c r="H9" s="31"/>
      <c r="I9" s="7"/>
      <c r="J9" s="7"/>
      <c r="K9" s="7"/>
      <c r="L9" s="7"/>
      <c r="M9" s="7">
        <v>50</v>
      </c>
      <c r="N9" s="7"/>
      <c r="O9" s="7"/>
      <c r="P9" s="7">
        <v>50</v>
      </c>
      <c r="Q9" s="7"/>
      <c r="R9" s="7"/>
      <c r="S9" s="7"/>
      <c r="T9" s="36"/>
    </row>
    <row r="10" spans="1:20" s="11" customFormat="1" ht="18" customHeight="1">
      <c r="A10" s="1">
        <v>5</v>
      </c>
      <c r="B10" s="1">
        <v>44993</v>
      </c>
      <c r="C10" s="5" t="s">
        <v>503</v>
      </c>
      <c r="D10" s="1" t="s">
        <v>67</v>
      </c>
      <c r="E10" s="6" t="s">
        <v>7</v>
      </c>
      <c r="F10" s="1" t="s">
        <v>443</v>
      </c>
      <c r="G10" s="1">
        <f t="shared" si="0"/>
        <v>100</v>
      </c>
      <c r="H10" s="31"/>
      <c r="I10" s="7"/>
      <c r="J10" s="7"/>
      <c r="K10" s="7"/>
      <c r="L10" s="7"/>
      <c r="M10" s="7"/>
      <c r="N10" s="7"/>
      <c r="O10" s="7">
        <v>100</v>
      </c>
      <c r="P10" s="7"/>
      <c r="Q10" s="7"/>
      <c r="R10" s="7"/>
      <c r="S10" s="7"/>
      <c r="T10" s="36"/>
    </row>
    <row r="11" spans="1:20" s="11" customFormat="1" ht="18" customHeight="1">
      <c r="A11" s="1">
        <v>5</v>
      </c>
      <c r="B11" s="1">
        <v>34512</v>
      </c>
      <c r="C11" s="5" t="s">
        <v>168</v>
      </c>
      <c r="D11" s="1" t="s">
        <v>67</v>
      </c>
      <c r="E11" s="6" t="s">
        <v>169</v>
      </c>
      <c r="F11" s="1" t="s">
        <v>142</v>
      </c>
      <c r="G11" s="1">
        <f t="shared" si="0"/>
        <v>100</v>
      </c>
      <c r="H11" s="31"/>
      <c r="I11" s="7"/>
      <c r="J11" s="7"/>
      <c r="K11" s="7"/>
      <c r="L11" s="7"/>
      <c r="M11" s="7"/>
      <c r="N11" s="7"/>
      <c r="O11" s="7"/>
      <c r="P11" s="7"/>
      <c r="Q11" s="7"/>
      <c r="R11" s="7">
        <v>100</v>
      </c>
      <c r="S11" s="7"/>
      <c r="T11" s="36"/>
    </row>
    <row r="12" spans="1:20" s="11" customFormat="1" ht="18" customHeight="1">
      <c r="A12" s="1">
        <v>8</v>
      </c>
      <c r="B12" s="1">
        <v>59431</v>
      </c>
      <c r="C12" s="5" t="s">
        <v>504</v>
      </c>
      <c r="D12" s="1" t="s">
        <v>67</v>
      </c>
      <c r="E12" s="6" t="s">
        <v>7</v>
      </c>
      <c r="F12" s="1" t="s">
        <v>443</v>
      </c>
      <c r="G12" s="1">
        <f t="shared" si="0"/>
        <v>90</v>
      </c>
      <c r="H12" s="31"/>
      <c r="I12" s="7"/>
      <c r="J12" s="7"/>
      <c r="K12" s="7"/>
      <c r="L12" s="7"/>
      <c r="M12" s="7"/>
      <c r="N12" s="7"/>
      <c r="O12" s="7">
        <v>90</v>
      </c>
      <c r="P12" s="7"/>
      <c r="Q12" s="7"/>
      <c r="R12" s="7"/>
      <c r="S12" s="7"/>
      <c r="T12" s="36"/>
    </row>
    <row r="13" spans="1:20" s="11" customFormat="1" ht="18" customHeight="1">
      <c r="A13" s="1">
        <v>9</v>
      </c>
      <c r="B13" s="1">
        <v>3261</v>
      </c>
      <c r="C13" s="5" t="s">
        <v>505</v>
      </c>
      <c r="D13" s="1" t="s">
        <v>67</v>
      </c>
      <c r="E13" s="6" t="s">
        <v>7</v>
      </c>
      <c r="F13" s="1" t="s">
        <v>443</v>
      </c>
      <c r="G13" s="1">
        <f t="shared" si="0"/>
        <v>85</v>
      </c>
      <c r="H13" s="31"/>
      <c r="I13" s="7"/>
      <c r="J13" s="7"/>
      <c r="K13" s="7"/>
      <c r="L13" s="7"/>
      <c r="M13" s="7"/>
      <c r="N13" s="7"/>
      <c r="O13" s="7">
        <v>85</v>
      </c>
      <c r="P13" s="7"/>
      <c r="Q13" s="7"/>
      <c r="R13" s="7"/>
      <c r="S13" s="7"/>
      <c r="T13" s="36"/>
    </row>
    <row r="14" spans="1:20" s="11" customFormat="1" ht="18" customHeight="1">
      <c r="A14" s="1">
        <v>10</v>
      </c>
      <c r="B14" s="1">
        <v>60078</v>
      </c>
      <c r="C14" s="5" t="s">
        <v>428</v>
      </c>
      <c r="D14" s="1" t="s">
        <v>67</v>
      </c>
      <c r="E14" s="6" t="s">
        <v>7</v>
      </c>
      <c r="F14" s="1" t="s">
        <v>382</v>
      </c>
      <c r="G14" s="1">
        <f t="shared" si="0"/>
        <v>80</v>
      </c>
      <c r="H14" s="31"/>
      <c r="I14" s="7"/>
      <c r="J14" s="7"/>
      <c r="K14" s="7"/>
      <c r="L14" s="7"/>
      <c r="M14" s="7">
        <v>40</v>
      </c>
      <c r="N14" s="7"/>
      <c r="O14" s="7"/>
      <c r="P14" s="7">
        <v>40</v>
      </c>
      <c r="Q14" s="7"/>
      <c r="R14" s="7"/>
      <c r="S14" s="7"/>
      <c r="T14" s="36"/>
    </row>
    <row r="15" spans="1:20" s="11" customFormat="1" ht="18" customHeight="1">
      <c r="A15" s="1">
        <v>11</v>
      </c>
      <c r="B15" s="1">
        <v>10453</v>
      </c>
      <c r="C15" s="5" t="s">
        <v>68</v>
      </c>
      <c r="D15" s="1" t="s">
        <v>67</v>
      </c>
      <c r="E15" s="6" t="s">
        <v>7</v>
      </c>
      <c r="F15" s="1" t="s">
        <v>10</v>
      </c>
      <c r="G15" s="1">
        <f t="shared" si="0"/>
        <v>75</v>
      </c>
      <c r="H15" s="31"/>
      <c r="I15" s="7"/>
      <c r="J15" s="7"/>
      <c r="K15" s="7"/>
      <c r="L15" s="7">
        <v>25</v>
      </c>
      <c r="M15" s="7"/>
      <c r="N15" s="7">
        <v>25</v>
      </c>
      <c r="O15" s="7"/>
      <c r="P15" s="7"/>
      <c r="Q15" s="7"/>
      <c r="R15" s="7"/>
      <c r="S15" s="7">
        <v>25</v>
      </c>
      <c r="T15" s="36"/>
    </row>
    <row r="16" spans="1:20" s="11" customFormat="1" ht="18" customHeight="1">
      <c r="A16" s="1">
        <v>11</v>
      </c>
      <c r="B16" s="1" t="s">
        <v>272</v>
      </c>
      <c r="C16" s="5" t="s">
        <v>273</v>
      </c>
      <c r="D16" s="1" t="s">
        <v>67</v>
      </c>
      <c r="E16" s="6" t="s">
        <v>196</v>
      </c>
      <c r="F16" s="1" t="s">
        <v>191</v>
      </c>
      <c r="G16" s="1">
        <f t="shared" si="0"/>
        <v>75</v>
      </c>
      <c r="H16" s="31"/>
      <c r="I16" s="7"/>
      <c r="J16" s="7"/>
      <c r="K16" s="7">
        <v>25</v>
      </c>
      <c r="L16" s="7"/>
      <c r="M16" s="7"/>
      <c r="N16" s="7"/>
      <c r="O16" s="7"/>
      <c r="P16" s="7"/>
      <c r="Q16" s="7">
        <v>50</v>
      </c>
      <c r="R16" s="7"/>
      <c r="S16" s="7"/>
      <c r="T16" s="36"/>
    </row>
    <row r="17" spans="1:20" s="11" customFormat="1" ht="18" customHeight="1">
      <c r="A17" s="1">
        <v>11</v>
      </c>
      <c r="B17" s="1">
        <v>59539</v>
      </c>
      <c r="C17" s="5" t="s">
        <v>506</v>
      </c>
      <c r="D17" s="1" t="s">
        <v>67</v>
      </c>
      <c r="E17" s="6" t="s">
        <v>7</v>
      </c>
      <c r="F17" s="1" t="s">
        <v>443</v>
      </c>
      <c r="G17" s="1">
        <f t="shared" si="0"/>
        <v>75</v>
      </c>
      <c r="H17" s="31"/>
      <c r="I17" s="7"/>
      <c r="J17" s="7"/>
      <c r="K17" s="7"/>
      <c r="L17" s="7"/>
      <c r="M17" s="7"/>
      <c r="N17" s="7"/>
      <c r="O17" s="7">
        <v>75</v>
      </c>
      <c r="P17" s="7"/>
      <c r="Q17" s="7"/>
      <c r="R17" s="7"/>
      <c r="S17" s="7"/>
      <c r="T17" s="36"/>
    </row>
    <row r="18" spans="1:20" s="11" customFormat="1" ht="18" customHeight="1">
      <c r="A18" s="1">
        <v>14</v>
      </c>
      <c r="B18" s="1">
        <v>35560</v>
      </c>
      <c r="C18" s="5" t="s">
        <v>507</v>
      </c>
      <c r="D18" s="1" t="s">
        <v>67</v>
      </c>
      <c r="E18" s="6" t="s">
        <v>7</v>
      </c>
      <c r="F18" s="1" t="s">
        <v>181</v>
      </c>
      <c r="G18" s="1">
        <f t="shared" si="0"/>
        <v>55</v>
      </c>
      <c r="H18" s="31"/>
      <c r="I18" s="7"/>
      <c r="J18" s="7"/>
      <c r="K18" s="7"/>
      <c r="L18" s="7"/>
      <c r="M18" s="7"/>
      <c r="N18" s="7"/>
      <c r="O18" s="7">
        <v>55</v>
      </c>
      <c r="P18" s="7"/>
      <c r="Q18" s="7"/>
      <c r="R18" s="7"/>
      <c r="S18" s="7"/>
      <c r="T18" s="36"/>
    </row>
    <row r="19" spans="1:20" s="11" customFormat="1" ht="18" customHeight="1">
      <c r="A19" s="1">
        <v>15</v>
      </c>
      <c r="B19" s="1" t="s">
        <v>278</v>
      </c>
      <c r="C19" s="5" t="s">
        <v>279</v>
      </c>
      <c r="D19" s="1" t="s">
        <v>67</v>
      </c>
      <c r="E19" s="6" t="s">
        <v>7</v>
      </c>
      <c r="F19" s="1" t="s">
        <v>191</v>
      </c>
      <c r="G19" s="1">
        <f t="shared" si="0"/>
        <v>50</v>
      </c>
      <c r="H19" s="31"/>
      <c r="I19" s="7"/>
      <c r="J19" s="7"/>
      <c r="K19" s="7">
        <v>20</v>
      </c>
      <c r="L19" s="7"/>
      <c r="M19" s="7"/>
      <c r="N19" s="7"/>
      <c r="O19" s="7"/>
      <c r="P19" s="7"/>
      <c r="Q19" s="7">
        <v>30</v>
      </c>
      <c r="R19" s="7"/>
      <c r="S19" s="7"/>
      <c r="T19" s="36"/>
    </row>
    <row r="20" spans="1:20" s="11" customFormat="1" ht="18" customHeight="1">
      <c r="A20" s="1">
        <v>15</v>
      </c>
      <c r="B20" s="1">
        <v>59526</v>
      </c>
      <c r="C20" s="5" t="s">
        <v>429</v>
      </c>
      <c r="D20" s="1" t="s">
        <v>67</v>
      </c>
      <c r="E20" s="6" t="s">
        <v>7</v>
      </c>
      <c r="F20" s="1" t="s">
        <v>382</v>
      </c>
      <c r="G20" s="1">
        <f t="shared" si="0"/>
        <v>50</v>
      </c>
      <c r="H20" s="31"/>
      <c r="I20" s="7"/>
      <c r="J20" s="7"/>
      <c r="K20" s="7"/>
      <c r="L20" s="7"/>
      <c r="M20" s="7">
        <v>20</v>
      </c>
      <c r="N20" s="7"/>
      <c r="O20" s="7"/>
      <c r="P20" s="7">
        <v>30</v>
      </c>
      <c r="Q20" s="7"/>
      <c r="R20" s="7"/>
      <c r="S20" s="7"/>
      <c r="T20" s="36"/>
    </row>
    <row r="21" spans="1:20" s="11" customFormat="1" ht="18" customHeight="1">
      <c r="A21" s="1">
        <v>15</v>
      </c>
      <c r="B21" s="1">
        <v>54434</v>
      </c>
      <c r="C21" s="5" t="s">
        <v>431</v>
      </c>
      <c r="D21" s="1" t="s">
        <v>67</v>
      </c>
      <c r="E21" s="6" t="s">
        <v>7</v>
      </c>
      <c r="F21" s="1" t="s">
        <v>382</v>
      </c>
      <c r="G21" s="1">
        <f t="shared" si="0"/>
        <v>50</v>
      </c>
      <c r="H21" s="31"/>
      <c r="I21" s="7"/>
      <c r="J21" s="7"/>
      <c r="K21" s="7"/>
      <c r="L21" s="7"/>
      <c r="M21" s="7">
        <v>30</v>
      </c>
      <c r="N21" s="7"/>
      <c r="O21" s="7"/>
      <c r="P21" s="7">
        <v>20</v>
      </c>
      <c r="Q21" s="7"/>
      <c r="R21" s="7"/>
      <c r="S21" s="7"/>
      <c r="T21" s="36"/>
    </row>
    <row r="22" spans="1:20" s="11" customFormat="1" ht="18" customHeight="1">
      <c r="A22" s="1">
        <v>18</v>
      </c>
      <c r="B22" s="1">
        <v>52544</v>
      </c>
      <c r="C22" s="5" t="s">
        <v>508</v>
      </c>
      <c r="D22" s="1" t="s">
        <v>67</v>
      </c>
      <c r="E22" s="6" t="s">
        <v>7</v>
      </c>
      <c r="F22" s="1" t="s">
        <v>443</v>
      </c>
      <c r="G22" s="1">
        <f t="shared" si="0"/>
        <v>45</v>
      </c>
      <c r="H22" s="31"/>
      <c r="I22" s="7"/>
      <c r="J22" s="7"/>
      <c r="K22" s="7"/>
      <c r="L22" s="7"/>
      <c r="M22" s="7"/>
      <c r="N22" s="7"/>
      <c r="O22" s="7">
        <v>45</v>
      </c>
      <c r="P22" s="7"/>
      <c r="Q22" s="7"/>
      <c r="R22" s="7"/>
      <c r="S22" s="7"/>
      <c r="T22" s="36"/>
    </row>
    <row r="23" spans="1:20" s="11" customFormat="1" ht="18" customHeight="1">
      <c r="A23" s="1">
        <v>19</v>
      </c>
      <c r="B23" s="1" t="s">
        <v>274</v>
      </c>
      <c r="C23" s="5" t="s">
        <v>275</v>
      </c>
      <c r="D23" s="1" t="s">
        <v>67</v>
      </c>
      <c r="E23" s="6" t="s">
        <v>7</v>
      </c>
      <c r="F23" s="1" t="s">
        <v>151</v>
      </c>
      <c r="G23" s="1">
        <f t="shared" si="0"/>
        <v>40</v>
      </c>
      <c r="H23" s="31"/>
      <c r="I23" s="7"/>
      <c r="J23" s="7"/>
      <c r="K23" s="7"/>
      <c r="L23" s="7"/>
      <c r="M23" s="7"/>
      <c r="N23" s="7"/>
      <c r="O23" s="7"/>
      <c r="P23" s="7"/>
      <c r="Q23" s="7">
        <v>40</v>
      </c>
      <c r="R23" s="7"/>
      <c r="S23" s="7"/>
      <c r="T23" s="36"/>
    </row>
    <row r="24" spans="1:20" s="11" customFormat="1" ht="18" customHeight="1">
      <c r="A24" s="1">
        <v>19</v>
      </c>
      <c r="B24" s="1">
        <v>49356</v>
      </c>
      <c r="C24" s="5" t="s">
        <v>430</v>
      </c>
      <c r="D24" s="1" t="s">
        <v>67</v>
      </c>
      <c r="E24" s="6" t="s">
        <v>410</v>
      </c>
      <c r="F24" s="1" t="s">
        <v>382</v>
      </c>
      <c r="G24" s="1">
        <f t="shared" si="0"/>
        <v>40</v>
      </c>
      <c r="H24" s="31"/>
      <c r="I24" s="7"/>
      <c r="J24" s="7"/>
      <c r="K24" s="7"/>
      <c r="L24" s="7"/>
      <c r="M24" s="7">
        <v>15</v>
      </c>
      <c r="N24" s="7"/>
      <c r="O24" s="7"/>
      <c r="P24" s="7">
        <v>25</v>
      </c>
      <c r="Q24" s="7"/>
      <c r="R24" s="7"/>
      <c r="S24" s="7"/>
      <c r="T24" s="36"/>
    </row>
    <row r="25" spans="1:20" s="11" customFormat="1" ht="18" customHeight="1">
      <c r="A25" s="1">
        <v>21</v>
      </c>
      <c r="B25" s="1" t="s">
        <v>276</v>
      </c>
      <c r="C25" s="5" t="s">
        <v>277</v>
      </c>
      <c r="D25" s="1" t="s">
        <v>67</v>
      </c>
      <c r="E25" s="6" t="s">
        <v>7</v>
      </c>
      <c r="F25" s="1" t="s">
        <v>8</v>
      </c>
      <c r="G25" s="1">
        <f t="shared" si="0"/>
        <v>35</v>
      </c>
      <c r="H25" s="31"/>
      <c r="I25" s="7"/>
      <c r="J25" s="7"/>
      <c r="K25" s="7"/>
      <c r="L25" s="7"/>
      <c r="M25" s="7"/>
      <c r="N25" s="7"/>
      <c r="O25" s="7"/>
      <c r="P25" s="7"/>
      <c r="Q25" s="7">
        <v>35</v>
      </c>
      <c r="R25" s="7"/>
      <c r="S25" s="7"/>
      <c r="T25" s="36"/>
    </row>
    <row r="26" spans="1:20" s="11" customFormat="1" ht="18" customHeight="1">
      <c r="A26" s="1">
        <v>22</v>
      </c>
      <c r="B26" s="1">
        <v>30690</v>
      </c>
      <c r="C26" s="5" t="s">
        <v>71</v>
      </c>
      <c r="D26" s="1" t="s">
        <v>67</v>
      </c>
      <c r="E26" s="6" t="s">
        <v>7</v>
      </c>
      <c r="F26" s="1" t="s">
        <v>10</v>
      </c>
      <c r="G26" s="1">
        <f t="shared" si="0"/>
        <v>32</v>
      </c>
      <c r="H26" s="31"/>
      <c r="I26" s="7"/>
      <c r="J26" s="7"/>
      <c r="K26" s="7"/>
      <c r="L26" s="7">
        <v>20</v>
      </c>
      <c r="M26" s="7"/>
      <c r="N26" s="7">
        <v>2</v>
      </c>
      <c r="O26" s="7"/>
      <c r="P26" s="7"/>
      <c r="Q26" s="7"/>
      <c r="R26" s="7"/>
      <c r="S26" s="7">
        <v>10</v>
      </c>
      <c r="T26" s="36"/>
    </row>
    <row r="27" spans="1:20" s="11" customFormat="1" ht="18" customHeight="1">
      <c r="A27" s="1">
        <v>23</v>
      </c>
      <c r="B27" s="1">
        <v>30492</v>
      </c>
      <c r="C27" s="5" t="s">
        <v>70</v>
      </c>
      <c r="D27" s="1" t="s">
        <v>67</v>
      </c>
      <c r="E27" s="6" t="s">
        <v>7</v>
      </c>
      <c r="F27" s="1" t="s">
        <v>10</v>
      </c>
      <c r="G27" s="1">
        <f t="shared" si="0"/>
        <v>30</v>
      </c>
      <c r="H27" s="31"/>
      <c r="I27" s="7"/>
      <c r="J27" s="7"/>
      <c r="K27" s="7"/>
      <c r="L27" s="7"/>
      <c r="M27" s="7"/>
      <c r="N27" s="7">
        <v>15</v>
      </c>
      <c r="O27" s="7"/>
      <c r="P27" s="7"/>
      <c r="Q27" s="7"/>
      <c r="R27" s="7"/>
      <c r="S27" s="7">
        <v>15</v>
      </c>
      <c r="T27" s="36"/>
    </row>
    <row r="28" spans="1:20" s="11" customFormat="1" ht="18" customHeight="1">
      <c r="A28" s="1">
        <v>23</v>
      </c>
      <c r="B28" s="1" t="s">
        <v>282</v>
      </c>
      <c r="C28" s="5" t="s">
        <v>283</v>
      </c>
      <c r="D28" s="1" t="s">
        <v>67</v>
      </c>
      <c r="E28" s="6" t="s">
        <v>7</v>
      </c>
      <c r="F28" s="1" t="s">
        <v>191</v>
      </c>
      <c r="G28" s="1">
        <f t="shared" si="0"/>
        <v>30</v>
      </c>
      <c r="H28" s="31"/>
      <c r="I28" s="7"/>
      <c r="J28" s="7"/>
      <c r="K28" s="7">
        <v>10</v>
      </c>
      <c r="L28" s="7"/>
      <c r="M28" s="7"/>
      <c r="N28" s="7"/>
      <c r="O28" s="7"/>
      <c r="P28" s="7"/>
      <c r="Q28" s="7">
        <v>20</v>
      </c>
      <c r="R28" s="7"/>
      <c r="S28" s="7"/>
      <c r="T28" s="36"/>
    </row>
    <row r="29" spans="1:20" s="11" customFormat="1" ht="18" customHeight="1">
      <c r="A29" s="1">
        <v>25</v>
      </c>
      <c r="B29" s="1">
        <v>30608</v>
      </c>
      <c r="C29" s="5" t="s">
        <v>75</v>
      </c>
      <c r="D29" s="1" t="s">
        <v>67</v>
      </c>
      <c r="E29" s="6" t="s">
        <v>7</v>
      </c>
      <c r="F29" s="1" t="s">
        <v>10</v>
      </c>
      <c r="G29" s="1">
        <f t="shared" si="0"/>
        <v>26</v>
      </c>
      <c r="H29" s="31"/>
      <c r="I29" s="7"/>
      <c r="J29" s="7"/>
      <c r="K29" s="7"/>
      <c r="L29" s="7">
        <v>15</v>
      </c>
      <c r="M29" s="7"/>
      <c r="N29" s="7">
        <v>8</v>
      </c>
      <c r="O29" s="7"/>
      <c r="P29" s="7"/>
      <c r="Q29" s="7"/>
      <c r="R29" s="7"/>
      <c r="S29" s="7">
        <v>3</v>
      </c>
      <c r="T29" s="36"/>
    </row>
    <row r="30" spans="1:20" s="11" customFormat="1" ht="18" customHeight="1">
      <c r="A30" s="1">
        <v>26</v>
      </c>
      <c r="B30" s="1" t="s">
        <v>280</v>
      </c>
      <c r="C30" s="5" t="s">
        <v>281</v>
      </c>
      <c r="D30" s="1" t="s">
        <v>67</v>
      </c>
      <c r="E30" s="6" t="s">
        <v>7</v>
      </c>
      <c r="F30" s="1" t="s">
        <v>191</v>
      </c>
      <c r="G30" s="1">
        <f t="shared" si="0"/>
        <v>25</v>
      </c>
      <c r="H30" s="31"/>
      <c r="I30" s="7"/>
      <c r="J30" s="7"/>
      <c r="K30" s="7"/>
      <c r="L30" s="7"/>
      <c r="M30" s="7"/>
      <c r="N30" s="7"/>
      <c r="O30" s="7"/>
      <c r="P30" s="7"/>
      <c r="Q30" s="7">
        <v>25</v>
      </c>
      <c r="R30" s="7"/>
      <c r="S30" s="7"/>
      <c r="T30" s="36"/>
    </row>
    <row r="31" spans="1:20" s="11" customFormat="1" ht="18" customHeight="1">
      <c r="A31" s="1">
        <v>26</v>
      </c>
      <c r="B31" s="1" t="s">
        <v>286</v>
      </c>
      <c r="C31" s="5" t="s">
        <v>287</v>
      </c>
      <c r="D31" s="1" t="s">
        <v>67</v>
      </c>
      <c r="E31" s="6" t="s">
        <v>196</v>
      </c>
      <c r="F31" s="1" t="s">
        <v>191</v>
      </c>
      <c r="G31" s="1">
        <f t="shared" si="0"/>
        <v>25</v>
      </c>
      <c r="H31" s="31"/>
      <c r="I31" s="7"/>
      <c r="J31" s="7"/>
      <c r="K31" s="7">
        <v>15</v>
      </c>
      <c r="L31" s="7"/>
      <c r="M31" s="7"/>
      <c r="N31" s="7"/>
      <c r="O31" s="7"/>
      <c r="P31" s="7"/>
      <c r="Q31" s="7">
        <v>10</v>
      </c>
      <c r="R31" s="7"/>
      <c r="S31" s="7"/>
      <c r="T31" s="36"/>
    </row>
    <row r="32" spans="1:20" s="11" customFormat="1" ht="18" customHeight="1">
      <c r="A32" s="1">
        <v>26</v>
      </c>
      <c r="B32" s="1">
        <v>20519</v>
      </c>
      <c r="C32" s="5" t="s">
        <v>633</v>
      </c>
      <c r="D32" s="1" t="s">
        <v>67</v>
      </c>
      <c r="E32" s="6" t="s">
        <v>7</v>
      </c>
      <c r="F32" s="1" t="s">
        <v>382</v>
      </c>
      <c r="G32" s="1">
        <f t="shared" si="0"/>
        <v>25</v>
      </c>
      <c r="H32" s="31"/>
      <c r="I32" s="7"/>
      <c r="J32" s="7"/>
      <c r="K32" s="7"/>
      <c r="L32" s="7"/>
      <c r="M32" s="7">
        <v>25</v>
      </c>
      <c r="N32" s="7"/>
      <c r="O32" s="7"/>
      <c r="P32" s="7"/>
      <c r="Q32" s="7"/>
      <c r="R32" s="7"/>
      <c r="S32" s="7"/>
      <c r="T32" s="36"/>
    </row>
    <row r="33" spans="1:20" s="11" customFormat="1" ht="18" customHeight="1">
      <c r="A33" s="1">
        <v>26</v>
      </c>
      <c r="B33" s="1">
        <v>16445</v>
      </c>
      <c r="C33" s="5" t="s">
        <v>715</v>
      </c>
      <c r="D33" s="1" t="s">
        <v>67</v>
      </c>
      <c r="E33" s="6" t="s">
        <v>7</v>
      </c>
      <c r="F33" s="1" t="s">
        <v>687</v>
      </c>
      <c r="G33" s="1">
        <f t="shared" si="0"/>
        <v>25</v>
      </c>
      <c r="H33" s="31"/>
      <c r="I33" s="7"/>
      <c r="J33" s="7">
        <v>25</v>
      </c>
      <c r="K33" s="7"/>
      <c r="L33" s="7"/>
      <c r="M33" s="7"/>
      <c r="N33" s="7"/>
      <c r="O33" s="7"/>
      <c r="P33" s="7"/>
      <c r="Q33" s="7"/>
      <c r="R33" s="7"/>
      <c r="S33" s="7"/>
      <c r="T33" s="36"/>
    </row>
    <row r="34" spans="1:20" s="11" customFormat="1" ht="18" customHeight="1">
      <c r="A34" s="1">
        <v>30</v>
      </c>
      <c r="B34" s="1">
        <v>5305</v>
      </c>
      <c r="C34" s="5" t="s">
        <v>69</v>
      </c>
      <c r="D34" s="1" t="s">
        <v>67</v>
      </c>
      <c r="E34" s="6" t="s">
        <v>7</v>
      </c>
      <c r="F34" s="1" t="s">
        <v>8</v>
      </c>
      <c r="G34" s="1">
        <f t="shared" si="0"/>
        <v>20</v>
      </c>
      <c r="H34" s="31"/>
      <c r="I34" s="7"/>
      <c r="J34" s="7"/>
      <c r="K34" s="7"/>
      <c r="L34" s="7"/>
      <c r="M34" s="7"/>
      <c r="N34" s="7"/>
      <c r="O34" s="7"/>
      <c r="P34" s="7"/>
      <c r="Q34" s="7"/>
      <c r="R34" s="7"/>
      <c r="S34" s="7">
        <v>20</v>
      </c>
      <c r="T34" s="36"/>
    </row>
    <row r="35" spans="1:20" s="11" customFormat="1" ht="18" customHeight="1">
      <c r="A35" s="1">
        <v>30</v>
      </c>
      <c r="B35" s="1">
        <v>1934</v>
      </c>
      <c r="C35" s="5" t="s">
        <v>579</v>
      </c>
      <c r="D35" s="1" t="s">
        <v>67</v>
      </c>
      <c r="E35" s="6" t="s">
        <v>580</v>
      </c>
      <c r="F35" s="1" t="s">
        <v>26</v>
      </c>
      <c r="G35" s="1">
        <f t="shared" si="0"/>
        <v>20</v>
      </c>
      <c r="H35" s="31"/>
      <c r="I35" s="7"/>
      <c r="J35" s="7"/>
      <c r="K35" s="7"/>
      <c r="L35" s="7"/>
      <c r="M35" s="7"/>
      <c r="N35" s="7">
        <v>20</v>
      </c>
      <c r="O35" s="7"/>
      <c r="P35" s="7"/>
      <c r="Q35" s="7"/>
      <c r="R35" s="7"/>
      <c r="S35" s="7"/>
      <c r="T35" s="36"/>
    </row>
    <row r="36" spans="1:20" s="11" customFormat="1" ht="18" customHeight="1">
      <c r="A36" s="1">
        <v>30</v>
      </c>
      <c r="B36" s="1">
        <v>58755</v>
      </c>
      <c r="C36" s="5" t="s">
        <v>73</v>
      </c>
      <c r="D36" s="1" t="s">
        <v>67</v>
      </c>
      <c r="E36" s="6" t="s">
        <v>34</v>
      </c>
      <c r="F36" s="1" t="s">
        <v>10</v>
      </c>
      <c r="G36" s="1">
        <f t="shared" si="0"/>
        <v>20</v>
      </c>
      <c r="H36" s="31"/>
      <c r="I36" s="7"/>
      <c r="J36" s="7"/>
      <c r="K36" s="7"/>
      <c r="L36" s="7">
        <v>10</v>
      </c>
      <c r="M36" s="7"/>
      <c r="N36" s="7">
        <v>4</v>
      </c>
      <c r="O36" s="7"/>
      <c r="P36" s="7"/>
      <c r="Q36" s="7"/>
      <c r="R36" s="7"/>
      <c r="S36" s="7">
        <v>6</v>
      </c>
      <c r="T36" s="36"/>
    </row>
    <row r="37" spans="1:20" s="11" customFormat="1" ht="18" customHeight="1">
      <c r="A37" s="1">
        <v>33</v>
      </c>
      <c r="B37" s="1" t="s">
        <v>288</v>
      </c>
      <c r="C37" s="5" t="s">
        <v>289</v>
      </c>
      <c r="D37" s="1" t="s">
        <v>67</v>
      </c>
      <c r="E37" s="6" t="s">
        <v>196</v>
      </c>
      <c r="F37" s="1" t="s">
        <v>191</v>
      </c>
      <c r="G37" s="1">
        <f t="shared" ref="G37:G66" si="1">SUM(I37:S37)</f>
        <v>17</v>
      </c>
      <c r="H37" s="31"/>
      <c r="I37" s="7"/>
      <c r="J37" s="7"/>
      <c r="K37" s="7">
        <v>8</v>
      </c>
      <c r="L37" s="7"/>
      <c r="M37" s="7"/>
      <c r="N37" s="7"/>
      <c r="O37" s="7"/>
      <c r="P37" s="7"/>
      <c r="Q37" s="7">
        <v>9</v>
      </c>
      <c r="R37" s="7"/>
      <c r="S37" s="7"/>
      <c r="T37" s="36"/>
    </row>
    <row r="38" spans="1:20" s="11" customFormat="1" ht="18" customHeight="1">
      <c r="A38" s="1">
        <v>34</v>
      </c>
      <c r="B38" s="1" t="s">
        <v>284</v>
      </c>
      <c r="C38" s="5" t="s">
        <v>285</v>
      </c>
      <c r="D38" s="1" t="s">
        <v>67</v>
      </c>
      <c r="E38" s="6" t="s">
        <v>7</v>
      </c>
      <c r="F38" s="1" t="s">
        <v>191</v>
      </c>
      <c r="G38" s="1">
        <f t="shared" si="1"/>
        <v>15</v>
      </c>
      <c r="H38" s="31"/>
      <c r="I38" s="7"/>
      <c r="J38" s="7"/>
      <c r="K38" s="7"/>
      <c r="L38" s="7"/>
      <c r="M38" s="7"/>
      <c r="N38" s="7"/>
      <c r="O38" s="7"/>
      <c r="P38" s="7"/>
      <c r="Q38" s="7">
        <v>15</v>
      </c>
      <c r="R38" s="7"/>
      <c r="S38" s="7"/>
      <c r="T38" s="36"/>
    </row>
    <row r="39" spans="1:20" s="11" customFormat="1" ht="18" customHeight="1">
      <c r="A39" s="1">
        <v>35</v>
      </c>
      <c r="B39" s="1">
        <v>59302</v>
      </c>
      <c r="C39" s="5" t="s">
        <v>290</v>
      </c>
      <c r="D39" s="1" t="s">
        <v>67</v>
      </c>
      <c r="E39" s="6" t="s">
        <v>7</v>
      </c>
      <c r="F39" s="1" t="s">
        <v>191</v>
      </c>
      <c r="G39" s="1">
        <f t="shared" si="1"/>
        <v>14</v>
      </c>
      <c r="H39" s="31"/>
      <c r="I39" s="7"/>
      <c r="J39" s="7"/>
      <c r="K39" s="7">
        <v>6</v>
      </c>
      <c r="L39" s="7"/>
      <c r="M39" s="7"/>
      <c r="N39" s="7"/>
      <c r="O39" s="7"/>
      <c r="P39" s="7"/>
      <c r="Q39" s="7">
        <v>8</v>
      </c>
      <c r="R39" s="7"/>
      <c r="S39" s="7"/>
      <c r="T39" s="36"/>
    </row>
    <row r="40" spans="1:20" s="11" customFormat="1" ht="18" customHeight="1">
      <c r="A40" s="1">
        <v>36</v>
      </c>
      <c r="B40" s="1">
        <v>3285</v>
      </c>
      <c r="C40" s="5" t="s">
        <v>509</v>
      </c>
      <c r="D40" s="1" t="s">
        <v>67</v>
      </c>
      <c r="E40" s="6" t="s">
        <v>7</v>
      </c>
      <c r="F40" s="1" t="s">
        <v>443</v>
      </c>
      <c r="G40" s="1">
        <f t="shared" si="1"/>
        <v>10</v>
      </c>
      <c r="H40" s="31"/>
      <c r="I40" s="7"/>
      <c r="J40" s="7"/>
      <c r="K40" s="7"/>
      <c r="L40" s="7"/>
      <c r="M40" s="7"/>
      <c r="N40" s="7"/>
      <c r="O40" s="7">
        <v>10</v>
      </c>
      <c r="P40" s="7"/>
      <c r="Q40" s="7"/>
      <c r="R40" s="7"/>
      <c r="S40" s="7"/>
      <c r="T40" s="36"/>
    </row>
    <row r="41" spans="1:20" s="11" customFormat="1" ht="18" customHeight="1">
      <c r="A41" s="1">
        <v>36</v>
      </c>
      <c r="B41" s="1">
        <v>54432</v>
      </c>
      <c r="C41" s="5" t="s">
        <v>581</v>
      </c>
      <c r="D41" s="1" t="s">
        <v>67</v>
      </c>
      <c r="E41" s="6" t="s">
        <v>7</v>
      </c>
      <c r="F41" s="1" t="s">
        <v>10</v>
      </c>
      <c r="G41" s="1">
        <f t="shared" si="1"/>
        <v>10</v>
      </c>
      <c r="H41" s="31"/>
      <c r="I41" s="7"/>
      <c r="J41" s="7"/>
      <c r="K41" s="7"/>
      <c r="L41" s="7"/>
      <c r="M41" s="7"/>
      <c r="N41" s="7">
        <v>10</v>
      </c>
      <c r="O41" s="7"/>
      <c r="P41" s="7"/>
      <c r="Q41" s="7"/>
      <c r="R41" s="7"/>
      <c r="S41" s="7"/>
      <c r="T41" s="36"/>
    </row>
    <row r="42" spans="1:20" s="11" customFormat="1" ht="18" customHeight="1">
      <c r="A42" s="1">
        <v>36</v>
      </c>
      <c r="B42" s="1">
        <v>54185</v>
      </c>
      <c r="C42" s="5" t="s">
        <v>634</v>
      </c>
      <c r="D42" s="1" t="s">
        <v>67</v>
      </c>
      <c r="E42" s="6" t="s">
        <v>632</v>
      </c>
      <c r="F42" s="1" t="s">
        <v>382</v>
      </c>
      <c r="G42" s="1">
        <f t="shared" si="1"/>
        <v>10</v>
      </c>
      <c r="H42" s="31"/>
      <c r="I42" s="7"/>
      <c r="J42" s="7"/>
      <c r="K42" s="7"/>
      <c r="L42" s="7"/>
      <c r="M42" s="7">
        <v>10</v>
      </c>
      <c r="N42" s="7"/>
      <c r="O42" s="7"/>
      <c r="P42" s="7"/>
      <c r="Q42" s="7"/>
      <c r="R42" s="7"/>
      <c r="S42" s="7"/>
      <c r="T42" s="36"/>
    </row>
    <row r="43" spans="1:20" s="11" customFormat="1" ht="18" customHeight="1">
      <c r="A43" s="1">
        <v>36</v>
      </c>
      <c r="B43" s="1" t="s">
        <v>291</v>
      </c>
      <c r="C43" s="5" t="s">
        <v>292</v>
      </c>
      <c r="D43" s="1" t="s">
        <v>67</v>
      </c>
      <c r="E43" s="6" t="s">
        <v>7</v>
      </c>
      <c r="F43" s="1" t="s">
        <v>191</v>
      </c>
      <c r="G43" s="1">
        <f t="shared" si="1"/>
        <v>10</v>
      </c>
      <c r="H43" s="31"/>
      <c r="I43" s="7"/>
      <c r="J43" s="7"/>
      <c r="K43" s="7">
        <v>3</v>
      </c>
      <c r="L43" s="7"/>
      <c r="M43" s="7"/>
      <c r="N43" s="7"/>
      <c r="O43" s="7"/>
      <c r="P43" s="7"/>
      <c r="Q43" s="7">
        <v>7</v>
      </c>
      <c r="R43" s="7"/>
      <c r="S43" s="7"/>
      <c r="T43" s="36"/>
    </row>
    <row r="44" spans="1:20" s="11" customFormat="1" ht="18" customHeight="1">
      <c r="A44" s="1">
        <v>36</v>
      </c>
      <c r="B44" s="1">
        <v>43056</v>
      </c>
      <c r="C44" s="5" t="s">
        <v>716</v>
      </c>
      <c r="D44" s="1" t="s">
        <v>67</v>
      </c>
      <c r="E44" s="6" t="s">
        <v>7</v>
      </c>
      <c r="F44" s="1" t="s">
        <v>687</v>
      </c>
      <c r="G44" s="1">
        <f t="shared" si="1"/>
        <v>10</v>
      </c>
      <c r="H44" s="31"/>
      <c r="I44" s="7"/>
      <c r="J44" s="7">
        <v>10</v>
      </c>
      <c r="K44" s="7"/>
      <c r="L44" s="7"/>
      <c r="M44" s="7"/>
      <c r="N44" s="7"/>
      <c r="O44" s="7"/>
      <c r="P44" s="7"/>
      <c r="Q44" s="7"/>
      <c r="R44" s="7"/>
      <c r="S44" s="7"/>
      <c r="T44" s="36"/>
    </row>
    <row r="45" spans="1:20" s="11" customFormat="1" ht="18" customHeight="1">
      <c r="A45" s="1">
        <v>41</v>
      </c>
      <c r="B45" s="1" t="s">
        <v>584</v>
      </c>
      <c r="C45" s="5" t="s">
        <v>585</v>
      </c>
      <c r="D45" s="1" t="s">
        <v>67</v>
      </c>
      <c r="E45" s="6" t="s">
        <v>7</v>
      </c>
      <c r="F45" s="1" t="s">
        <v>10</v>
      </c>
      <c r="G45" s="1">
        <f t="shared" si="1"/>
        <v>9</v>
      </c>
      <c r="H45" s="31"/>
      <c r="I45" s="7"/>
      <c r="J45" s="7"/>
      <c r="K45" s="7"/>
      <c r="L45" s="7">
        <v>6</v>
      </c>
      <c r="M45" s="7"/>
      <c r="N45" s="7">
        <v>3</v>
      </c>
      <c r="O45" s="7"/>
      <c r="P45" s="7"/>
      <c r="Q45" s="7"/>
      <c r="R45" s="7"/>
      <c r="S45" s="7"/>
      <c r="T45" s="36"/>
    </row>
    <row r="46" spans="1:20" s="11" customFormat="1" ht="18" customHeight="1">
      <c r="A46" s="1">
        <v>41</v>
      </c>
      <c r="B46" s="1">
        <v>64076</v>
      </c>
      <c r="C46" s="5" t="s">
        <v>635</v>
      </c>
      <c r="D46" s="1" t="s">
        <v>67</v>
      </c>
      <c r="E46" s="6" t="s">
        <v>7</v>
      </c>
      <c r="F46" s="1" t="s">
        <v>382</v>
      </c>
      <c r="G46" s="1">
        <f t="shared" si="1"/>
        <v>9</v>
      </c>
      <c r="H46" s="31"/>
      <c r="I46" s="7"/>
      <c r="J46" s="7"/>
      <c r="K46" s="7"/>
      <c r="L46" s="7"/>
      <c r="M46" s="7">
        <v>9</v>
      </c>
      <c r="N46" s="7"/>
      <c r="O46" s="7"/>
      <c r="P46" s="7"/>
      <c r="Q46" s="7"/>
      <c r="R46" s="7"/>
      <c r="S46" s="7"/>
      <c r="T46" s="36"/>
    </row>
    <row r="47" spans="1:20" s="11" customFormat="1" ht="18" customHeight="1">
      <c r="A47" s="1">
        <v>43</v>
      </c>
      <c r="B47" s="1">
        <v>57747</v>
      </c>
      <c r="C47" s="5" t="s">
        <v>717</v>
      </c>
      <c r="D47" s="1" t="s">
        <v>67</v>
      </c>
      <c r="E47" s="6" t="s">
        <v>7</v>
      </c>
      <c r="F47" s="1" t="s">
        <v>687</v>
      </c>
      <c r="G47" s="1">
        <f t="shared" si="1"/>
        <v>8</v>
      </c>
      <c r="H47" s="31"/>
      <c r="I47" s="7"/>
      <c r="J47" s="7">
        <v>8</v>
      </c>
      <c r="K47" s="7"/>
      <c r="L47" s="7"/>
      <c r="M47" s="7"/>
      <c r="N47" s="7"/>
      <c r="O47" s="7"/>
      <c r="P47" s="7"/>
      <c r="Q47" s="7"/>
      <c r="R47" s="7"/>
      <c r="S47" s="7"/>
      <c r="T47" s="36"/>
    </row>
    <row r="48" spans="1:20" s="11" customFormat="1" ht="18" customHeight="1">
      <c r="A48" s="1">
        <v>43</v>
      </c>
      <c r="B48" s="1" t="s">
        <v>650</v>
      </c>
      <c r="C48" s="5" t="s">
        <v>651</v>
      </c>
      <c r="D48" s="1" t="s">
        <v>67</v>
      </c>
      <c r="E48" s="6" t="s">
        <v>7</v>
      </c>
      <c r="F48" s="1" t="s">
        <v>10</v>
      </c>
      <c r="G48" s="1">
        <f t="shared" si="1"/>
        <v>8</v>
      </c>
      <c r="H48" s="31"/>
      <c r="I48" s="7"/>
      <c r="J48" s="7"/>
      <c r="K48" s="7"/>
      <c r="L48" s="7">
        <v>8</v>
      </c>
      <c r="M48" s="7"/>
      <c r="N48" s="7"/>
      <c r="O48" s="7"/>
      <c r="P48" s="7"/>
      <c r="Q48" s="7"/>
      <c r="R48" s="7"/>
      <c r="S48" s="7"/>
      <c r="T48" s="36"/>
    </row>
    <row r="49" spans="1:20" s="11" customFormat="1" ht="18" customHeight="1">
      <c r="A49" s="1">
        <v>43</v>
      </c>
      <c r="B49" s="1">
        <v>59941</v>
      </c>
      <c r="C49" s="5" t="s">
        <v>72</v>
      </c>
      <c r="D49" s="1" t="s">
        <v>67</v>
      </c>
      <c r="E49" s="6" t="s">
        <v>7</v>
      </c>
      <c r="F49" s="1" t="s">
        <v>8</v>
      </c>
      <c r="G49" s="1">
        <f t="shared" si="1"/>
        <v>8</v>
      </c>
      <c r="H49" s="31"/>
      <c r="I49" s="7"/>
      <c r="J49" s="7"/>
      <c r="K49" s="7"/>
      <c r="L49" s="7"/>
      <c r="M49" s="7"/>
      <c r="N49" s="7"/>
      <c r="O49" s="7"/>
      <c r="P49" s="7"/>
      <c r="Q49" s="7"/>
      <c r="R49" s="7"/>
      <c r="S49" s="7">
        <v>8</v>
      </c>
      <c r="T49" s="36"/>
    </row>
    <row r="50" spans="1:20" s="11" customFormat="1" ht="18" customHeight="1">
      <c r="A50" s="1">
        <v>46</v>
      </c>
      <c r="B50" s="1" t="s">
        <v>582</v>
      </c>
      <c r="C50" s="5" t="s">
        <v>583</v>
      </c>
      <c r="D50" s="1" t="s">
        <v>67</v>
      </c>
      <c r="E50" s="6" t="s">
        <v>556</v>
      </c>
      <c r="F50" s="1" t="s">
        <v>10</v>
      </c>
      <c r="G50" s="1">
        <f t="shared" si="1"/>
        <v>6</v>
      </c>
      <c r="H50" s="31"/>
      <c r="I50" s="7"/>
      <c r="J50" s="7"/>
      <c r="K50" s="7"/>
      <c r="L50" s="7"/>
      <c r="M50" s="7"/>
      <c r="N50" s="7">
        <v>6</v>
      </c>
      <c r="O50" s="7"/>
      <c r="P50" s="7"/>
      <c r="Q50" s="7"/>
      <c r="R50" s="7"/>
      <c r="S50" s="7"/>
      <c r="T50" s="36"/>
    </row>
    <row r="51" spans="1:20" s="11" customFormat="1" ht="18" customHeight="1">
      <c r="A51" s="1">
        <v>46</v>
      </c>
      <c r="B51" s="1">
        <v>62918</v>
      </c>
      <c r="C51" s="5" t="s">
        <v>718</v>
      </c>
      <c r="D51" s="1" t="s">
        <v>67</v>
      </c>
      <c r="E51" s="6" t="s">
        <v>7</v>
      </c>
      <c r="F51" s="1" t="s">
        <v>687</v>
      </c>
      <c r="G51" s="1">
        <f t="shared" si="1"/>
        <v>6</v>
      </c>
      <c r="H51" s="31"/>
      <c r="I51" s="7"/>
      <c r="J51" s="7">
        <v>6</v>
      </c>
      <c r="K51" s="7"/>
      <c r="L51" s="7"/>
      <c r="M51" s="7"/>
      <c r="N51" s="7"/>
      <c r="O51" s="7"/>
      <c r="P51" s="7"/>
      <c r="Q51" s="7"/>
      <c r="R51" s="7"/>
      <c r="S51" s="7"/>
      <c r="T51" s="36"/>
    </row>
    <row r="52" spans="1:20" s="11" customFormat="1" ht="18" customHeight="1">
      <c r="A52" s="1">
        <v>46</v>
      </c>
      <c r="B52" s="1" t="s">
        <v>293</v>
      </c>
      <c r="C52" s="5" t="s">
        <v>294</v>
      </c>
      <c r="D52" s="1" t="s">
        <v>67</v>
      </c>
      <c r="E52" s="6" t="s">
        <v>7</v>
      </c>
      <c r="F52" s="1" t="s">
        <v>191</v>
      </c>
      <c r="G52" s="1">
        <f t="shared" si="1"/>
        <v>6</v>
      </c>
      <c r="H52" s="31"/>
      <c r="I52" s="7"/>
      <c r="J52" s="7"/>
      <c r="K52" s="7"/>
      <c r="L52" s="7"/>
      <c r="M52" s="7"/>
      <c r="N52" s="7"/>
      <c r="O52" s="7"/>
      <c r="P52" s="7"/>
      <c r="Q52" s="7">
        <v>6</v>
      </c>
      <c r="R52" s="7"/>
      <c r="S52" s="7"/>
      <c r="T52" s="36"/>
    </row>
    <row r="53" spans="1:20" s="11" customFormat="1" ht="18" customHeight="1">
      <c r="A53" s="1">
        <v>49</v>
      </c>
      <c r="B53" s="1">
        <v>10444</v>
      </c>
      <c r="C53" s="5" t="s">
        <v>586</v>
      </c>
      <c r="D53" s="1" t="s">
        <v>67</v>
      </c>
      <c r="E53" s="6" t="s">
        <v>7</v>
      </c>
      <c r="F53" s="1" t="s">
        <v>10</v>
      </c>
      <c r="G53" s="1">
        <f t="shared" si="1"/>
        <v>5</v>
      </c>
      <c r="H53" s="31"/>
      <c r="I53" s="7"/>
      <c r="J53" s="7"/>
      <c r="K53" s="7"/>
      <c r="L53" s="7">
        <v>4</v>
      </c>
      <c r="M53" s="7"/>
      <c r="N53" s="7">
        <v>1</v>
      </c>
      <c r="O53" s="7"/>
      <c r="P53" s="7"/>
      <c r="Q53" s="7"/>
      <c r="R53" s="7"/>
      <c r="S53" s="7"/>
      <c r="T53" s="36"/>
    </row>
    <row r="54" spans="1:20" s="11" customFormat="1" ht="18" customHeight="1">
      <c r="A54" s="1">
        <v>49</v>
      </c>
      <c r="B54" s="1" t="s">
        <v>295</v>
      </c>
      <c r="C54" s="5" t="s">
        <v>296</v>
      </c>
      <c r="D54" s="1" t="s">
        <v>67</v>
      </c>
      <c r="E54" s="6" t="s">
        <v>7</v>
      </c>
      <c r="F54" s="1" t="s">
        <v>191</v>
      </c>
      <c r="G54" s="1">
        <f t="shared" si="1"/>
        <v>5</v>
      </c>
      <c r="H54" s="31"/>
      <c r="I54" s="7"/>
      <c r="J54" s="7"/>
      <c r="K54" s="7"/>
      <c r="L54" s="7"/>
      <c r="M54" s="7"/>
      <c r="N54" s="7"/>
      <c r="O54" s="7"/>
      <c r="P54" s="7"/>
      <c r="Q54" s="7">
        <v>5</v>
      </c>
      <c r="R54" s="7"/>
      <c r="S54" s="7"/>
      <c r="T54" s="36"/>
    </row>
    <row r="55" spans="1:20" s="11" customFormat="1" ht="18" customHeight="1">
      <c r="A55" s="1">
        <v>51</v>
      </c>
      <c r="B55" s="1">
        <v>59146</v>
      </c>
      <c r="C55" s="5" t="s">
        <v>719</v>
      </c>
      <c r="D55" s="1" t="s">
        <v>67</v>
      </c>
      <c r="E55" s="6" t="s">
        <v>7</v>
      </c>
      <c r="F55" s="1" t="s">
        <v>687</v>
      </c>
      <c r="G55" s="1">
        <f t="shared" si="1"/>
        <v>4</v>
      </c>
      <c r="H55" s="31"/>
      <c r="I55" s="7"/>
      <c r="J55" s="7">
        <v>4</v>
      </c>
      <c r="K55" s="7"/>
      <c r="L55" s="7"/>
      <c r="M55" s="7"/>
      <c r="N55" s="7"/>
      <c r="O55" s="7"/>
      <c r="P55" s="7"/>
      <c r="Q55" s="7"/>
      <c r="R55" s="7"/>
      <c r="S55" s="7"/>
      <c r="T55" s="36"/>
    </row>
    <row r="56" spans="1:20" s="11" customFormat="1" ht="18" customHeight="1">
      <c r="A56" s="1">
        <v>51</v>
      </c>
      <c r="B56" s="1">
        <v>48551</v>
      </c>
      <c r="C56" s="5" t="s">
        <v>676</v>
      </c>
      <c r="D56" s="1" t="s">
        <v>67</v>
      </c>
      <c r="E56" s="6" t="s">
        <v>7</v>
      </c>
      <c r="F56" s="1" t="s">
        <v>191</v>
      </c>
      <c r="G56" s="1">
        <f t="shared" si="1"/>
        <v>4</v>
      </c>
      <c r="H56" s="31"/>
      <c r="I56" s="7"/>
      <c r="J56" s="7"/>
      <c r="K56" s="7">
        <v>4</v>
      </c>
      <c r="L56" s="7"/>
      <c r="M56" s="7"/>
      <c r="N56" s="7"/>
      <c r="O56" s="7"/>
      <c r="P56" s="7"/>
      <c r="Q56" s="7"/>
      <c r="R56" s="7"/>
      <c r="S56" s="7"/>
      <c r="T56" s="36"/>
    </row>
    <row r="57" spans="1:20" s="11" customFormat="1" ht="18" customHeight="1">
      <c r="A57" s="1">
        <v>51</v>
      </c>
      <c r="B57" s="1">
        <v>48559</v>
      </c>
      <c r="C57" s="5" t="s">
        <v>297</v>
      </c>
      <c r="D57" s="1" t="s">
        <v>67</v>
      </c>
      <c r="E57" s="6" t="s">
        <v>7</v>
      </c>
      <c r="F57" s="1" t="s">
        <v>191</v>
      </c>
      <c r="G57" s="1">
        <f t="shared" si="1"/>
        <v>4</v>
      </c>
      <c r="H57" s="31"/>
      <c r="I57" s="7"/>
      <c r="J57" s="7"/>
      <c r="K57" s="7"/>
      <c r="L57" s="7"/>
      <c r="M57" s="7"/>
      <c r="N57" s="7"/>
      <c r="O57" s="7"/>
      <c r="P57" s="7"/>
      <c r="Q57" s="7">
        <v>4</v>
      </c>
      <c r="R57" s="7"/>
      <c r="S57" s="7"/>
      <c r="T57" s="36"/>
    </row>
    <row r="58" spans="1:20" s="11" customFormat="1" ht="18" customHeight="1">
      <c r="A58" s="1">
        <v>51</v>
      </c>
      <c r="B58" s="1" t="s">
        <v>298</v>
      </c>
      <c r="C58" s="5" t="s">
        <v>299</v>
      </c>
      <c r="D58" s="1" t="s">
        <v>67</v>
      </c>
      <c r="E58" s="6" t="s">
        <v>7</v>
      </c>
      <c r="F58" s="1" t="s">
        <v>191</v>
      </c>
      <c r="G58" s="1">
        <f t="shared" si="1"/>
        <v>4</v>
      </c>
      <c r="H58" s="31"/>
      <c r="I58" s="7"/>
      <c r="J58" s="44"/>
      <c r="K58" s="44">
        <v>1</v>
      </c>
      <c r="L58" s="44"/>
      <c r="M58" s="44"/>
      <c r="N58" s="44"/>
      <c r="O58" s="44"/>
      <c r="P58" s="44"/>
      <c r="Q58" s="44">
        <v>3</v>
      </c>
      <c r="R58" s="44"/>
      <c r="S58" s="44"/>
      <c r="T58" s="36"/>
    </row>
    <row r="59" spans="1:20" s="11" customFormat="1" ht="18" customHeight="1">
      <c r="A59" s="1">
        <v>51</v>
      </c>
      <c r="B59" s="1">
        <v>62761</v>
      </c>
      <c r="C59" s="5" t="s">
        <v>74</v>
      </c>
      <c r="D59" s="1" t="s">
        <v>67</v>
      </c>
      <c r="E59" s="6" t="s">
        <v>7</v>
      </c>
      <c r="F59" s="1" t="s">
        <v>10</v>
      </c>
      <c r="G59" s="1">
        <f t="shared" si="1"/>
        <v>4</v>
      </c>
      <c r="H59" s="31"/>
      <c r="I59" s="7"/>
      <c r="J59" s="7"/>
      <c r="K59" s="7"/>
      <c r="L59" s="7"/>
      <c r="M59" s="7"/>
      <c r="N59" s="7"/>
      <c r="O59" s="7"/>
      <c r="P59" s="7"/>
      <c r="Q59" s="7"/>
      <c r="R59" s="7"/>
      <c r="S59" s="7">
        <v>4</v>
      </c>
      <c r="T59" s="32"/>
    </row>
    <row r="60" spans="1:20" s="11" customFormat="1" ht="18" customHeight="1">
      <c r="A60" s="1">
        <v>56</v>
      </c>
      <c r="B60" s="1">
        <v>63292</v>
      </c>
      <c r="C60" s="5" t="s">
        <v>720</v>
      </c>
      <c r="D60" s="1" t="s">
        <v>67</v>
      </c>
      <c r="E60" s="6" t="s">
        <v>7</v>
      </c>
      <c r="F60" s="1" t="s">
        <v>687</v>
      </c>
      <c r="G60" s="1">
        <f t="shared" si="1"/>
        <v>3</v>
      </c>
      <c r="H60" s="31"/>
      <c r="I60" s="7"/>
      <c r="J60" s="7">
        <v>3</v>
      </c>
      <c r="K60" s="7"/>
      <c r="L60" s="7"/>
      <c r="M60" s="7"/>
      <c r="N60" s="7"/>
      <c r="O60" s="7"/>
      <c r="P60" s="7"/>
      <c r="Q60" s="7"/>
      <c r="R60" s="7"/>
      <c r="S60" s="7"/>
      <c r="T60" s="36"/>
    </row>
    <row r="61" spans="1:20" s="11" customFormat="1" ht="18" customHeight="1">
      <c r="A61" s="1">
        <v>56</v>
      </c>
      <c r="B61" s="1" t="s">
        <v>652</v>
      </c>
      <c r="C61" s="5" t="s">
        <v>653</v>
      </c>
      <c r="D61" s="1" t="s">
        <v>67</v>
      </c>
      <c r="E61" s="6" t="s">
        <v>7</v>
      </c>
      <c r="F61" s="1" t="s">
        <v>10</v>
      </c>
      <c r="G61" s="1">
        <f t="shared" si="1"/>
        <v>3</v>
      </c>
      <c r="H61" s="31"/>
      <c r="I61" s="7"/>
      <c r="J61" s="7"/>
      <c r="K61" s="7"/>
      <c r="L61" s="7">
        <v>3</v>
      </c>
      <c r="M61" s="7"/>
      <c r="N61" s="7"/>
      <c r="O61" s="7"/>
      <c r="P61" s="7"/>
      <c r="Q61" s="7"/>
      <c r="R61" s="7"/>
      <c r="S61" s="7"/>
      <c r="T61" s="36"/>
    </row>
    <row r="62" spans="1:20" s="11" customFormat="1" ht="18" customHeight="1">
      <c r="A62" s="1">
        <v>58</v>
      </c>
      <c r="B62" s="1" t="s">
        <v>654</v>
      </c>
      <c r="C62" s="5" t="s">
        <v>655</v>
      </c>
      <c r="D62" s="1" t="s">
        <v>67</v>
      </c>
      <c r="E62" s="6" t="s">
        <v>7</v>
      </c>
      <c r="F62" s="1" t="s">
        <v>10</v>
      </c>
      <c r="G62" s="1">
        <f t="shared" si="1"/>
        <v>2</v>
      </c>
      <c r="H62" s="31"/>
      <c r="I62" s="7"/>
      <c r="J62" s="7"/>
      <c r="K62" s="7"/>
      <c r="L62" s="7">
        <v>2</v>
      </c>
      <c r="M62" s="7"/>
      <c r="N62" s="7"/>
      <c r="O62" s="7"/>
      <c r="P62" s="7"/>
      <c r="Q62" s="7"/>
      <c r="R62" s="7"/>
      <c r="S62" s="7"/>
      <c r="T62" s="36"/>
    </row>
    <row r="63" spans="1:20" s="11" customFormat="1" ht="18" customHeight="1">
      <c r="A63" s="1">
        <v>58</v>
      </c>
      <c r="B63" s="1">
        <v>31902</v>
      </c>
      <c r="C63" s="5" t="s">
        <v>677</v>
      </c>
      <c r="D63" s="1" t="s">
        <v>67</v>
      </c>
      <c r="E63" s="6" t="s">
        <v>7</v>
      </c>
      <c r="F63" s="1" t="s">
        <v>191</v>
      </c>
      <c r="G63" s="1">
        <f t="shared" si="1"/>
        <v>2</v>
      </c>
      <c r="H63" s="31"/>
      <c r="I63" s="7"/>
      <c r="J63" s="7"/>
      <c r="K63" s="7">
        <v>2</v>
      </c>
      <c r="L63" s="7"/>
      <c r="M63" s="7"/>
      <c r="N63" s="7"/>
      <c r="O63" s="7"/>
      <c r="P63" s="7"/>
      <c r="Q63" s="7"/>
      <c r="R63" s="7"/>
      <c r="S63" s="7"/>
      <c r="T63" s="36"/>
    </row>
    <row r="64" spans="1:20" s="11" customFormat="1" ht="18" customHeight="1">
      <c r="A64" s="1">
        <v>58</v>
      </c>
      <c r="B64" s="1">
        <v>55719</v>
      </c>
      <c r="C64" s="5" t="s">
        <v>76</v>
      </c>
      <c r="D64" s="1" t="s">
        <v>67</v>
      </c>
      <c r="E64" s="6" t="s">
        <v>7</v>
      </c>
      <c r="F64" s="1" t="s">
        <v>8</v>
      </c>
      <c r="G64" s="1">
        <f t="shared" si="1"/>
        <v>2</v>
      </c>
      <c r="H64" s="31"/>
      <c r="I64" s="7"/>
      <c r="J64" s="7"/>
      <c r="K64" s="7"/>
      <c r="L64" s="7"/>
      <c r="M64" s="7"/>
      <c r="N64" s="7"/>
      <c r="O64" s="7"/>
      <c r="P64" s="7"/>
      <c r="Q64" s="7"/>
      <c r="R64" s="7"/>
      <c r="S64" s="7">
        <v>2</v>
      </c>
      <c r="T64" s="36"/>
    </row>
    <row r="65" spans="1:20" s="11" customFormat="1" ht="18" customHeight="1">
      <c r="A65" s="1">
        <v>61</v>
      </c>
      <c r="B65" s="1" t="s">
        <v>656</v>
      </c>
      <c r="C65" s="5" t="s">
        <v>657</v>
      </c>
      <c r="D65" s="1" t="s">
        <v>67</v>
      </c>
      <c r="E65" s="6" t="s">
        <v>7</v>
      </c>
      <c r="F65" s="1" t="s">
        <v>10</v>
      </c>
      <c r="G65" s="1">
        <f t="shared" si="1"/>
        <v>1</v>
      </c>
      <c r="H65" s="31"/>
      <c r="I65" s="7"/>
      <c r="J65" s="7"/>
      <c r="K65" s="7"/>
      <c r="L65" s="7">
        <v>1</v>
      </c>
      <c r="M65" s="7"/>
      <c r="N65" s="7"/>
      <c r="O65" s="7"/>
      <c r="P65" s="7"/>
      <c r="Q65" s="7"/>
      <c r="R65" s="7"/>
      <c r="S65" s="7"/>
      <c r="T65" s="36"/>
    </row>
    <row r="66" spans="1:20" s="11" customFormat="1" ht="18" customHeight="1">
      <c r="A66" s="1">
        <v>61</v>
      </c>
      <c r="B66" s="1">
        <v>45098</v>
      </c>
      <c r="C66" s="5" t="s">
        <v>77</v>
      </c>
      <c r="D66" s="1" t="s">
        <v>67</v>
      </c>
      <c r="E66" s="6" t="s">
        <v>7</v>
      </c>
      <c r="F66" s="1" t="s">
        <v>10</v>
      </c>
      <c r="G66" s="1">
        <f t="shared" si="1"/>
        <v>1</v>
      </c>
      <c r="H66" s="31"/>
      <c r="I66" s="7"/>
      <c r="J66" s="7"/>
      <c r="K66" s="7"/>
      <c r="L66" s="7"/>
      <c r="M66" s="7"/>
      <c r="N66" s="7"/>
      <c r="O66" s="7"/>
      <c r="P66" s="7"/>
      <c r="Q66" s="7"/>
      <c r="R66" s="7"/>
      <c r="S66" s="7">
        <v>1</v>
      </c>
      <c r="T66" s="36"/>
    </row>
    <row r="67" spans="1:20" ht="18" customHeight="1">
      <c r="A67" s="1"/>
      <c r="B67" s="1"/>
      <c r="C67" s="5"/>
      <c r="D67" s="1"/>
      <c r="E67" s="6"/>
      <c r="F67" s="1"/>
      <c r="G67" s="1"/>
      <c r="H67" s="28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34"/>
    </row>
    <row r="68" spans="1:20" ht="6.9" customHeight="1">
      <c r="A68" s="38"/>
      <c r="B68" s="33"/>
      <c r="C68" s="39"/>
      <c r="D68" s="33"/>
      <c r="E68" s="40"/>
      <c r="F68" s="33"/>
      <c r="G68" s="41"/>
      <c r="H68" s="33"/>
      <c r="I68" s="42"/>
      <c r="J68" s="42"/>
      <c r="K68" s="42"/>
      <c r="L68" s="42"/>
      <c r="M68" s="42"/>
      <c r="N68" s="42"/>
      <c r="O68" s="42"/>
      <c r="P68" s="42"/>
      <c r="Q68" s="42"/>
      <c r="R68" s="42"/>
      <c r="S68" s="42"/>
      <c r="T68" s="37"/>
    </row>
    <row r="69" spans="1:20" s="8" customFormat="1" ht="12.75" customHeight="1">
      <c r="A69" s="13"/>
      <c r="B69" s="14"/>
      <c r="D69" s="14"/>
      <c r="E69" s="15"/>
      <c r="F69" s="14"/>
      <c r="G69" s="14"/>
      <c r="H69" s="14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</row>
    <row r="70" spans="1:20" ht="14.4">
      <c r="B70" s="50"/>
      <c r="C70" s="2"/>
      <c r="D70" s="10"/>
      <c r="E70" s="2"/>
      <c r="H70" s="12"/>
    </row>
    <row r="71" spans="1:20" ht="14.4">
      <c r="B71" s="50"/>
      <c r="C71" s="2"/>
      <c r="D71" s="10"/>
      <c r="E71" s="2"/>
      <c r="H71" s="12"/>
    </row>
    <row r="72" spans="1:20" ht="14.4">
      <c r="B72" s="50"/>
      <c r="C72" s="2"/>
      <c r="D72" s="10"/>
      <c r="E72" s="2"/>
      <c r="H72" s="12"/>
    </row>
    <row r="73" spans="1:20" ht="14.4">
      <c r="B73" s="50"/>
      <c r="C73" s="2"/>
      <c r="D73" s="10"/>
      <c r="E73" s="2"/>
      <c r="H73" s="12"/>
    </row>
    <row r="74" spans="1:20" ht="14.4">
      <c r="B74" s="50"/>
      <c r="C74" s="2"/>
      <c r="D74" s="10"/>
      <c r="E74" s="2"/>
      <c r="H74" s="12"/>
    </row>
    <row r="75" spans="1:20" ht="14.4">
      <c r="B75" s="50"/>
      <c r="C75" s="2"/>
      <c r="D75" s="10"/>
      <c r="E75" s="2"/>
      <c r="H75" s="12"/>
    </row>
    <row r="76" spans="1:20" ht="14.4">
      <c r="B76" s="50"/>
      <c r="C76" s="2"/>
      <c r="D76" s="10"/>
      <c r="E76" s="2"/>
      <c r="H76" s="12"/>
    </row>
    <row r="77" spans="1:20" ht="14.4">
      <c r="B77" s="50"/>
      <c r="C77" s="2"/>
      <c r="D77" s="10"/>
      <c r="E77" s="2"/>
      <c r="H77" s="12"/>
    </row>
    <row r="78" spans="1:20" ht="14.4">
      <c r="B78" s="50"/>
    </row>
  </sheetData>
  <sheetProtection algorithmName="SHA-512" hashValue="MxHE6Ud94ygmxmkWJBsKtAn6qyCNiEYFw98Sf1OS6Xfgzu/P2r88U7sdXOdu7UnOlDeI1ZMYGh7hsG4ZeYEwaQ==" saltValue="ii8jCPBLDwFYj7Zorn3yHA==" spinCount="100000" sheet="1" selectLockedCells="1" selectUnlockedCells="1"/>
  <sortState xmlns:xlrd2="http://schemas.microsoft.com/office/spreadsheetml/2017/richdata2" ref="B5:S66">
    <sortCondition descending="1" ref="G5:G66"/>
  </sortState>
  <mergeCells count="13">
    <mergeCell ref="I1:I2"/>
    <mergeCell ref="A1:G1"/>
    <mergeCell ref="A2:G2"/>
    <mergeCell ref="S1:S2"/>
    <mergeCell ref="R1:R2"/>
    <mergeCell ref="Q1:Q2"/>
    <mergeCell ref="P1:P2"/>
    <mergeCell ref="O1:O2"/>
    <mergeCell ref="N1:N2"/>
    <mergeCell ref="M1:M2"/>
    <mergeCell ref="L1:L2"/>
    <mergeCell ref="K1:K2"/>
    <mergeCell ref="J1:J2"/>
  </mergeCells>
  <phoneticPr fontId="15" type="noConversion"/>
  <conditionalFormatting sqref="B1:B1048576">
    <cfRule type="duplicateValues" dxfId="109" priority="5"/>
  </conditionalFormatting>
  <conditionalFormatting sqref="B1:C1048576">
    <cfRule type="duplicateValues" dxfId="108" priority="2"/>
  </conditionalFormatting>
  <conditionalFormatting sqref="B3:C3">
    <cfRule type="duplicateValues" dxfId="107" priority="12" stopIfTrue="1"/>
  </conditionalFormatting>
  <conditionalFormatting sqref="B5:C66">
    <cfRule type="duplicateValues" dxfId="106" priority="12073" stopIfTrue="1"/>
  </conditionalFormatting>
  <conditionalFormatting sqref="B5:C67">
    <cfRule type="duplicateValues" dxfId="105" priority="12075" stopIfTrue="1"/>
    <cfRule type="duplicateValues" dxfId="104" priority="12076" stopIfTrue="1"/>
    <cfRule type="duplicateValues" dxfId="103" priority="12077" stopIfTrue="1"/>
  </conditionalFormatting>
  <conditionalFormatting sqref="B60:C69 B1:C2 B4:C4 B70:B77 B78:C65535">
    <cfRule type="expression" dxfId="102" priority="9196" stopIfTrue="1">
      <formula>AND(COUNTIF($B$1:$C$2, B1)+COUNTIF($B$4:$C$4, B1)+COUNTIF($B$61:$C$65535, B1)&gt;1,NOT(ISBLANK(B1)))</formula>
    </cfRule>
  </conditionalFormatting>
  <conditionalFormatting sqref="B60:C69">
    <cfRule type="duplicateValues" dxfId="101" priority="11683" stopIfTrue="1"/>
  </conditionalFormatting>
  <conditionalFormatting sqref="B78:C1048576 B1:C69 B70:B77">
    <cfRule type="duplicateValues" dxfId="100" priority="4"/>
    <cfRule type="duplicateValues" dxfId="99" priority="6"/>
  </conditionalFormatting>
  <conditionalFormatting sqref="C67">
    <cfRule type="duplicateValues" dxfId="98" priority="1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T70"/>
  <sheetViews>
    <sheetView zoomScale="80" zoomScaleNormal="80" workbookViewId="0">
      <selection activeCell="C5" sqref="C5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48.44140625" style="3" bestFit="1" customWidth="1"/>
    <col min="4" max="4" width="8.44140625" style="2" bestFit="1" customWidth="1"/>
    <col min="5" max="5" width="64.6640625" style="10" bestFit="1" customWidth="1"/>
    <col min="6" max="6" width="7.6640625" style="2" customWidth="1"/>
    <col min="7" max="7" width="8" style="2" bestFit="1" customWidth="1"/>
    <col min="8" max="8" width="1" style="2" customWidth="1"/>
    <col min="9" max="13" width="6.6640625" style="12" customWidth="1"/>
    <col min="14" max="14" width="8" style="12" bestFit="1" customWidth="1"/>
    <col min="15" max="15" width="7.21875" style="12" bestFit="1" customWidth="1"/>
    <col min="16" max="18" width="6.6640625" style="12" customWidth="1"/>
    <col min="19" max="19" width="7.33203125" style="12" bestFit="1" customWidth="1"/>
    <col min="20" max="20" width="1" style="3" customWidth="1"/>
    <col min="21" max="16384" width="9.109375" style="3"/>
  </cols>
  <sheetData>
    <row r="1" spans="1:20" ht="69" customHeight="1">
      <c r="A1" s="56"/>
      <c r="B1" s="57"/>
      <c r="C1" s="57"/>
      <c r="D1" s="57"/>
      <c r="E1" s="57"/>
      <c r="F1" s="57"/>
      <c r="G1" s="58"/>
      <c r="H1" s="27"/>
      <c r="I1" s="61"/>
      <c r="J1" s="61" t="s">
        <v>685</v>
      </c>
      <c r="K1" s="61" t="s">
        <v>666</v>
      </c>
      <c r="L1" s="61" t="s">
        <v>639</v>
      </c>
      <c r="M1" s="61" t="s">
        <v>617</v>
      </c>
      <c r="N1" s="61" t="s">
        <v>544</v>
      </c>
      <c r="O1" s="61" t="s">
        <v>439</v>
      </c>
      <c r="P1" s="61" t="s">
        <v>397</v>
      </c>
      <c r="Q1" s="61" t="s">
        <v>188</v>
      </c>
      <c r="R1" s="61" t="s">
        <v>138</v>
      </c>
      <c r="S1" s="59" t="s">
        <v>14</v>
      </c>
      <c r="T1" s="27"/>
    </row>
    <row r="2" spans="1:20" s="4" customFormat="1" ht="65.099999999999994" customHeight="1">
      <c r="A2" s="53" t="s">
        <v>742</v>
      </c>
      <c r="B2" s="54"/>
      <c r="C2" s="54"/>
      <c r="D2" s="54"/>
      <c r="E2" s="54"/>
      <c r="F2" s="54"/>
      <c r="G2" s="55"/>
      <c r="H2" s="28"/>
      <c r="I2" s="62"/>
      <c r="J2" s="62"/>
      <c r="K2" s="62"/>
      <c r="L2" s="62"/>
      <c r="M2" s="62"/>
      <c r="N2" s="62"/>
      <c r="O2" s="62"/>
      <c r="P2" s="62"/>
      <c r="Q2" s="62"/>
      <c r="R2" s="62"/>
      <c r="S2" s="60"/>
      <c r="T2" s="34"/>
    </row>
    <row r="3" spans="1:20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45753</v>
      </c>
      <c r="K3" s="19">
        <v>45746</v>
      </c>
      <c r="L3" s="19">
        <v>45739</v>
      </c>
      <c r="M3" s="19">
        <v>45739</v>
      </c>
      <c r="N3" s="19">
        <v>45725</v>
      </c>
      <c r="O3" s="19">
        <v>45725</v>
      </c>
      <c r="P3" s="19">
        <v>45711</v>
      </c>
      <c r="Q3" s="19">
        <v>45698</v>
      </c>
      <c r="R3" s="19">
        <v>45688</v>
      </c>
      <c r="S3" s="47">
        <v>45683</v>
      </c>
      <c r="T3" s="34"/>
    </row>
    <row r="4" spans="1:20" ht="18" customHeight="1">
      <c r="A4" s="20" t="s">
        <v>0</v>
      </c>
      <c r="B4" s="20" t="s">
        <v>1</v>
      </c>
      <c r="C4" s="20" t="s">
        <v>734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15</v>
      </c>
      <c r="K4" s="21" t="s">
        <v>15</v>
      </c>
      <c r="L4" s="21" t="s">
        <v>15</v>
      </c>
      <c r="M4" s="21" t="s">
        <v>189</v>
      </c>
      <c r="N4" s="21" t="s">
        <v>15</v>
      </c>
      <c r="O4" s="21" t="s">
        <v>474</v>
      </c>
      <c r="P4" s="21" t="s">
        <v>189</v>
      </c>
      <c r="Q4" s="21" t="s">
        <v>189</v>
      </c>
      <c r="R4" s="21" t="s">
        <v>139</v>
      </c>
      <c r="S4" s="48" t="s">
        <v>15</v>
      </c>
      <c r="T4" s="35"/>
    </row>
    <row r="5" spans="1:20" s="11" customFormat="1" ht="18" customHeight="1">
      <c r="A5" s="1">
        <v>1</v>
      </c>
      <c r="B5" s="1">
        <v>48627</v>
      </c>
      <c r="C5" s="5" t="s">
        <v>170</v>
      </c>
      <c r="D5" s="1" t="s">
        <v>79</v>
      </c>
      <c r="E5" s="6" t="s">
        <v>171</v>
      </c>
      <c r="F5" s="1" t="s">
        <v>142</v>
      </c>
      <c r="G5" s="1">
        <f t="shared" ref="G5:G36" si="0">SUM(I5:S5)</f>
        <v>160</v>
      </c>
      <c r="H5" s="31"/>
      <c r="I5" s="7"/>
      <c r="J5" s="7"/>
      <c r="K5" s="7"/>
      <c r="L5" s="7"/>
      <c r="M5" s="7"/>
      <c r="N5" s="7"/>
      <c r="O5" s="7"/>
      <c r="P5" s="7"/>
      <c r="Q5" s="7"/>
      <c r="R5" s="7">
        <v>160</v>
      </c>
      <c r="S5" s="7"/>
      <c r="T5" s="36"/>
    </row>
    <row r="6" spans="1:20" s="11" customFormat="1" ht="18" customHeight="1">
      <c r="A6" s="1">
        <v>2</v>
      </c>
      <c r="B6" s="1">
        <v>5455</v>
      </c>
      <c r="C6" s="5" t="s">
        <v>172</v>
      </c>
      <c r="D6" s="1" t="s">
        <v>79</v>
      </c>
      <c r="E6" s="6" t="s">
        <v>7</v>
      </c>
      <c r="F6" s="1" t="s">
        <v>104</v>
      </c>
      <c r="G6" s="1">
        <f t="shared" si="0"/>
        <v>150</v>
      </c>
      <c r="H6" s="31"/>
      <c r="I6" s="7"/>
      <c r="J6" s="7"/>
      <c r="K6" s="7"/>
      <c r="L6" s="7"/>
      <c r="M6" s="7"/>
      <c r="N6" s="7"/>
      <c r="O6" s="7"/>
      <c r="P6" s="7"/>
      <c r="Q6" s="7"/>
      <c r="R6" s="7">
        <v>150</v>
      </c>
      <c r="S6" s="7"/>
      <c r="T6" s="36"/>
    </row>
    <row r="7" spans="1:20" s="11" customFormat="1" ht="18" customHeight="1">
      <c r="A7" s="1">
        <v>3</v>
      </c>
      <c r="B7" s="1">
        <v>55046</v>
      </c>
      <c r="C7" s="5" t="s">
        <v>173</v>
      </c>
      <c r="D7" s="1" t="s">
        <v>79</v>
      </c>
      <c r="E7" s="6" t="s">
        <v>7</v>
      </c>
      <c r="F7" s="1" t="s">
        <v>155</v>
      </c>
      <c r="G7" s="1">
        <f t="shared" si="0"/>
        <v>140</v>
      </c>
      <c r="H7" s="31"/>
      <c r="I7" s="7"/>
      <c r="J7" s="7"/>
      <c r="K7" s="7"/>
      <c r="L7" s="7"/>
      <c r="M7" s="7"/>
      <c r="N7" s="7"/>
      <c r="O7" s="7"/>
      <c r="P7" s="7"/>
      <c r="Q7" s="7"/>
      <c r="R7" s="7">
        <v>140</v>
      </c>
      <c r="S7" s="7"/>
      <c r="T7" s="36"/>
    </row>
    <row r="8" spans="1:20" s="11" customFormat="1" ht="18" customHeight="1">
      <c r="A8" s="1">
        <v>4</v>
      </c>
      <c r="B8" s="1">
        <v>52224</v>
      </c>
      <c r="C8" s="5" t="s">
        <v>174</v>
      </c>
      <c r="D8" s="1" t="s">
        <v>79</v>
      </c>
      <c r="E8" s="6" t="s">
        <v>7</v>
      </c>
      <c r="F8" s="1" t="s">
        <v>147</v>
      </c>
      <c r="G8" s="1">
        <f t="shared" si="0"/>
        <v>120</v>
      </c>
      <c r="H8" s="31"/>
      <c r="I8" s="7"/>
      <c r="J8" s="7"/>
      <c r="K8" s="7"/>
      <c r="L8" s="7"/>
      <c r="M8" s="7"/>
      <c r="N8" s="7"/>
      <c r="O8" s="7"/>
      <c r="P8" s="7"/>
      <c r="Q8" s="7"/>
      <c r="R8" s="7">
        <v>120</v>
      </c>
      <c r="S8" s="7"/>
      <c r="T8" s="36"/>
    </row>
    <row r="9" spans="1:20" s="11" customFormat="1" ht="18" customHeight="1">
      <c r="A9" s="1">
        <v>5</v>
      </c>
      <c r="B9" s="1">
        <v>19679</v>
      </c>
      <c r="C9" s="5" t="s">
        <v>510</v>
      </c>
      <c r="D9" s="1" t="s">
        <v>79</v>
      </c>
      <c r="E9" s="6" t="s">
        <v>7</v>
      </c>
      <c r="F9" s="1" t="s">
        <v>151</v>
      </c>
      <c r="G9" s="1">
        <f t="shared" si="0"/>
        <v>100</v>
      </c>
      <c r="H9" s="31"/>
      <c r="I9" s="7"/>
      <c r="J9" s="7"/>
      <c r="K9" s="7"/>
      <c r="L9" s="7"/>
      <c r="M9" s="7"/>
      <c r="N9" s="7"/>
      <c r="O9" s="7">
        <v>100</v>
      </c>
      <c r="P9" s="7"/>
      <c r="Q9" s="7"/>
      <c r="R9" s="7"/>
      <c r="S9" s="7"/>
      <c r="T9" s="36"/>
    </row>
    <row r="10" spans="1:20" s="11" customFormat="1" ht="18" customHeight="1">
      <c r="A10" s="1">
        <v>5</v>
      </c>
      <c r="B10" s="1">
        <v>62258</v>
      </c>
      <c r="C10" s="5" t="s">
        <v>175</v>
      </c>
      <c r="D10" s="1" t="s">
        <v>79</v>
      </c>
      <c r="E10" s="6" t="s">
        <v>176</v>
      </c>
      <c r="F10" s="1" t="s">
        <v>142</v>
      </c>
      <c r="G10" s="1">
        <f t="shared" si="0"/>
        <v>100</v>
      </c>
      <c r="H10" s="31"/>
      <c r="I10" s="7"/>
      <c r="J10" s="7"/>
      <c r="K10" s="7"/>
      <c r="L10" s="7"/>
      <c r="M10" s="7"/>
      <c r="N10" s="7"/>
      <c r="O10" s="7"/>
      <c r="P10" s="7"/>
      <c r="Q10" s="7"/>
      <c r="R10" s="7">
        <v>100</v>
      </c>
      <c r="S10" s="7"/>
      <c r="T10" s="36"/>
    </row>
    <row r="11" spans="1:20" s="11" customFormat="1" ht="18" customHeight="1">
      <c r="A11" s="1">
        <v>7</v>
      </c>
      <c r="B11" s="1">
        <v>5596</v>
      </c>
      <c r="C11" s="5" t="s">
        <v>511</v>
      </c>
      <c r="D11" s="1" t="s">
        <v>79</v>
      </c>
      <c r="E11" s="6" t="s">
        <v>7</v>
      </c>
      <c r="F11" s="1" t="s">
        <v>443</v>
      </c>
      <c r="G11" s="1">
        <f t="shared" si="0"/>
        <v>95</v>
      </c>
      <c r="H11" s="31"/>
      <c r="I11" s="7"/>
      <c r="J11" s="7"/>
      <c r="K11" s="7"/>
      <c r="L11" s="7"/>
      <c r="M11" s="7"/>
      <c r="N11" s="7"/>
      <c r="O11" s="7">
        <v>95</v>
      </c>
      <c r="P11" s="7"/>
      <c r="Q11" s="7"/>
      <c r="R11" s="7"/>
      <c r="S11" s="7"/>
      <c r="T11" s="36"/>
    </row>
    <row r="12" spans="1:20" s="11" customFormat="1" ht="18" customHeight="1">
      <c r="A12" s="1">
        <v>8</v>
      </c>
      <c r="B12" s="1">
        <v>44042</v>
      </c>
      <c r="C12" s="5" t="s">
        <v>432</v>
      </c>
      <c r="D12" s="1" t="s">
        <v>79</v>
      </c>
      <c r="E12" s="6" t="s">
        <v>7</v>
      </c>
      <c r="F12" s="1" t="s">
        <v>382</v>
      </c>
      <c r="G12" s="1">
        <f t="shared" si="0"/>
        <v>90</v>
      </c>
      <c r="H12" s="31"/>
      <c r="I12" s="7"/>
      <c r="J12" s="7"/>
      <c r="K12" s="7"/>
      <c r="L12" s="7"/>
      <c r="M12" s="7">
        <v>40</v>
      </c>
      <c r="N12" s="7"/>
      <c r="O12" s="7"/>
      <c r="P12" s="7">
        <v>50</v>
      </c>
      <c r="Q12" s="7"/>
      <c r="R12" s="7"/>
      <c r="S12" s="7"/>
      <c r="T12" s="36"/>
    </row>
    <row r="13" spans="1:20" s="11" customFormat="1" ht="18" customHeight="1">
      <c r="A13" s="1">
        <v>8</v>
      </c>
      <c r="B13" s="1">
        <v>53477</v>
      </c>
      <c r="C13" s="5" t="s">
        <v>512</v>
      </c>
      <c r="D13" s="1" t="s">
        <v>79</v>
      </c>
      <c r="E13" s="6" t="s">
        <v>7</v>
      </c>
      <c r="F13" s="1" t="s">
        <v>443</v>
      </c>
      <c r="G13" s="1">
        <f t="shared" si="0"/>
        <v>90</v>
      </c>
      <c r="H13" s="31"/>
      <c r="I13" s="7"/>
      <c r="J13" s="7"/>
      <c r="K13" s="7"/>
      <c r="L13" s="7"/>
      <c r="M13" s="7"/>
      <c r="N13" s="7"/>
      <c r="O13" s="7">
        <v>90</v>
      </c>
      <c r="P13" s="7"/>
      <c r="Q13" s="7"/>
      <c r="R13" s="7"/>
      <c r="S13" s="7"/>
      <c r="T13" s="36"/>
    </row>
    <row r="14" spans="1:20" s="11" customFormat="1" ht="18" customHeight="1">
      <c r="A14" s="1">
        <v>10</v>
      </c>
      <c r="B14" s="1">
        <v>34045</v>
      </c>
      <c r="C14" s="5" t="s">
        <v>513</v>
      </c>
      <c r="D14" s="1" t="s">
        <v>79</v>
      </c>
      <c r="E14" s="6" t="s">
        <v>7</v>
      </c>
      <c r="F14" s="1" t="s">
        <v>443</v>
      </c>
      <c r="G14" s="1">
        <f t="shared" si="0"/>
        <v>85</v>
      </c>
      <c r="H14" s="31"/>
      <c r="I14" s="7"/>
      <c r="J14" s="7"/>
      <c r="K14" s="7"/>
      <c r="L14" s="7"/>
      <c r="M14" s="7"/>
      <c r="N14" s="7"/>
      <c r="O14" s="7">
        <v>85</v>
      </c>
      <c r="P14" s="7"/>
      <c r="Q14" s="7"/>
      <c r="R14" s="7"/>
      <c r="S14" s="7"/>
      <c r="T14" s="36"/>
    </row>
    <row r="15" spans="1:20" s="11" customFormat="1" ht="18" customHeight="1">
      <c r="A15" s="1">
        <v>11</v>
      </c>
      <c r="B15" s="1">
        <v>48529</v>
      </c>
      <c r="C15" s="5" t="s">
        <v>514</v>
      </c>
      <c r="D15" s="1" t="s">
        <v>79</v>
      </c>
      <c r="E15" s="6" t="s">
        <v>7</v>
      </c>
      <c r="F15" s="1" t="s">
        <v>453</v>
      </c>
      <c r="G15" s="1">
        <f t="shared" si="0"/>
        <v>80</v>
      </c>
      <c r="H15" s="31"/>
      <c r="I15" s="7"/>
      <c r="J15" s="7"/>
      <c r="K15" s="7"/>
      <c r="L15" s="7"/>
      <c r="M15" s="7"/>
      <c r="N15" s="7"/>
      <c r="O15" s="7">
        <v>80</v>
      </c>
      <c r="P15" s="7"/>
      <c r="Q15" s="7"/>
      <c r="R15" s="7"/>
      <c r="S15" s="7"/>
      <c r="T15" s="36"/>
    </row>
    <row r="16" spans="1:20" s="11" customFormat="1" ht="18" customHeight="1">
      <c r="A16" s="1">
        <v>12</v>
      </c>
      <c r="B16" s="1">
        <v>30872</v>
      </c>
      <c r="C16" s="5" t="s">
        <v>78</v>
      </c>
      <c r="D16" s="1" t="s">
        <v>79</v>
      </c>
      <c r="E16" s="6" t="s">
        <v>7</v>
      </c>
      <c r="F16" s="1" t="s">
        <v>10</v>
      </c>
      <c r="G16" s="1">
        <f t="shared" si="0"/>
        <v>75</v>
      </c>
      <c r="H16" s="31"/>
      <c r="I16" s="7"/>
      <c r="J16" s="7"/>
      <c r="K16" s="7"/>
      <c r="L16" s="7">
        <v>25</v>
      </c>
      <c r="M16" s="7"/>
      <c r="N16" s="7">
        <v>25</v>
      </c>
      <c r="O16" s="7"/>
      <c r="P16" s="7"/>
      <c r="Q16" s="7"/>
      <c r="R16" s="7"/>
      <c r="S16" s="7">
        <v>25</v>
      </c>
      <c r="T16" s="36"/>
    </row>
    <row r="17" spans="1:20" s="11" customFormat="1" ht="18" customHeight="1">
      <c r="A17" s="1">
        <v>12</v>
      </c>
      <c r="B17" s="1">
        <v>6695</v>
      </c>
      <c r="C17" s="5" t="s">
        <v>433</v>
      </c>
      <c r="D17" s="1" t="s">
        <v>79</v>
      </c>
      <c r="E17" s="6" t="s">
        <v>7</v>
      </c>
      <c r="F17" s="1" t="s">
        <v>382</v>
      </c>
      <c r="G17" s="1">
        <f t="shared" si="0"/>
        <v>75</v>
      </c>
      <c r="H17" s="31"/>
      <c r="I17" s="7"/>
      <c r="J17" s="7"/>
      <c r="K17" s="7"/>
      <c r="L17" s="7"/>
      <c r="M17" s="7">
        <v>35</v>
      </c>
      <c r="N17" s="7"/>
      <c r="O17" s="7"/>
      <c r="P17" s="7">
        <v>40</v>
      </c>
      <c r="Q17" s="7"/>
      <c r="R17" s="7"/>
      <c r="S17" s="7"/>
      <c r="T17" s="36"/>
    </row>
    <row r="18" spans="1:20" s="11" customFormat="1" ht="18" customHeight="1">
      <c r="A18" s="1">
        <v>14</v>
      </c>
      <c r="B18" s="1">
        <v>38838</v>
      </c>
      <c r="C18" s="5" t="s">
        <v>515</v>
      </c>
      <c r="D18" s="1" t="s">
        <v>79</v>
      </c>
      <c r="E18" s="6" t="s">
        <v>7</v>
      </c>
      <c r="F18" s="1" t="s">
        <v>443</v>
      </c>
      <c r="G18" s="1">
        <f t="shared" si="0"/>
        <v>70</v>
      </c>
      <c r="H18" s="31"/>
      <c r="I18" s="7"/>
      <c r="J18" s="7"/>
      <c r="K18" s="7"/>
      <c r="L18" s="7"/>
      <c r="M18" s="7"/>
      <c r="N18" s="7"/>
      <c r="O18" s="7">
        <v>70</v>
      </c>
      <c r="P18" s="7"/>
      <c r="Q18" s="7"/>
      <c r="R18" s="7"/>
      <c r="S18" s="7"/>
      <c r="T18" s="36"/>
    </row>
    <row r="19" spans="1:20" s="11" customFormat="1" ht="18" customHeight="1">
      <c r="A19" s="1">
        <v>15</v>
      </c>
      <c r="B19" s="1" t="s">
        <v>300</v>
      </c>
      <c r="C19" s="5" t="s">
        <v>301</v>
      </c>
      <c r="D19" s="1" t="s">
        <v>79</v>
      </c>
      <c r="E19" s="6" t="s">
        <v>7</v>
      </c>
      <c r="F19" s="1" t="s">
        <v>8</v>
      </c>
      <c r="G19" s="1">
        <f t="shared" si="0"/>
        <v>60</v>
      </c>
      <c r="H19" s="31"/>
      <c r="I19" s="7"/>
      <c r="J19" s="7"/>
      <c r="K19" s="7"/>
      <c r="L19" s="7">
        <v>20</v>
      </c>
      <c r="M19" s="7"/>
      <c r="N19" s="7"/>
      <c r="O19" s="7"/>
      <c r="P19" s="7"/>
      <c r="Q19" s="7">
        <v>40</v>
      </c>
      <c r="R19" s="7"/>
      <c r="S19" s="7"/>
      <c r="T19" s="36"/>
    </row>
    <row r="20" spans="1:20" s="11" customFormat="1" ht="18" customHeight="1">
      <c r="A20" s="1">
        <v>16</v>
      </c>
      <c r="B20" s="1">
        <v>1978</v>
      </c>
      <c r="C20" s="5" t="s">
        <v>636</v>
      </c>
      <c r="D20" s="1" t="s">
        <v>79</v>
      </c>
      <c r="E20" s="6" t="s">
        <v>7</v>
      </c>
      <c r="F20" s="1" t="s">
        <v>382</v>
      </c>
      <c r="G20" s="1">
        <f t="shared" si="0"/>
        <v>50</v>
      </c>
      <c r="H20" s="31"/>
      <c r="I20" s="7"/>
      <c r="J20" s="7"/>
      <c r="K20" s="7"/>
      <c r="L20" s="7"/>
      <c r="M20" s="7">
        <v>50</v>
      </c>
      <c r="N20" s="7"/>
      <c r="O20" s="7"/>
      <c r="P20" s="7"/>
      <c r="Q20" s="7"/>
      <c r="R20" s="7"/>
      <c r="S20" s="7"/>
      <c r="T20" s="36"/>
    </row>
    <row r="21" spans="1:20" s="11" customFormat="1" ht="18" customHeight="1">
      <c r="A21" s="1">
        <v>17</v>
      </c>
      <c r="B21" s="1" t="s">
        <v>302</v>
      </c>
      <c r="C21" s="5" t="s">
        <v>303</v>
      </c>
      <c r="D21" s="1" t="s">
        <v>79</v>
      </c>
      <c r="E21" s="6" t="s">
        <v>7</v>
      </c>
      <c r="F21" s="1" t="s">
        <v>191</v>
      </c>
      <c r="G21" s="1">
        <f t="shared" si="0"/>
        <v>45</v>
      </c>
      <c r="H21" s="31"/>
      <c r="I21" s="7"/>
      <c r="J21" s="7"/>
      <c r="K21" s="7">
        <v>10</v>
      </c>
      <c r="L21" s="7"/>
      <c r="M21" s="7"/>
      <c r="N21" s="7"/>
      <c r="O21" s="7"/>
      <c r="P21" s="7"/>
      <c r="Q21" s="7">
        <v>35</v>
      </c>
      <c r="R21" s="7"/>
      <c r="S21" s="7"/>
      <c r="T21" s="36"/>
    </row>
    <row r="22" spans="1:20" s="11" customFormat="1" ht="18" customHeight="1">
      <c r="A22" s="1">
        <v>17</v>
      </c>
      <c r="B22" s="1">
        <v>7921</v>
      </c>
      <c r="C22" s="5" t="s">
        <v>516</v>
      </c>
      <c r="D22" s="1" t="s">
        <v>79</v>
      </c>
      <c r="E22" s="6" t="s">
        <v>7</v>
      </c>
      <c r="F22" s="1" t="s">
        <v>443</v>
      </c>
      <c r="G22" s="1">
        <f t="shared" si="0"/>
        <v>45</v>
      </c>
      <c r="H22" s="31"/>
      <c r="I22" s="7"/>
      <c r="J22" s="7"/>
      <c r="K22" s="7"/>
      <c r="L22" s="7"/>
      <c r="M22" s="7"/>
      <c r="N22" s="7"/>
      <c r="O22" s="7">
        <v>45</v>
      </c>
      <c r="P22" s="7"/>
      <c r="Q22" s="7"/>
      <c r="R22" s="7"/>
      <c r="S22" s="7"/>
      <c r="T22" s="36"/>
    </row>
    <row r="23" spans="1:20" s="11" customFormat="1" ht="18" customHeight="1">
      <c r="A23" s="1">
        <v>19</v>
      </c>
      <c r="B23" s="1">
        <v>684</v>
      </c>
      <c r="C23" s="5" t="s">
        <v>80</v>
      </c>
      <c r="D23" s="1" t="s">
        <v>79</v>
      </c>
      <c r="E23" s="6" t="s">
        <v>7</v>
      </c>
      <c r="F23" s="1" t="s">
        <v>8</v>
      </c>
      <c r="G23" s="1">
        <f t="shared" si="0"/>
        <v>35</v>
      </c>
      <c r="H23" s="31"/>
      <c r="I23" s="7"/>
      <c r="J23" s="7"/>
      <c r="K23" s="7"/>
      <c r="L23" s="7">
        <v>15</v>
      </c>
      <c r="M23" s="7"/>
      <c r="N23" s="7"/>
      <c r="O23" s="7"/>
      <c r="P23" s="7"/>
      <c r="Q23" s="7"/>
      <c r="R23" s="7"/>
      <c r="S23" s="7">
        <v>20</v>
      </c>
      <c r="T23" s="36"/>
    </row>
    <row r="24" spans="1:20" s="11" customFormat="1" ht="18" customHeight="1">
      <c r="A24" s="1">
        <v>19</v>
      </c>
      <c r="B24" s="1">
        <v>3241</v>
      </c>
      <c r="C24" s="5" t="s">
        <v>517</v>
      </c>
      <c r="D24" s="1" t="s">
        <v>79</v>
      </c>
      <c r="E24" s="6" t="s">
        <v>7</v>
      </c>
      <c r="F24" s="1" t="s">
        <v>443</v>
      </c>
      <c r="G24" s="1">
        <f t="shared" si="0"/>
        <v>35</v>
      </c>
      <c r="H24" s="31"/>
      <c r="I24" s="7"/>
      <c r="J24" s="7"/>
      <c r="K24" s="7"/>
      <c r="L24" s="7"/>
      <c r="M24" s="7"/>
      <c r="N24" s="7"/>
      <c r="O24" s="7">
        <v>35</v>
      </c>
      <c r="P24" s="7"/>
      <c r="Q24" s="7"/>
      <c r="R24" s="7"/>
      <c r="S24" s="7"/>
      <c r="T24" s="36"/>
    </row>
    <row r="25" spans="1:20" s="11" customFormat="1" ht="18" customHeight="1">
      <c r="A25" s="1">
        <v>21</v>
      </c>
      <c r="B25" s="1" t="s">
        <v>304</v>
      </c>
      <c r="C25" s="5" t="s">
        <v>305</v>
      </c>
      <c r="D25" s="1" t="s">
        <v>79</v>
      </c>
      <c r="E25" s="6" t="s">
        <v>7</v>
      </c>
      <c r="F25" s="1" t="s">
        <v>191</v>
      </c>
      <c r="G25" s="1">
        <f t="shared" si="0"/>
        <v>33</v>
      </c>
      <c r="H25" s="31"/>
      <c r="I25" s="7"/>
      <c r="J25" s="7"/>
      <c r="K25" s="7">
        <v>3</v>
      </c>
      <c r="L25" s="7"/>
      <c r="M25" s="7"/>
      <c r="N25" s="7"/>
      <c r="O25" s="7"/>
      <c r="P25" s="7"/>
      <c r="Q25" s="7">
        <v>30</v>
      </c>
      <c r="R25" s="7"/>
      <c r="S25" s="7"/>
      <c r="T25" s="36"/>
    </row>
    <row r="26" spans="1:20" s="11" customFormat="1" ht="18" customHeight="1">
      <c r="A26" s="1">
        <v>22</v>
      </c>
      <c r="B26" s="1" t="s">
        <v>587</v>
      </c>
      <c r="C26" s="5" t="s">
        <v>588</v>
      </c>
      <c r="D26" s="1" t="s">
        <v>79</v>
      </c>
      <c r="E26" s="6" t="s">
        <v>556</v>
      </c>
      <c r="F26" s="1" t="s">
        <v>10</v>
      </c>
      <c r="G26" s="1">
        <f t="shared" si="0"/>
        <v>30</v>
      </c>
      <c r="H26" s="31"/>
      <c r="I26" s="7"/>
      <c r="J26" s="7"/>
      <c r="K26" s="7"/>
      <c r="L26" s="7">
        <v>10</v>
      </c>
      <c r="M26" s="7"/>
      <c r="N26" s="7">
        <v>20</v>
      </c>
      <c r="O26" s="7"/>
      <c r="P26" s="7"/>
      <c r="Q26" s="7"/>
      <c r="R26" s="7"/>
      <c r="S26" s="7"/>
      <c r="T26" s="36"/>
    </row>
    <row r="27" spans="1:20" s="11" customFormat="1" ht="18" customHeight="1">
      <c r="A27" s="1">
        <v>22</v>
      </c>
      <c r="B27" s="1">
        <v>11315</v>
      </c>
      <c r="C27" s="5" t="s">
        <v>637</v>
      </c>
      <c r="D27" s="1" t="s">
        <v>79</v>
      </c>
      <c r="E27" s="6" t="s">
        <v>7</v>
      </c>
      <c r="F27" s="1" t="s">
        <v>382</v>
      </c>
      <c r="G27" s="1">
        <f t="shared" si="0"/>
        <v>30</v>
      </c>
      <c r="H27" s="31"/>
      <c r="I27" s="7"/>
      <c r="J27" s="7"/>
      <c r="K27" s="7"/>
      <c r="L27" s="7"/>
      <c r="M27" s="7">
        <v>30</v>
      </c>
      <c r="N27" s="7"/>
      <c r="O27" s="7"/>
      <c r="P27" s="7"/>
      <c r="Q27" s="7"/>
      <c r="R27" s="7"/>
      <c r="S27" s="7"/>
      <c r="T27" s="36"/>
    </row>
    <row r="28" spans="1:20" s="11" customFormat="1" ht="18" customHeight="1">
      <c r="A28" s="1">
        <v>24</v>
      </c>
      <c r="B28" s="1" t="s">
        <v>306</v>
      </c>
      <c r="C28" s="5" t="s">
        <v>307</v>
      </c>
      <c r="D28" s="1" t="s">
        <v>79</v>
      </c>
      <c r="E28" s="6" t="s">
        <v>7</v>
      </c>
      <c r="F28" s="1" t="s">
        <v>8</v>
      </c>
      <c r="G28" s="1">
        <f t="shared" si="0"/>
        <v>25</v>
      </c>
      <c r="H28" s="31"/>
      <c r="I28" s="7"/>
      <c r="J28" s="7"/>
      <c r="K28" s="7"/>
      <c r="L28" s="7"/>
      <c r="M28" s="7"/>
      <c r="N28" s="7"/>
      <c r="O28" s="7"/>
      <c r="P28" s="7"/>
      <c r="Q28" s="7">
        <v>25</v>
      </c>
      <c r="R28" s="7"/>
      <c r="S28" s="7"/>
      <c r="T28" s="36"/>
    </row>
    <row r="29" spans="1:20" s="11" customFormat="1" ht="18" customHeight="1">
      <c r="A29" s="1">
        <v>24</v>
      </c>
      <c r="B29" s="1">
        <v>44129</v>
      </c>
      <c r="C29" s="5" t="s">
        <v>721</v>
      </c>
      <c r="D29" s="1" t="s">
        <v>79</v>
      </c>
      <c r="E29" s="6" t="s">
        <v>7</v>
      </c>
      <c r="F29" s="1" t="s">
        <v>687</v>
      </c>
      <c r="G29" s="1">
        <f t="shared" si="0"/>
        <v>25</v>
      </c>
      <c r="H29" s="31"/>
      <c r="I29" s="7"/>
      <c r="J29" s="7">
        <v>25</v>
      </c>
      <c r="K29" s="7"/>
      <c r="L29" s="7"/>
      <c r="M29" s="7"/>
      <c r="N29" s="7"/>
      <c r="O29" s="7"/>
      <c r="P29" s="7"/>
      <c r="Q29" s="7"/>
      <c r="R29" s="7"/>
      <c r="S29" s="7"/>
      <c r="T29" s="36"/>
    </row>
    <row r="30" spans="1:20" s="11" customFormat="1" ht="18" customHeight="1">
      <c r="A30" s="1">
        <v>24</v>
      </c>
      <c r="B30" s="1">
        <v>63044</v>
      </c>
      <c r="C30" s="5" t="s">
        <v>518</v>
      </c>
      <c r="D30" s="1" t="s">
        <v>79</v>
      </c>
      <c r="E30" s="6" t="s">
        <v>7</v>
      </c>
      <c r="F30" s="1" t="s">
        <v>443</v>
      </c>
      <c r="G30" s="1">
        <f t="shared" si="0"/>
        <v>25</v>
      </c>
      <c r="H30" s="31"/>
      <c r="I30" s="7"/>
      <c r="J30" s="7"/>
      <c r="K30" s="7"/>
      <c r="L30" s="7"/>
      <c r="M30" s="7"/>
      <c r="N30" s="7"/>
      <c r="O30" s="7">
        <v>25</v>
      </c>
      <c r="P30" s="7"/>
      <c r="Q30" s="7"/>
      <c r="R30" s="7"/>
      <c r="S30" s="7"/>
      <c r="T30" s="36"/>
    </row>
    <row r="31" spans="1:20" s="11" customFormat="1" ht="18" customHeight="1">
      <c r="A31" s="1">
        <v>24</v>
      </c>
      <c r="B31" s="1">
        <v>14090</v>
      </c>
      <c r="C31" s="5" t="s">
        <v>678</v>
      </c>
      <c r="D31" s="1" t="s">
        <v>79</v>
      </c>
      <c r="E31" s="6" t="s">
        <v>196</v>
      </c>
      <c r="F31" s="1" t="s">
        <v>191</v>
      </c>
      <c r="G31" s="1">
        <f t="shared" si="0"/>
        <v>25</v>
      </c>
      <c r="H31" s="31"/>
      <c r="I31" s="7"/>
      <c r="J31" s="7"/>
      <c r="K31" s="7">
        <v>25</v>
      </c>
      <c r="L31" s="7"/>
      <c r="M31" s="7"/>
      <c r="N31" s="7"/>
      <c r="O31" s="7"/>
      <c r="P31" s="7"/>
      <c r="Q31" s="7"/>
      <c r="R31" s="7"/>
      <c r="S31" s="7"/>
      <c r="T31" s="36"/>
    </row>
    <row r="32" spans="1:20" s="11" customFormat="1" ht="18" customHeight="1">
      <c r="A32" s="1">
        <v>24</v>
      </c>
      <c r="B32" s="1" t="s">
        <v>312</v>
      </c>
      <c r="C32" s="5" t="s">
        <v>313</v>
      </c>
      <c r="D32" s="1" t="s">
        <v>79</v>
      </c>
      <c r="E32" s="6" t="s">
        <v>196</v>
      </c>
      <c r="F32" s="1" t="s">
        <v>191</v>
      </c>
      <c r="G32" s="1">
        <f t="shared" si="0"/>
        <v>25</v>
      </c>
      <c r="H32" s="31"/>
      <c r="I32" s="7"/>
      <c r="J32" s="7"/>
      <c r="K32" s="7">
        <v>15</v>
      </c>
      <c r="L32" s="7"/>
      <c r="M32" s="7"/>
      <c r="N32" s="7"/>
      <c r="O32" s="7"/>
      <c r="P32" s="7"/>
      <c r="Q32" s="7">
        <v>10</v>
      </c>
      <c r="R32" s="7"/>
      <c r="S32" s="7"/>
      <c r="T32" s="36"/>
    </row>
    <row r="33" spans="1:20" s="11" customFormat="1" ht="18" customHeight="1">
      <c r="A33" s="1">
        <v>29</v>
      </c>
      <c r="B33" s="1">
        <v>37963</v>
      </c>
      <c r="C33" s="5" t="s">
        <v>82</v>
      </c>
      <c r="D33" s="1" t="s">
        <v>79</v>
      </c>
      <c r="E33" s="6" t="s">
        <v>7</v>
      </c>
      <c r="F33" s="1" t="s">
        <v>10</v>
      </c>
      <c r="G33" s="1">
        <f t="shared" si="0"/>
        <v>24</v>
      </c>
      <c r="H33" s="31"/>
      <c r="I33" s="7"/>
      <c r="J33" s="7"/>
      <c r="K33" s="7"/>
      <c r="L33" s="7">
        <v>6</v>
      </c>
      <c r="M33" s="7"/>
      <c r="N33" s="7">
        <v>8</v>
      </c>
      <c r="O33" s="7"/>
      <c r="P33" s="7"/>
      <c r="Q33" s="7"/>
      <c r="R33" s="7"/>
      <c r="S33" s="7">
        <v>10</v>
      </c>
      <c r="T33" s="36"/>
    </row>
    <row r="34" spans="1:20" s="11" customFormat="1" ht="18" customHeight="1">
      <c r="A34" s="1">
        <v>30</v>
      </c>
      <c r="B34" s="1">
        <v>30579</v>
      </c>
      <c r="C34" s="5" t="s">
        <v>722</v>
      </c>
      <c r="D34" s="1" t="s">
        <v>79</v>
      </c>
      <c r="E34" s="6" t="s">
        <v>7</v>
      </c>
      <c r="F34" s="1" t="s">
        <v>687</v>
      </c>
      <c r="G34" s="1">
        <f t="shared" si="0"/>
        <v>20</v>
      </c>
      <c r="H34" s="31"/>
      <c r="I34" s="7"/>
      <c r="J34" s="7">
        <v>20</v>
      </c>
      <c r="K34" s="7"/>
      <c r="L34" s="7"/>
      <c r="M34" s="7"/>
      <c r="N34" s="7"/>
      <c r="O34" s="7"/>
      <c r="P34" s="7"/>
      <c r="Q34" s="7"/>
      <c r="R34" s="7"/>
      <c r="S34" s="7"/>
      <c r="T34" s="36"/>
    </row>
    <row r="35" spans="1:20" s="11" customFormat="1" ht="18" customHeight="1">
      <c r="A35" s="1">
        <v>30</v>
      </c>
      <c r="B35" s="1">
        <v>699</v>
      </c>
      <c r="C35" s="5" t="s">
        <v>679</v>
      </c>
      <c r="D35" s="1" t="s">
        <v>79</v>
      </c>
      <c r="E35" s="6" t="s">
        <v>7</v>
      </c>
      <c r="F35" s="1" t="s">
        <v>191</v>
      </c>
      <c r="G35" s="1">
        <f t="shared" si="0"/>
        <v>20</v>
      </c>
      <c r="H35" s="31"/>
      <c r="I35" s="7"/>
      <c r="J35" s="7"/>
      <c r="K35" s="7">
        <v>20</v>
      </c>
      <c r="L35" s="7"/>
      <c r="M35" s="7"/>
      <c r="N35" s="7"/>
      <c r="O35" s="7"/>
      <c r="P35" s="7"/>
      <c r="Q35" s="7"/>
      <c r="R35" s="7"/>
      <c r="S35" s="7"/>
      <c r="T35" s="36"/>
    </row>
    <row r="36" spans="1:20" s="11" customFormat="1" ht="18" customHeight="1">
      <c r="A36" s="1">
        <v>30</v>
      </c>
      <c r="B36" s="1" t="s">
        <v>308</v>
      </c>
      <c r="C36" s="5" t="s">
        <v>309</v>
      </c>
      <c r="D36" s="1" t="s">
        <v>79</v>
      </c>
      <c r="E36" s="6" t="s">
        <v>196</v>
      </c>
      <c r="F36" s="1" t="s">
        <v>191</v>
      </c>
      <c r="G36" s="1">
        <f t="shared" si="0"/>
        <v>20</v>
      </c>
      <c r="H36" s="31"/>
      <c r="I36" s="7"/>
      <c r="J36" s="7"/>
      <c r="K36" s="7"/>
      <c r="L36" s="7"/>
      <c r="M36" s="7"/>
      <c r="N36" s="7"/>
      <c r="O36" s="7"/>
      <c r="P36" s="7"/>
      <c r="Q36" s="7">
        <v>20</v>
      </c>
      <c r="R36" s="7"/>
      <c r="S36" s="7"/>
      <c r="T36" s="36"/>
    </row>
    <row r="37" spans="1:20" s="11" customFormat="1" ht="18" customHeight="1">
      <c r="A37" s="1">
        <v>33</v>
      </c>
      <c r="B37" s="1">
        <v>45815</v>
      </c>
      <c r="C37" s="5" t="s">
        <v>85</v>
      </c>
      <c r="D37" s="1" t="s">
        <v>79</v>
      </c>
      <c r="E37" s="6" t="s">
        <v>7</v>
      </c>
      <c r="F37" s="1" t="s">
        <v>10</v>
      </c>
      <c r="G37" s="1">
        <f t="shared" ref="G37:G54" si="1">SUM(I37:S37)</f>
        <v>19</v>
      </c>
      <c r="H37" s="31"/>
      <c r="I37" s="7"/>
      <c r="J37" s="7"/>
      <c r="K37" s="7"/>
      <c r="L37" s="7"/>
      <c r="M37" s="7"/>
      <c r="N37" s="7">
        <v>15</v>
      </c>
      <c r="O37" s="7"/>
      <c r="P37" s="7"/>
      <c r="Q37" s="7"/>
      <c r="R37" s="7"/>
      <c r="S37" s="7">
        <v>4</v>
      </c>
      <c r="T37" s="36"/>
    </row>
    <row r="38" spans="1:20" s="11" customFormat="1" ht="18" customHeight="1">
      <c r="A38" s="1">
        <v>34</v>
      </c>
      <c r="B38" s="1">
        <v>41000</v>
      </c>
      <c r="C38" s="5" t="s">
        <v>83</v>
      </c>
      <c r="D38" s="1" t="s">
        <v>79</v>
      </c>
      <c r="E38" s="6" t="s">
        <v>7</v>
      </c>
      <c r="F38" s="1" t="s">
        <v>10</v>
      </c>
      <c r="G38" s="1">
        <f t="shared" si="1"/>
        <v>18</v>
      </c>
      <c r="H38" s="31"/>
      <c r="I38" s="7"/>
      <c r="J38" s="7"/>
      <c r="K38" s="7"/>
      <c r="L38" s="7"/>
      <c r="M38" s="7"/>
      <c r="N38" s="7">
        <v>10</v>
      </c>
      <c r="O38" s="7"/>
      <c r="P38" s="7"/>
      <c r="Q38" s="7"/>
      <c r="R38" s="7"/>
      <c r="S38" s="7">
        <v>8</v>
      </c>
      <c r="T38" s="36"/>
    </row>
    <row r="39" spans="1:20" s="11" customFormat="1" ht="18" customHeight="1">
      <c r="A39" s="1">
        <v>35</v>
      </c>
      <c r="B39" s="1">
        <v>53625</v>
      </c>
      <c r="C39" s="5" t="s">
        <v>81</v>
      </c>
      <c r="D39" s="1" t="s">
        <v>79</v>
      </c>
      <c r="E39" s="6" t="s">
        <v>7</v>
      </c>
      <c r="F39" s="1" t="s">
        <v>10</v>
      </c>
      <c r="G39" s="1">
        <f t="shared" si="1"/>
        <v>15</v>
      </c>
      <c r="H39" s="31"/>
      <c r="I39" s="7"/>
      <c r="J39" s="7"/>
      <c r="K39" s="7"/>
      <c r="L39" s="7"/>
      <c r="M39" s="7"/>
      <c r="N39" s="7"/>
      <c r="O39" s="7"/>
      <c r="P39" s="7"/>
      <c r="Q39" s="7"/>
      <c r="R39" s="7"/>
      <c r="S39" s="7">
        <v>15</v>
      </c>
      <c r="T39" s="36"/>
    </row>
    <row r="40" spans="1:20" s="11" customFormat="1" ht="18" customHeight="1">
      <c r="A40" s="1">
        <v>35</v>
      </c>
      <c r="B40" s="1">
        <v>5783</v>
      </c>
      <c r="C40" s="5" t="s">
        <v>723</v>
      </c>
      <c r="D40" s="1" t="s">
        <v>79</v>
      </c>
      <c r="E40" s="6" t="s">
        <v>7</v>
      </c>
      <c r="F40" s="1" t="s">
        <v>701</v>
      </c>
      <c r="G40" s="1">
        <f t="shared" si="1"/>
        <v>15</v>
      </c>
      <c r="H40" s="31"/>
      <c r="I40" s="7"/>
      <c r="J40" s="7">
        <v>15</v>
      </c>
      <c r="K40" s="7"/>
      <c r="L40" s="7"/>
      <c r="M40" s="7"/>
      <c r="N40" s="7"/>
      <c r="O40" s="7"/>
      <c r="P40" s="7"/>
      <c r="Q40" s="7"/>
      <c r="R40" s="7"/>
      <c r="S40" s="7"/>
      <c r="T40" s="36"/>
    </row>
    <row r="41" spans="1:20" s="11" customFormat="1" ht="18" customHeight="1">
      <c r="A41" s="1">
        <v>35</v>
      </c>
      <c r="B41" s="1">
        <v>21602</v>
      </c>
      <c r="C41" s="5" t="s">
        <v>519</v>
      </c>
      <c r="D41" s="1" t="s">
        <v>79</v>
      </c>
      <c r="E41" s="6" t="s">
        <v>7</v>
      </c>
      <c r="F41" s="1" t="s">
        <v>443</v>
      </c>
      <c r="G41" s="1">
        <f t="shared" si="1"/>
        <v>15</v>
      </c>
      <c r="H41" s="31"/>
      <c r="I41" s="7"/>
      <c r="J41" s="7"/>
      <c r="K41" s="7"/>
      <c r="L41" s="7"/>
      <c r="M41" s="7"/>
      <c r="N41" s="7"/>
      <c r="O41" s="7">
        <v>15</v>
      </c>
      <c r="P41" s="7"/>
      <c r="Q41" s="7"/>
      <c r="R41" s="7"/>
      <c r="S41" s="7"/>
      <c r="T41" s="36"/>
    </row>
    <row r="42" spans="1:20" s="11" customFormat="1" ht="18" customHeight="1">
      <c r="A42" s="1">
        <v>35</v>
      </c>
      <c r="B42" s="1" t="s">
        <v>310</v>
      </c>
      <c r="C42" s="5" t="s">
        <v>311</v>
      </c>
      <c r="D42" s="1" t="s">
        <v>79</v>
      </c>
      <c r="E42" s="6" t="s">
        <v>7</v>
      </c>
      <c r="F42" s="1" t="s">
        <v>191</v>
      </c>
      <c r="G42" s="1">
        <f t="shared" si="1"/>
        <v>15</v>
      </c>
      <c r="H42" s="31"/>
      <c r="I42" s="7"/>
      <c r="J42" s="7"/>
      <c r="K42" s="7"/>
      <c r="L42" s="7"/>
      <c r="M42" s="7"/>
      <c r="N42" s="7"/>
      <c r="O42" s="7"/>
      <c r="P42" s="7"/>
      <c r="Q42" s="7">
        <v>15</v>
      </c>
      <c r="R42" s="7"/>
      <c r="S42" s="7"/>
      <c r="T42" s="36"/>
    </row>
    <row r="43" spans="1:20" s="11" customFormat="1" ht="18" customHeight="1">
      <c r="A43" s="1">
        <v>35</v>
      </c>
      <c r="B43" s="1" t="s">
        <v>314</v>
      </c>
      <c r="C43" s="5" t="s">
        <v>315</v>
      </c>
      <c r="D43" s="1" t="s">
        <v>79</v>
      </c>
      <c r="E43" s="6" t="s">
        <v>196</v>
      </c>
      <c r="F43" s="1" t="s">
        <v>191</v>
      </c>
      <c r="G43" s="1">
        <f t="shared" si="1"/>
        <v>15</v>
      </c>
      <c r="H43" s="31"/>
      <c r="I43" s="7"/>
      <c r="J43" s="7"/>
      <c r="K43" s="7">
        <v>6</v>
      </c>
      <c r="L43" s="7"/>
      <c r="M43" s="7"/>
      <c r="N43" s="7"/>
      <c r="O43" s="7"/>
      <c r="P43" s="7"/>
      <c r="Q43" s="7">
        <v>9</v>
      </c>
      <c r="R43" s="7"/>
      <c r="S43" s="7"/>
      <c r="T43" s="36"/>
    </row>
    <row r="44" spans="1:20" s="11" customFormat="1" ht="18" customHeight="1">
      <c r="A44" s="1">
        <v>40</v>
      </c>
      <c r="B44" s="1">
        <v>42485</v>
      </c>
      <c r="C44" s="5" t="s">
        <v>724</v>
      </c>
      <c r="D44" s="1" t="s">
        <v>79</v>
      </c>
      <c r="E44" s="6" t="s">
        <v>7</v>
      </c>
      <c r="F44" s="1" t="s">
        <v>687</v>
      </c>
      <c r="G44" s="1">
        <f t="shared" si="1"/>
        <v>10</v>
      </c>
      <c r="H44" s="31"/>
      <c r="I44" s="7"/>
      <c r="J44" s="7">
        <v>10</v>
      </c>
      <c r="K44" s="7"/>
      <c r="L44" s="7"/>
      <c r="M44" s="7"/>
      <c r="N44" s="7"/>
      <c r="O44" s="7"/>
      <c r="P44" s="7"/>
      <c r="Q44" s="7"/>
      <c r="R44" s="7"/>
      <c r="S44" s="7"/>
      <c r="T44" s="36"/>
    </row>
    <row r="45" spans="1:20" s="11" customFormat="1" ht="18" customHeight="1">
      <c r="A45" s="1">
        <v>40</v>
      </c>
      <c r="B45" s="1">
        <v>54417</v>
      </c>
      <c r="C45" s="5" t="s">
        <v>638</v>
      </c>
      <c r="D45" s="1" t="s">
        <v>79</v>
      </c>
      <c r="E45" s="6" t="s">
        <v>7</v>
      </c>
      <c r="F45" s="1" t="s">
        <v>382</v>
      </c>
      <c r="G45" s="1">
        <f t="shared" si="1"/>
        <v>10</v>
      </c>
      <c r="H45" s="31"/>
      <c r="I45" s="7"/>
      <c r="J45" s="7"/>
      <c r="K45" s="7"/>
      <c r="L45" s="7"/>
      <c r="M45" s="7">
        <v>10</v>
      </c>
      <c r="N45" s="7"/>
      <c r="O45" s="7"/>
      <c r="P45" s="7"/>
      <c r="Q45" s="7"/>
      <c r="R45" s="7"/>
      <c r="S45" s="7"/>
      <c r="T45" s="36"/>
    </row>
    <row r="46" spans="1:20" s="11" customFormat="1" ht="18" customHeight="1">
      <c r="A46" s="1">
        <v>40</v>
      </c>
      <c r="B46" s="1">
        <v>53599</v>
      </c>
      <c r="C46" s="5" t="s">
        <v>84</v>
      </c>
      <c r="D46" s="1" t="s">
        <v>79</v>
      </c>
      <c r="E46" s="6" t="s">
        <v>7</v>
      </c>
      <c r="F46" s="1" t="s">
        <v>10</v>
      </c>
      <c r="G46" s="1">
        <f t="shared" si="1"/>
        <v>10</v>
      </c>
      <c r="H46" s="31"/>
      <c r="I46" s="7"/>
      <c r="J46" s="44"/>
      <c r="K46" s="44"/>
      <c r="L46" s="44"/>
      <c r="M46" s="44"/>
      <c r="N46" s="44">
        <v>4</v>
      </c>
      <c r="O46" s="44"/>
      <c r="P46" s="44"/>
      <c r="Q46" s="44"/>
      <c r="R46" s="44"/>
      <c r="S46" s="44">
        <v>6</v>
      </c>
      <c r="T46" s="32"/>
    </row>
    <row r="47" spans="1:20" s="11" customFormat="1" ht="18" customHeight="1">
      <c r="A47" s="1">
        <v>43</v>
      </c>
      <c r="B47" s="1">
        <v>63156</v>
      </c>
      <c r="C47" s="5" t="s">
        <v>680</v>
      </c>
      <c r="D47" s="1" t="s">
        <v>79</v>
      </c>
      <c r="E47" s="6" t="s">
        <v>196</v>
      </c>
      <c r="F47" s="1" t="s">
        <v>191</v>
      </c>
      <c r="G47" s="1">
        <f t="shared" si="1"/>
        <v>8</v>
      </c>
      <c r="H47" s="31"/>
      <c r="I47" s="7"/>
      <c r="J47" s="7"/>
      <c r="K47" s="7">
        <v>8</v>
      </c>
      <c r="L47" s="7"/>
      <c r="M47" s="7"/>
      <c r="N47" s="7"/>
      <c r="O47" s="7"/>
      <c r="P47" s="7"/>
      <c r="Q47" s="7"/>
      <c r="R47" s="7"/>
      <c r="S47" s="7"/>
      <c r="T47" s="36"/>
    </row>
    <row r="48" spans="1:20" s="11" customFormat="1" ht="18" customHeight="1">
      <c r="A48" s="1">
        <v>43</v>
      </c>
      <c r="B48" s="1">
        <v>38593</v>
      </c>
      <c r="C48" s="5" t="s">
        <v>725</v>
      </c>
      <c r="D48" s="1" t="s">
        <v>79</v>
      </c>
      <c r="E48" s="6" t="s">
        <v>726</v>
      </c>
      <c r="F48" s="1" t="s">
        <v>701</v>
      </c>
      <c r="G48" s="1">
        <f t="shared" si="1"/>
        <v>8</v>
      </c>
      <c r="H48" s="31"/>
      <c r="I48" s="7"/>
      <c r="J48" s="7">
        <v>8</v>
      </c>
      <c r="K48" s="7"/>
      <c r="L48" s="7"/>
      <c r="M48" s="7"/>
      <c r="N48" s="7"/>
      <c r="O48" s="7"/>
      <c r="P48" s="7"/>
      <c r="Q48" s="7"/>
      <c r="R48" s="7"/>
      <c r="S48" s="7"/>
      <c r="T48" s="36"/>
    </row>
    <row r="49" spans="1:20" s="11" customFormat="1" ht="18" customHeight="1">
      <c r="A49" s="1">
        <v>43</v>
      </c>
      <c r="B49" s="24" t="s">
        <v>658</v>
      </c>
      <c r="C49" s="25" t="s">
        <v>659</v>
      </c>
      <c r="D49" s="1" t="s">
        <v>79</v>
      </c>
      <c r="E49" s="26" t="s">
        <v>7</v>
      </c>
      <c r="F49" s="24" t="s">
        <v>26</v>
      </c>
      <c r="G49" s="1">
        <f t="shared" si="1"/>
        <v>8</v>
      </c>
      <c r="H49" s="31"/>
      <c r="I49" s="44"/>
      <c r="J49" s="44"/>
      <c r="K49" s="44"/>
      <c r="L49" s="44">
        <v>8</v>
      </c>
      <c r="M49" s="44"/>
      <c r="N49" s="44"/>
      <c r="O49" s="44"/>
      <c r="P49" s="44"/>
      <c r="Q49" s="44"/>
      <c r="R49" s="44"/>
      <c r="S49" s="7"/>
      <c r="T49" s="36"/>
    </row>
    <row r="50" spans="1:20" s="11" customFormat="1" ht="18" customHeight="1">
      <c r="A50" s="1">
        <v>46</v>
      </c>
      <c r="B50" s="24" t="s">
        <v>589</v>
      </c>
      <c r="C50" s="25" t="s">
        <v>590</v>
      </c>
      <c r="D50" s="1" t="s">
        <v>79</v>
      </c>
      <c r="E50" s="26" t="s">
        <v>7</v>
      </c>
      <c r="F50" s="24" t="s">
        <v>10</v>
      </c>
      <c r="G50" s="1">
        <f t="shared" si="1"/>
        <v>6</v>
      </c>
      <c r="H50" s="31"/>
      <c r="I50" s="44"/>
      <c r="J50" s="44"/>
      <c r="K50" s="44"/>
      <c r="L50" s="44"/>
      <c r="M50" s="44"/>
      <c r="N50" s="44">
        <v>6</v>
      </c>
      <c r="O50" s="44"/>
      <c r="P50" s="44"/>
      <c r="Q50" s="44"/>
      <c r="R50" s="44"/>
      <c r="S50" s="7"/>
      <c r="T50" s="36"/>
    </row>
    <row r="51" spans="1:20" s="11" customFormat="1" ht="18" customHeight="1">
      <c r="A51" s="1">
        <v>47</v>
      </c>
      <c r="B51" s="24" t="s">
        <v>660</v>
      </c>
      <c r="C51" s="25" t="s">
        <v>661</v>
      </c>
      <c r="D51" s="1" t="s">
        <v>79</v>
      </c>
      <c r="E51" s="26" t="s">
        <v>7</v>
      </c>
      <c r="F51" s="24" t="s">
        <v>10</v>
      </c>
      <c r="G51" s="1">
        <f t="shared" si="1"/>
        <v>4</v>
      </c>
      <c r="H51" s="31"/>
      <c r="I51" s="44"/>
      <c r="J51" s="44"/>
      <c r="K51" s="44"/>
      <c r="L51" s="44">
        <v>4</v>
      </c>
      <c r="M51" s="44"/>
      <c r="N51" s="44"/>
      <c r="O51" s="44"/>
      <c r="P51" s="44"/>
      <c r="Q51" s="44"/>
      <c r="R51" s="44"/>
      <c r="S51" s="7"/>
      <c r="T51" s="36"/>
    </row>
    <row r="52" spans="1:20" s="11" customFormat="1" ht="18" customHeight="1">
      <c r="A52" s="1">
        <v>47</v>
      </c>
      <c r="B52" s="24">
        <v>54571</v>
      </c>
      <c r="C52" s="25" t="s">
        <v>89</v>
      </c>
      <c r="D52" s="1" t="s">
        <v>79</v>
      </c>
      <c r="E52" s="26" t="s">
        <v>7</v>
      </c>
      <c r="F52" s="24" t="s">
        <v>10</v>
      </c>
      <c r="G52" s="1">
        <f t="shared" si="1"/>
        <v>4</v>
      </c>
      <c r="H52" s="31"/>
      <c r="I52" s="44"/>
      <c r="J52" s="44"/>
      <c r="K52" s="44"/>
      <c r="L52" s="44"/>
      <c r="M52" s="44"/>
      <c r="N52" s="44">
        <v>3</v>
      </c>
      <c r="O52" s="44"/>
      <c r="P52" s="44"/>
      <c r="Q52" s="44"/>
      <c r="R52" s="44"/>
      <c r="S52" s="7">
        <v>1</v>
      </c>
      <c r="T52" s="36"/>
    </row>
    <row r="53" spans="1:20" s="11" customFormat="1" ht="18" customHeight="1">
      <c r="A53" s="1">
        <v>49</v>
      </c>
      <c r="B53" s="24">
        <v>55650</v>
      </c>
      <c r="C53" s="25" t="s">
        <v>86</v>
      </c>
      <c r="D53" s="1" t="s">
        <v>79</v>
      </c>
      <c r="E53" s="26" t="s">
        <v>7</v>
      </c>
      <c r="F53" s="24" t="s">
        <v>8</v>
      </c>
      <c r="G53" s="1">
        <f t="shared" si="1"/>
        <v>3</v>
      </c>
      <c r="H53" s="31"/>
      <c r="I53" s="44"/>
      <c r="J53" s="44"/>
      <c r="K53" s="44"/>
      <c r="L53" s="44"/>
      <c r="M53" s="44"/>
      <c r="N53" s="44"/>
      <c r="O53" s="44"/>
      <c r="P53" s="44"/>
      <c r="Q53" s="44"/>
      <c r="R53" s="44"/>
      <c r="S53" s="7">
        <v>3</v>
      </c>
      <c r="T53" s="36"/>
    </row>
    <row r="54" spans="1:20" s="11" customFormat="1" ht="18" customHeight="1">
      <c r="A54" s="1">
        <v>50</v>
      </c>
      <c r="B54" s="24">
        <v>62896</v>
      </c>
      <c r="C54" s="25" t="s">
        <v>87</v>
      </c>
      <c r="D54" s="1" t="s">
        <v>79</v>
      </c>
      <c r="E54" s="26" t="s">
        <v>88</v>
      </c>
      <c r="F54" s="24" t="s">
        <v>8</v>
      </c>
      <c r="G54" s="1">
        <f t="shared" si="1"/>
        <v>2</v>
      </c>
      <c r="H54" s="31"/>
      <c r="I54" s="44"/>
      <c r="J54" s="44"/>
      <c r="K54" s="44"/>
      <c r="L54" s="44"/>
      <c r="M54" s="44"/>
      <c r="N54" s="44"/>
      <c r="O54" s="44"/>
      <c r="P54" s="44"/>
      <c r="Q54" s="44"/>
      <c r="R54" s="44"/>
      <c r="S54" s="7">
        <v>2</v>
      </c>
      <c r="T54" s="36"/>
    </row>
    <row r="55" spans="1:20" ht="18" customHeight="1">
      <c r="A55" s="1"/>
      <c r="B55" s="1"/>
      <c r="C55" s="5"/>
      <c r="D55" s="1"/>
      <c r="E55" s="6"/>
      <c r="F55" s="1"/>
      <c r="G55" s="1"/>
      <c r="H55" s="28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34"/>
    </row>
    <row r="56" spans="1:20" ht="6.9" customHeight="1">
      <c r="A56" s="38"/>
      <c r="B56" s="33"/>
      <c r="C56" s="39"/>
      <c r="D56" s="33"/>
      <c r="E56" s="40"/>
      <c r="F56" s="33"/>
      <c r="G56" s="41"/>
      <c r="H56" s="33"/>
      <c r="I56" s="42"/>
      <c r="J56" s="42"/>
      <c r="K56" s="42"/>
      <c r="L56" s="42"/>
      <c r="M56" s="42"/>
      <c r="N56" s="42"/>
      <c r="O56" s="42"/>
      <c r="P56" s="42"/>
      <c r="Q56" s="42"/>
      <c r="R56" s="42"/>
      <c r="S56" s="42"/>
      <c r="T56" s="37"/>
    </row>
    <row r="57" spans="1:20" s="8" customFormat="1" ht="12.75" customHeight="1">
      <c r="A57" s="13"/>
      <c r="B57" s="14"/>
      <c r="D57" s="14"/>
      <c r="E57" s="15"/>
      <c r="F57" s="14"/>
      <c r="G57" s="14"/>
      <c r="H57" s="14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</row>
    <row r="58" spans="1:20">
      <c r="C58" s="2"/>
      <c r="D58" s="10"/>
      <c r="E58" s="2"/>
      <c r="H58" s="12"/>
    </row>
    <row r="59" spans="1:20">
      <c r="C59" s="2"/>
      <c r="D59" s="10"/>
      <c r="E59" s="2"/>
      <c r="H59" s="12"/>
    </row>
    <row r="60" spans="1:20">
      <c r="C60" s="2"/>
      <c r="D60" s="10"/>
      <c r="E60" s="2"/>
      <c r="H60" s="12"/>
    </row>
    <row r="61" spans="1:20">
      <c r="C61" s="2"/>
      <c r="D61" s="10"/>
      <c r="E61" s="2"/>
      <c r="H61" s="12"/>
    </row>
    <row r="62" spans="1:20">
      <c r="C62" s="2"/>
      <c r="D62" s="10"/>
      <c r="E62" s="2"/>
      <c r="H62" s="12"/>
    </row>
    <row r="63" spans="1:20">
      <c r="C63" s="2"/>
      <c r="D63" s="10"/>
      <c r="E63" s="2"/>
      <c r="H63" s="12"/>
    </row>
    <row r="64" spans="1:20">
      <c r="C64" s="2"/>
      <c r="D64" s="10"/>
      <c r="E64" s="2"/>
      <c r="H64" s="12"/>
    </row>
    <row r="65" spans="3:8">
      <c r="C65" s="2"/>
      <c r="D65" s="10"/>
      <c r="E65" s="2"/>
      <c r="H65" s="12"/>
    </row>
    <row r="66" spans="3:8">
      <c r="C66" s="2"/>
      <c r="D66" s="10"/>
      <c r="E66" s="2"/>
      <c r="H66" s="12"/>
    </row>
    <row r="67" spans="3:8">
      <c r="C67" s="2"/>
      <c r="D67" s="10"/>
      <c r="E67" s="2"/>
      <c r="H67" s="12"/>
    </row>
    <row r="68" spans="3:8">
      <c r="C68" s="2"/>
      <c r="D68" s="10"/>
      <c r="E68" s="2"/>
      <c r="H68" s="12"/>
    </row>
    <row r="69" spans="3:8">
      <c r="C69" s="2"/>
      <c r="D69" s="10"/>
      <c r="E69" s="2"/>
      <c r="H69" s="12"/>
    </row>
    <row r="70" spans="3:8">
      <c r="C70" s="2"/>
      <c r="D70" s="10"/>
      <c r="E70" s="2"/>
      <c r="H70" s="12"/>
    </row>
  </sheetData>
  <sheetProtection algorithmName="SHA-512" hashValue="bzGpDCFla43idnprGqQtHFqpGdi9kEGE1gEguxlYUelUFxKjt2h1hgZKLdLk8wdB/gKU6vd3slzMY1D4FfLwOw==" saltValue="B5GLyjXm2MhY1JYi2JYoYQ==" spinCount="100000" sheet="1" selectLockedCells="1" selectUnlockedCells="1"/>
  <sortState xmlns:xlrd2="http://schemas.microsoft.com/office/spreadsheetml/2017/richdata2" ref="B5:S54">
    <sortCondition descending="1" ref="G5:G54"/>
  </sortState>
  <mergeCells count="13">
    <mergeCell ref="S1:S2"/>
    <mergeCell ref="I1:I2"/>
    <mergeCell ref="A2:G2"/>
    <mergeCell ref="A1:G1"/>
    <mergeCell ref="R1:R2"/>
    <mergeCell ref="Q1:Q2"/>
    <mergeCell ref="P1:P2"/>
    <mergeCell ref="O1:O2"/>
    <mergeCell ref="N1:N2"/>
    <mergeCell ref="M1:M2"/>
    <mergeCell ref="L1:L2"/>
    <mergeCell ref="K1:K2"/>
    <mergeCell ref="J1:J2"/>
  </mergeCells>
  <phoneticPr fontId="15" type="noConversion"/>
  <conditionalFormatting sqref="B1:B1048576">
    <cfRule type="duplicateValues" dxfId="97" priority="5"/>
  </conditionalFormatting>
  <conditionalFormatting sqref="B3:C3">
    <cfRule type="duplicateValues" dxfId="96" priority="11" stopIfTrue="1"/>
  </conditionalFormatting>
  <conditionalFormatting sqref="B5:C54">
    <cfRule type="duplicateValues" dxfId="95" priority="11951" stopIfTrue="1"/>
  </conditionalFormatting>
  <conditionalFormatting sqref="B5:C55">
    <cfRule type="duplicateValues" dxfId="94" priority="11953" stopIfTrue="1"/>
    <cfRule type="duplicateValues" dxfId="93" priority="11954" stopIfTrue="1"/>
    <cfRule type="duplicateValues" dxfId="92" priority="11955" stopIfTrue="1"/>
  </conditionalFormatting>
  <conditionalFormatting sqref="B47:C47 B49:C57">
    <cfRule type="expression" dxfId="91" priority="11664" stopIfTrue="1">
      <formula>AND(COUNTIF($B$49:$C$57, B47)+COUNTIF($B$47:$C$47, B47)&gt;1,NOT(ISBLANK(B47)))</formula>
    </cfRule>
  </conditionalFormatting>
  <conditionalFormatting sqref="B49:C57 B1:C2 B4:C4 B47:C47 B58:B70 B71:C65526">
    <cfRule type="expression" dxfId="90" priority="9424" stopIfTrue="1">
      <formula>AND(COUNTIF($B$1:$C$2, B1)+COUNTIF($B$4:$C$4, B1)+COUNTIF($B$47:$C$65526, B1)&gt;1,NOT(ISBLANK(B1)))</formula>
    </cfRule>
  </conditionalFormatting>
  <conditionalFormatting sqref="B71:C1048576 B1:C57 B58:B70">
    <cfRule type="duplicateValues" dxfId="89" priority="3"/>
    <cfRule type="duplicateValues" dxfId="88" priority="6"/>
  </conditionalFormatting>
  <conditionalFormatting sqref="C55">
    <cfRule type="duplicateValues" dxfId="87" priority="1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P19"/>
  <sheetViews>
    <sheetView zoomScale="80" zoomScaleNormal="80" workbookViewId="0">
      <selection activeCell="C5" sqref="C5"/>
    </sheetView>
  </sheetViews>
  <sheetFormatPr defaultColWidth="9.109375" defaultRowHeight="13.8"/>
  <cols>
    <col min="1" max="1" width="5.6640625" style="9" bestFit="1" customWidth="1"/>
    <col min="2" max="2" width="9.6640625" style="2" customWidth="1"/>
    <col min="3" max="3" width="48.5546875" style="3" bestFit="1" customWidth="1"/>
    <col min="4" max="4" width="8.44140625" style="2" bestFit="1" customWidth="1"/>
    <col min="5" max="5" width="51" style="10" bestFit="1" customWidth="1"/>
    <col min="6" max="6" width="7.6640625" style="2" customWidth="1"/>
    <col min="7" max="7" width="8" style="2" bestFit="1" customWidth="1"/>
    <col min="8" max="8" width="1" style="2" customWidth="1"/>
    <col min="9" max="15" width="6.6640625" style="12" customWidth="1"/>
    <col min="16" max="16" width="1" style="3" customWidth="1"/>
    <col min="17" max="16384" width="9.109375" style="3"/>
  </cols>
  <sheetData>
    <row r="1" spans="1:16" ht="69" customHeight="1">
      <c r="A1" s="56"/>
      <c r="B1" s="57"/>
      <c r="C1" s="57"/>
      <c r="D1" s="57"/>
      <c r="E1" s="57"/>
      <c r="F1" s="57"/>
      <c r="G1" s="58"/>
      <c r="H1" s="27"/>
      <c r="I1" s="61"/>
      <c r="J1" s="61" t="s">
        <v>685</v>
      </c>
      <c r="K1" s="61" t="s">
        <v>639</v>
      </c>
      <c r="L1" s="61" t="s">
        <v>544</v>
      </c>
      <c r="M1" s="61" t="s">
        <v>439</v>
      </c>
      <c r="N1" s="61" t="s">
        <v>138</v>
      </c>
      <c r="O1" s="59" t="s">
        <v>14</v>
      </c>
      <c r="P1" s="27"/>
    </row>
    <row r="2" spans="1:16" s="4" customFormat="1" ht="97.5" customHeight="1">
      <c r="A2" s="53" t="s">
        <v>743</v>
      </c>
      <c r="B2" s="54"/>
      <c r="C2" s="54"/>
      <c r="D2" s="54"/>
      <c r="E2" s="54"/>
      <c r="F2" s="54"/>
      <c r="G2" s="55"/>
      <c r="H2" s="28"/>
      <c r="I2" s="62"/>
      <c r="J2" s="62"/>
      <c r="K2" s="62"/>
      <c r="L2" s="62"/>
      <c r="M2" s="62"/>
      <c r="N2" s="62"/>
      <c r="O2" s="60"/>
      <c r="P2" s="34"/>
    </row>
    <row r="3" spans="1:16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45753</v>
      </c>
      <c r="K3" s="19">
        <v>45739</v>
      </c>
      <c r="L3" s="19">
        <v>45725</v>
      </c>
      <c r="M3" s="19">
        <v>45725</v>
      </c>
      <c r="N3" s="19">
        <v>45688</v>
      </c>
      <c r="O3" s="47">
        <v>45683</v>
      </c>
      <c r="P3" s="34"/>
    </row>
    <row r="4" spans="1:16" ht="18" customHeight="1">
      <c r="A4" s="20" t="s">
        <v>0</v>
      </c>
      <c r="B4" s="20" t="s">
        <v>1</v>
      </c>
      <c r="C4" s="20" t="s">
        <v>734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15</v>
      </c>
      <c r="K4" s="21" t="s">
        <v>15</v>
      </c>
      <c r="L4" s="21" t="s">
        <v>15</v>
      </c>
      <c r="M4" s="21" t="s">
        <v>474</v>
      </c>
      <c r="N4" s="21" t="s">
        <v>139</v>
      </c>
      <c r="O4" s="48" t="s">
        <v>15</v>
      </c>
      <c r="P4" s="35"/>
    </row>
    <row r="5" spans="1:16" s="11" customFormat="1" ht="18" customHeight="1">
      <c r="A5" s="1">
        <v>1</v>
      </c>
      <c r="B5" s="1">
        <v>19680</v>
      </c>
      <c r="C5" s="5" t="s">
        <v>483</v>
      </c>
      <c r="D5" s="1" t="s">
        <v>123</v>
      </c>
      <c r="E5" s="6" t="s">
        <v>7</v>
      </c>
      <c r="F5" s="1" t="s">
        <v>151</v>
      </c>
      <c r="G5" s="1">
        <f t="shared" ref="G5:G16" si="0">SUM(I5:O5)</f>
        <v>95</v>
      </c>
      <c r="H5" s="31"/>
      <c r="I5" s="7"/>
      <c r="J5" s="7"/>
      <c r="K5" s="7"/>
      <c r="L5" s="7"/>
      <c r="M5" s="7">
        <v>95</v>
      </c>
      <c r="N5" s="7"/>
      <c r="O5" s="7"/>
      <c r="P5" s="36"/>
    </row>
    <row r="6" spans="1:16" s="11" customFormat="1" ht="18" customHeight="1">
      <c r="A6" s="1">
        <v>2</v>
      </c>
      <c r="B6" s="1">
        <v>35939</v>
      </c>
      <c r="C6" s="5" t="s">
        <v>141</v>
      </c>
      <c r="D6" s="1" t="s">
        <v>123</v>
      </c>
      <c r="E6" s="6" t="s">
        <v>7</v>
      </c>
      <c r="F6" s="1" t="s">
        <v>142</v>
      </c>
      <c r="G6" s="1">
        <f t="shared" si="0"/>
        <v>80</v>
      </c>
      <c r="H6" s="31"/>
      <c r="I6" s="7"/>
      <c r="J6" s="7"/>
      <c r="K6" s="7"/>
      <c r="L6" s="7"/>
      <c r="M6" s="7"/>
      <c r="N6" s="7">
        <v>80</v>
      </c>
      <c r="O6" s="7"/>
      <c r="P6" s="36"/>
    </row>
    <row r="7" spans="1:16" s="11" customFormat="1" ht="18" customHeight="1">
      <c r="A7" s="1">
        <v>2</v>
      </c>
      <c r="B7" s="1">
        <v>58575</v>
      </c>
      <c r="C7" s="5" t="s">
        <v>484</v>
      </c>
      <c r="D7" s="1" t="s">
        <v>123</v>
      </c>
      <c r="E7" s="6" t="s">
        <v>7</v>
      </c>
      <c r="F7" s="1" t="s">
        <v>443</v>
      </c>
      <c r="G7" s="1">
        <f t="shared" si="0"/>
        <v>80</v>
      </c>
      <c r="H7" s="31"/>
      <c r="I7" s="7"/>
      <c r="J7" s="7"/>
      <c r="K7" s="7"/>
      <c r="L7" s="7"/>
      <c r="M7" s="7">
        <v>80</v>
      </c>
      <c r="N7" s="7"/>
      <c r="O7" s="7"/>
      <c r="P7" s="36"/>
    </row>
    <row r="8" spans="1:16" s="11" customFormat="1" ht="18" customHeight="1">
      <c r="A8" s="1">
        <v>4</v>
      </c>
      <c r="B8" s="1">
        <v>33712</v>
      </c>
      <c r="C8" s="5" t="s">
        <v>485</v>
      </c>
      <c r="D8" s="1" t="s">
        <v>123</v>
      </c>
      <c r="E8" s="6" t="s">
        <v>7</v>
      </c>
      <c r="F8" s="1" t="s">
        <v>443</v>
      </c>
      <c r="G8" s="1">
        <f t="shared" si="0"/>
        <v>75</v>
      </c>
      <c r="H8" s="31"/>
      <c r="I8" s="7"/>
      <c r="J8" s="7"/>
      <c r="K8" s="7"/>
      <c r="L8" s="7"/>
      <c r="M8" s="7">
        <v>75</v>
      </c>
      <c r="N8" s="7"/>
      <c r="O8" s="7"/>
      <c r="P8" s="36"/>
    </row>
    <row r="9" spans="1:16" s="11" customFormat="1" ht="18" customHeight="1">
      <c r="A9" s="1">
        <v>5</v>
      </c>
      <c r="B9" s="1">
        <v>61474</v>
      </c>
      <c r="C9" s="5" t="s">
        <v>121</v>
      </c>
      <c r="D9" s="1" t="s">
        <v>123</v>
      </c>
      <c r="E9" s="6" t="s">
        <v>122</v>
      </c>
      <c r="F9" s="1" t="s">
        <v>26</v>
      </c>
      <c r="G9" s="1">
        <f t="shared" si="0"/>
        <v>22.5</v>
      </c>
      <c r="H9" s="31"/>
      <c r="I9" s="7"/>
      <c r="J9" s="7"/>
      <c r="K9" s="7"/>
      <c r="L9" s="7">
        <v>12.5</v>
      </c>
      <c r="M9" s="7"/>
      <c r="N9" s="7"/>
      <c r="O9" s="7">
        <v>10</v>
      </c>
      <c r="P9" s="36"/>
    </row>
    <row r="10" spans="1:16" s="11" customFormat="1" ht="18" customHeight="1">
      <c r="A10" s="1">
        <v>5</v>
      </c>
      <c r="B10" s="1" t="s">
        <v>602</v>
      </c>
      <c r="C10" s="5" t="s">
        <v>603</v>
      </c>
      <c r="D10" s="1" t="s">
        <v>123</v>
      </c>
      <c r="E10" s="6" t="s">
        <v>7</v>
      </c>
      <c r="F10" s="1" t="s">
        <v>10</v>
      </c>
      <c r="G10" s="1">
        <f t="shared" si="0"/>
        <v>22.5</v>
      </c>
      <c r="H10" s="31"/>
      <c r="I10" s="7"/>
      <c r="J10" s="7"/>
      <c r="K10" s="7">
        <f>25/2</f>
        <v>12.5</v>
      </c>
      <c r="L10" s="7">
        <v>10</v>
      </c>
      <c r="M10" s="7"/>
      <c r="N10" s="7"/>
      <c r="O10" s="7"/>
      <c r="P10" s="36"/>
    </row>
    <row r="11" spans="1:16" s="11" customFormat="1" ht="18" customHeight="1">
      <c r="A11" s="1">
        <v>7</v>
      </c>
      <c r="B11" s="1">
        <v>33269</v>
      </c>
      <c r="C11" s="5" t="s">
        <v>120</v>
      </c>
      <c r="D11" s="1" t="s">
        <v>123</v>
      </c>
      <c r="E11" s="6" t="s">
        <v>34</v>
      </c>
      <c r="F11" s="1" t="s">
        <v>10</v>
      </c>
      <c r="G11" s="1">
        <f t="shared" si="0"/>
        <v>20</v>
      </c>
      <c r="H11" s="31"/>
      <c r="I11" s="7"/>
      <c r="J11" s="7"/>
      <c r="K11" s="7"/>
      <c r="L11" s="7">
        <v>7.5</v>
      </c>
      <c r="M11" s="7"/>
      <c r="N11" s="7"/>
      <c r="O11" s="7">
        <v>12.5</v>
      </c>
      <c r="P11" s="36"/>
    </row>
    <row r="12" spans="1:16" s="11" customFormat="1" ht="18" customHeight="1">
      <c r="A12" s="1">
        <v>7</v>
      </c>
      <c r="B12" s="1">
        <v>44992</v>
      </c>
      <c r="C12" s="5" t="s">
        <v>692</v>
      </c>
      <c r="D12" s="1" t="s">
        <v>123</v>
      </c>
      <c r="E12" s="6" t="s">
        <v>7</v>
      </c>
      <c r="F12" s="1" t="s">
        <v>687</v>
      </c>
      <c r="G12" s="1">
        <f t="shared" si="0"/>
        <v>20</v>
      </c>
      <c r="H12" s="31"/>
      <c r="I12" s="7"/>
      <c r="J12" s="7">
        <v>20</v>
      </c>
      <c r="K12" s="7"/>
      <c r="L12" s="7"/>
      <c r="M12" s="7"/>
      <c r="N12" s="7"/>
      <c r="O12" s="7"/>
      <c r="P12" s="36"/>
    </row>
    <row r="13" spans="1:16" s="11" customFormat="1" ht="18" customHeight="1">
      <c r="A13" s="1">
        <v>9</v>
      </c>
      <c r="B13" s="1" t="s">
        <v>604</v>
      </c>
      <c r="C13" s="5" t="s">
        <v>605</v>
      </c>
      <c r="D13" s="1" t="s">
        <v>123</v>
      </c>
      <c r="E13" s="6" t="s">
        <v>595</v>
      </c>
      <c r="F13" s="1" t="s">
        <v>10</v>
      </c>
      <c r="G13" s="1">
        <f t="shared" si="0"/>
        <v>15</v>
      </c>
      <c r="H13" s="31"/>
      <c r="I13" s="7"/>
      <c r="J13" s="7"/>
      <c r="K13" s="7">
        <v>10</v>
      </c>
      <c r="L13" s="7">
        <v>5</v>
      </c>
      <c r="M13" s="7"/>
      <c r="N13" s="7"/>
      <c r="O13" s="7"/>
      <c r="P13" s="36"/>
    </row>
    <row r="14" spans="1:16" s="11" customFormat="1" ht="18" customHeight="1">
      <c r="A14" s="1">
        <v>10</v>
      </c>
      <c r="B14" s="1">
        <v>62363</v>
      </c>
      <c r="C14" s="5" t="s">
        <v>693</v>
      </c>
      <c r="D14" s="1" t="s">
        <v>123</v>
      </c>
      <c r="E14" s="6" t="s">
        <v>7</v>
      </c>
      <c r="F14" s="1" t="s">
        <v>687</v>
      </c>
      <c r="G14" s="1">
        <f t="shared" si="0"/>
        <v>10</v>
      </c>
      <c r="H14" s="31"/>
      <c r="I14" s="7"/>
      <c r="J14" s="7">
        <v>10</v>
      </c>
      <c r="K14" s="7"/>
      <c r="L14" s="7"/>
      <c r="M14" s="7"/>
      <c r="N14" s="7"/>
      <c r="O14" s="7"/>
      <c r="P14" s="36"/>
    </row>
    <row r="15" spans="1:16" s="11" customFormat="1" ht="18" customHeight="1">
      <c r="A15" s="1">
        <v>11</v>
      </c>
      <c r="B15" s="1">
        <v>59547</v>
      </c>
      <c r="C15" s="5" t="s">
        <v>694</v>
      </c>
      <c r="D15" s="1" t="s">
        <v>123</v>
      </c>
      <c r="E15" s="6" t="s">
        <v>7</v>
      </c>
      <c r="F15" s="1" t="s">
        <v>687</v>
      </c>
      <c r="G15" s="1">
        <f t="shared" si="0"/>
        <v>8</v>
      </c>
      <c r="H15" s="31"/>
      <c r="I15" s="7"/>
      <c r="J15" s="7">
        <v>8</v>
      </c>
      <c r="K15" s="7"/>
      <c r="L15" s="7"/>
      <c r="M15" s="7"/>
      <c r="N15" s="7"/>
      <c r="O15" s="7"/>
      <c r="P15" s="36"/>
    </row>
    <row r="16" spans="1:16" s="11" customFormat="1" ht="18" customHeight="1">
      <c r="A16" s="1">
        <v>12</v>
      </c>
      <c r="B16" s="1">
        <v>60165</v>
      </c>
      <c r="C16" s="5" t="s">
        <v>695</v>
      </c>
      <c r="D16" s="1" t="s">
        <v>123</v>
      </c>
      <c r="E16" s="6" t="s">
        <v>7</v>
      </c>
      <c r="F16" s="1" t="s">
        <v>687</v>
      </c>
      <c r="G16" s="1">
        <f t="shared" si="0"/>
        <v>6</v>
      </c>
      <c r="H16" s="31"/>
      <c r="I16" s="7"/>
      <c r="J16" s="7">
        <v>6</v>
      </c>
      <c r="K16" s="7"/>
      <c r="L16" s="7"/>
      <c r="M16" s="7"/>
      <c r="N16" s="7"/>
      <c r="O16" s="7"/>
      <c r="P16" s="36"/>
    </row>
    <row r="17" spans="1:16" ht="18" customHeight="1">
      <c r="A17" s="1"/>
      <c r="B17" s="1"/>
      <c r="C17" s="5"/>
      <c r="D17" s="1"/>
      <c r="E17" s="6"/>
      <c r="F17" s="1"/>
      <c r="G17" s="1"/>
      <c r="H17" s="28"/>
      <c r="I17" s="7"/>
      <c r="J17" s="7"/>
      <c r="K17" s="7"/>
      <c r="L17" s="7"/>
      <c r="M17" s="7"/>
      <c r="N17" s="7"/>
      <c r="O17" s="7"/>
      <c r="P17" s="34"/>
    </row>
    <row r="18" spans="1:16" ht="6.9" customHeight="1">
      <c r="A18" s="38"/>
      <c r="B18" s="33"/>
      <c r="C18" s="39"/>
      <c r="D18" s="33"/>
      <c r="E18" s="40"/>
      <c r="F18" s="33"/>
      <c r="G18" s="41"/>
      <c r="H18" s="33"/>
      <c r="I18" s="42"/>
      <c r="J18" s="42"/>
      <c r="K18" s="42"/>
      <c r="L18" s="42"/>
      <c r="M18" s="42"/>
      <c r="N18" s="42"/>
      <c r="O18" s="42"/>
      <c r="P18" s="37"/>
    </row>
    <row r="19" spans="1:16" s="8" customFormat="1" ht="12.75" customHeight="1">
      <c r="A19" s="13"/>
      <c r="B19" s="14"/>
      <c r="D19" s="14"/>
      <c r="E19" s="15"/>
      <c r="F19" s="14"/>
      <c r="G19" s="14"/>
      <c r="H19" s="14"/>
      <c r="I19" s="12"/>
      <c r="J19" s="12"/>
      <c r="K19" s="12"/>
      <c r="L19" s="12"/>
      <c r="M19" s="12"/>
      <c r="N19" s="12"/>
      <c r="O19" s="12"/>
    </row>
  </sheetData>
  <sheetProtection algorithmName="SHA-512" hashValue="YkPTWofZ+3LPBfstA5m+5lqqpg4SadWq04BcS5x2H7tKIfZEzNZPNWA4n6t9H4yUQu3Omyc0FVpwdE9+2qcwfw==" saltValue="AxKEJjkMlqNc/cYxcJxEAw==" spinCount="100000" sheet="1" selectLockedCells="1" selectUnlockedCells="1"/>
  <sortState xmlns:xlrd2="http://schemas.microsoft.com/office/spreadsheetml/2017/richdata2" ref="B5:O16">
    <sortCondition descending="1" ref="G5:G16"/>
  </sortState>
  <mergeCells count="9">
    <mergeCell ref="A2:G2"/>
    <mergeCell ref="A1:G1"/>
    <mergeCell ref="O1:O2"/>
    <mergeCell ref="I1:I2"/>
    <mergeCell ref="N1:N2"/>
    <mergeCell ref="M1:M2"/>
    <mergeCell ref="L1:L2"/>
    <mergeCell ref="K1:K2"/>
    <mergeCell ref="J1:J2"/>
  </mergeCells>
  <phoneticPr fontId="15" type="noConversion"/>
  <conditionalFormatting sqref="B1:B1048576">
    <cfRule type="duplicateValues" dxfId="86" priority="2"/>
  </conditionalFormatting>
  <conditionalFormatting sqref="B1:C1048576">
    <cfRule type="duplicateValues" dxfId="85" priority="3"/>
  </conditionalFormatting>
  <conditionalFormatting sqref="B3:C3">
    <cfRule type="duplicateValues" dxfId="84" priority="11" stopIfTrue="1"/>
  </conditionalFormatting>
  <conditionalFormatting sqref="B5:C16">
    <cfRule type="duplicateValues" dxfId="83" priority="12084" stopIfTrue="1"/>
  </conditionalFormatting>
  <conditionalFormatting sqref="B5:C17">
    <cfRule type="duplicateValues" dxfId="82" priority="12086" stopIfTrue="1"/>
    <cfRule type="duplicateValues" dxfId="81" priority="12087" stopIfTrue="1"/>
  </conditionalFormatting>
  <conditionalFormatting sqref="B17:C19">
    <cfRule type="expression" dxfId="80" priority="2179" stopIfTrue="1">
      <formula>AND(COUNTIF($B$17:$C$19, B17)+COUNTIF(#REF!, B17)&gt;1,NOT(ISBLANK(B17)))</formula>
    </cfRule>
  </conditionalFormatting>
  <conditionalFormatting sqref="B17:C65528 B1:C2 B4:C4">
    <cfRule type="expression" dxfId="79" priority="2180" stopIfTrue="1">
      <formula>AND(COUNTIF($B$1:$C$2, B1)+COUNTIF($B$4:$C$4, B1)+COUNTIF($B$17:$C$65528, B1)&gt;1,NOT(ISBLANK(B1)))</formula>
    </cfRule>
  </conditionalFormatting>
  <conditionalFormatting sqref="C17">
    <cfRule type="duplicateValues" dxfId="78" priority="1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O14"/>
  <sheetViews>
    <sheetView zoomScale="80" zoomScaleNormal="80" workbookViewId="0">
      <selection activeCell="C8" sqref="C8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53.44140625" style="10" customWidth="1"/>
    <col min="6" max="6" width="8" style="2" customWidth="1"/>
    <col min="7" max="7" width="8" style="2" bestFit="1" customWidth="1"/>
    <col min="8" max="8" width="1" style="2" customWidth="1"/>
    <col min="9" max="14" width="6.6640625" style="12" customWidth="1"/>
    <col min="15" max="15" width="1" style="3" customWidth="1"/>
    <col min="16" max="16384" width="9.109375" style="3"/>
  </cols>
  <sheetData>
    <row r="1" spans="1:15" ht="69" customHeight="1">
      <c r="A1" s="56"/>
      <c r="B1" s="57"/>
      <c r="C1" s="57"/>
      <c r="D1" s="57"/>
      <c r="E1" s="57"/>
      <c r="F1" s="57"/>
      <c r="G1" s="58"/>
      <c r="H1" s="27"/>
      <c r="I1" s="61"/>
      <c r="J1" s="61" t="s">
        <v>639</v>
      </c>
      <c r="K1" s="61" t="s">
        <v>544</v>
      </c>
      <c r="L1" s="61" t="s">
        <v>439</v>
      </c>
      <c r="M1" s="61" t="s">
        <v>138</v>
      </c>
      <c r="N1" s="59" t="s">
        <v>14</v>
      </c>
      <c r="O1" s="27"/>
    </row>
    <row r="2" spans="1:15" s="4" customFormat="1" ht="97.5" customHeight="1">
      <c r="A2" s="53" t="s">
        <v>744</v>
      </c>
      <c r="B2" s="54"/>
      <c r="C2" s="54"/>
      <c r="D2" s="54"/>
      <c r="E2" s="54"/>
      <c r="F2" s="54"/>
      <c r="G2" s="55"/>
      <c r="H2" s="28"/>
      <c r="I2" s="62"/>
      <c r="J2" s="62"/>
      <c r="K2" s="62"/>
      <c r="L2" s="62"/>
      <c r="M2" s="62"/>
      <c r="N2" s="60"/>
      <c r="O2" s="34"/>
    </row>
    <row r="3" spans="1:15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45739</v>
      </c>
      <c r="K3" s="19">
        <v>45725</v>
      </c>
      <c r="L3" s="19">
        <v>45725</v>
      </c>
      <c r="M3" s="19">
        <v>45688</v>
      </c>
      <c r="N3" s="47">
        <v>45683</v>
      </c>
      <c r="O3" s="34"/>
    </row>
    <row r="4" spans="1:15" ht="18" customHeight="1">
      <c r="A4" s="20" t="s">
        <v>0</v>
      </c>
      <c r="B4" s="20" t="s">
        <v>1</v>
      </c>
      <c r="C4" s="20" t="s">
        <v>734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15</v>
      </c>
      <c r="K4" s="21" t="s">
        <v>15</v>
      </c>
      <c r="L4" s="21" t="s">
        <v>474</v>
      </c>
      <c r="M4" s="21" t="s">
        <v>139</v>
      </c>
      <c r="N4" s="48" t="s">
        <v>15</v>
      </c>
      <c r="O4" s="35"/>
    </row>
    <row r="5" spans="1:15" s="11" customFormat="1" ht="18" customHeight="1">
      <c r="A5" s="1">
        <v>1</v>
      </c>
      <c r="B5" s="1">
        <v>5171</v>
      </c>
      <c r="C5" s="5" t="s">
        <v>482</v>
      </c>
      <c r="D5" s="1" t="s">
        <v>128</v>
      </c>
      <c r="E5" s="6" t="s">
        <v>7</v>
      </c>
      <c r="F5" s="1" t="s">
        <v>443</v>
      </c>
      <c r="G5" s="1">
        <f t="shared" ref="G5:G11" si="0">SUM(I5:N5)</f>
        <v>100</v>
      </c>
      <c r="H5" s="31"/>
      <c r="I5" s="7"/>
      <c r="J5" s="7"/>
      <c r="K5" s="7"/>
      <c r="L5" s="7">
        <v>100</v>
      </c>
      <c r="M5" s="7"/>
      <c r="N5" s="7"/>
      <c r="O5" s="32"/>
    </row>
    <row r="6" spans="1:15" s="11" customFormat="1" ht="18" customHeight="1">
      <c r="A6" s="1">
        <v>2</v>
      </c>
      <c r="B6" s="1">
        <v>5530</v>
      </c>
      <c r="C6" s="5" t="s">
        <v>143</v>
      </c>
      <c r="D6" s="1" t="s">
        <v>128</v>
      </c>
      <c r="E6" s="6" t="s">
        <v>7</v>
      </c>
      <c r="F6" s="1" t="s">
        <v>104</v>
      </c>
      <c r="G6" s="1">
        <f t="shared" si="0"/>
        <v>80</v>
      </c>
      <c r="H6" s="31"/>
      <c r="I6" s="7"/>
      <c r="J6" s="7"/>
      <c r="K6" s="7"/>
      <c r="L6" s="7"/>
      <c r="M6" s="7">
        <v>80</v>
      </c>
      <c r="N6" s="7"/>
      <c r="O6" s="32"/>
    </row>
    <row r="7" spans="1:15" s="11" customFormat="1" ht="18" customHeight="1">
      <c r="A7" s="1">
        <v>3</v>
      </c>
      <c r="B7" s="1">
        <v>61742</v>
      </c>
      <c r="C7" s="5" t="s">
        <v>486</v>
      </c>
      <c r="D7" s="1" t="s">
        <v>128</v>
      </c>
      <c r="E7" s="6" t="s">
        <v>7</v>
      </c>
      <c r="F7" s="1" t="s">
        <v>181</v>
      </c>
      <c r="G7" s="1">
        <f t="shared" si="0"/>
        <v>65</v>
      </c>
      <c r="H7" s="31"/>
      <c r="I7" s="7"/>
      <c r="J7" s="7"/>
      <c r="K7" s="7"/>
      <c r="L7" s="7">
        <v>65</v>
      </c>
      <c r="M7" s="7"/>
      <c r="N7" s="7"/>
      <c r="O7" s="32"/>
    </row>
    <row r="8" spans="1:15" s="11" customFormat="1" ht="18" customHeight="1">
      <c r="A8" s="1">
        <v>4</v>
      </c>
      <c r="B8" s="1">
        <v>53264</v>
      </c>
      <c r="C8" s="5" t="s">
        <v>124</v>
      </c>
      <c r="D8" s="1" t="s">
        <v>128</v>
      </c>
      <c r="E8" s="6" t="s">
        <v>7</v>
      </c>
      <c r="F8" s="1" t="s">
        <v>10</v>
      </c>
      <c r="G8" s="1">
        <f t="shared" si="0"/>
        <v>37.5</v>
      </c>
      <c r="H8" s="31"/>
      <c r="I8" s="7"/>
      <c r="J8" s="7">
        <f>25/2</f>
        <v>12.5</v>
      </c>
      <c r="K8" s="7">
        <v>12.5</v>
      </c>
      <c r="L8" s="7"/>
      <c r="M8" s="7"/>
      <c r="N8" s="7">
        <v>12.5</v>
      </c>
      <c r="O8" s="32"/>
    </row>
    <row r="9" spans="1:15" s="11" customFormat="1" ht="18" customHeight="1">
      <c r="A9" s="1">
        <v>5</v>
      </c>
      <c r="B9" s="1">
        <v>59916</v>
      </c>
      <c r="C9" s="5" t="s">
        <v>126</v>
      </c>
      <c r="D9" s="1" t="s">
        <v>128</v>
      </c>
      <c r="E9" s="6" t="s">
        <v>7</v>
      </c>
      <c r="F9" s="1" t="s">
        <v>10</v>
      </c>
      <c r="G9" s="1">
        <f t="shared" si="0"/>
        <v>25</v>
      </c>
      <c r="H9" s="31"/>
      <c r="I9" s="7"/>
      <c r="J9" s="7">
        <f>15/2</f>
        <v>7.5</v>
      </c>
      <c r="K9" s="7">
        <v>10</v>
      </c>
      <c r="L9" s="7"/>
      <c r="M9" s="7"/>
      <c r="N9" s="7">
        <v>7.5</v>
      </c>
      <c r="O9" s="36"/>
    </row>
    <row r="10" spans="1:15" s="11" customFormat="1" ht="18" customHeight="1">
      <c r="A10" s="1">
        <v>6</v>
      </c>
      <c r="B10" s="1">
        <v>37982</v>
      </c>
      <c r="C10" s="5" t="s">
        <v>125</v>
      </c>
      <c r="D10" s="1" t="s">
        <v>128</v>
      </c>
      <c r="E10" s="6" t="s">
        <v>7</v>
      </c>
      <c r="F10" s="1" t="s">
        <v>26</v>
      </c>
      <c r="G10" s="1">
        <f t="shared" si="0"/>
        <v>20</v>
      </c>
      <c r="H10" s="31"/>
      <c r="I10" s="7"/>
      <c r="J10" s="7">
        <v>10</v>
      </c>
      <c r="K10" s="7"/>
      <c r="L10" s="7"/>
      <c r="M10" s="7"/>
      <c r="N10" s="7">
        <v>10</v>
      </c>
      <c r="O10" s="36"/>
    </row>
    <row r="11" spans="1:15" s="11" customFormat="1" ht="18" customHeight="1">
      <c r="A11" s="1">
        <v>7</v>
      </c>
      <c r="B11" s="1">
        <v>62919</v>
      </c>
      <c r="C11" s="5" t="s">
        <v>127</v>
      </c>
      <c r="D11" s="1" t="s">
        <v>128</v>
      </c>
      <c r="E11" s="6" t="s">
        <v>7</v>
      </c>
      <c r="F11" s="1" t="s">
        <v>10</v>
      </c>
      <c r="G11" s="1">
        <f t="shared" si="0"/>
        <v>5</v>
      </c>
      <c r="H11" s="31"/>
      <c r="I11" s="7"/>
      <c r="J11" s="7"/>
      <c r="K11" s="7"/>
      <c r="L11" s="7"/>
      <c r="M11" s="7"/>
      <c r="N11" s="7">
        <v>5</v>
      </c>
      <c r="O11" s="36"/>
    </row>
    <row r="12" spans="1:15" ht="18" customHeight="1">
      <c r="A12" s="1"/>
      <c r="B12" s="1"/>
      <c r="C12" s="5"/>
      <c r="D12" s="1"/>
      <c r="E12" s="6"/>
      <c r="F12" s="1"/>
      <c r="G12" s="1"/>
      <c r="H12" s="28"/>
      <c r="I12" s="7"/>
      <c r="J12" s="7"/>
      <c r="K12" s="7"/>
      <c r="L12" s="7"/>
      <c r="M12" s="7"/>
      <c r="N12" s="7"/>
      <c r="O12" s="34"/>
    </row>
    <row r="13" spans="1:15" ht="6.9" customHeight="1">
      <c r="A13" s="38"/>
      <c r="B13" s="33"/>
      <c r="C13" s="39"/>
      <c r="D13" s="33"/>
      <c r="E13" s="40"/>
      <c r="F13" s="33"/>
      <c r="G13" s="41"/>
      <c r="H13" s="33"/>
      <c r="I13" s="42"/>
      <c r="J13" s="42"/>
      <c r="K13" s="42"/>
      <c r="L13" s="42"/>
      <c r="M13" s="42"/>
      <c r="N13" s="42"/>
      <c r="O13" s="37"/>
    </row>
    <row r="14" spans="1:15" s="8" customFormat="1" ht="12.75" customHeight="1">
      <c r="A14" s="13"/>
      <c r="B14" s="14"/>
      <c r="D14" s="14"/>
      <c r="E14" s="15"/>
      <c r="F14" s="14"/>
      <c r="G14" s="14"/>
      <c r="H14" s="14"/>
      <c r="I14" s="12"/>
      <c r="J14" s="12"/>
      <c r="K14" s="12"/>
      <c r="L14" s="12"/>
      <c r="M14" s="12"/>
      <c r="N14" s="12"/>
    </row>
  </sheetData>
  <sheetProtection algorithmName="SHA-512" hashValue="A1u3slDy/9kqU7mbLIKvG4reCk1SpPcAvHwCqnaoFd8cfDxGfAw/8REcqw80Qq3d6H0J81lngxJZIYljoHvhnw==" saltValue="IK8lYqNwoKwT0EY/7bS/IQ==" spinCount="100000" sheet="1" selectLockedCells="1" selectUnlockedCells="1"/>
  <sortState xmlns:xlrd2="http://schemas.microsoft.com/office/spreadsheetml/2017/richdata2" ref="B5:N11">
    <sortCondition descending="1" ref="G5:G11"/>
  </sortState>
  <mergeCells count="8">
    <mergeCell ref="A2:G2"/>
    <mergeCell ref="A1:G1"/>
    <mergeCell ref="N1:N2"/>
    <mergeCell ref="I1:I2"/>
    <mergeCell ref="M1:M2"/>
    <mergeCell ref="L1:L2"/>
    <mergeCell ref="K1:K2"/>
    <mergeCell ref="J1:J2"/>
  </mergeCells>
  <phoneticPr fontId="15" type="noConversion"/>
  <conditionalFormatting sqref="B1:B1048576">
    <cfRule type="duplicateValues" dxfId="77" priority="2"/>
  </conditionalFormatting>
  <conditionalFormatting sqref="B1:C1048576">
    <cfRule type="duplicateValues" dxfId="76" priority="3"/>
  </conditionalFormatting>
  <conditionalFormatting sqref="B3:C3">
    <cfRule type="duplicateValues" dxfId="75" priority="5" stopIfTrue="1"/>
  </conditionalFormatting>
  <conditionalFormatting sqref="B5:C11">
    <cfRule type="duplicateValues" dxfId="74" priority="12094" stopIfTrue="1"/>
  </conditionalFormatting>
  <conditionalFormatting sqref="B5:C12">
    <cfRule type="duplicateValues" dxfId="73" priority="11925" stopIfTrue="1"/>
  </conditionalFormatting>
  <conditionalFormatting sqref="B9:C14">
    <cfRule type="duplicateValues" dxfId="72" priority="11928" stopIfTrue="1"/>
  </conditionalFormatting>
  <conditionalFormatting sqref="B9:C65529 B1:C2 B4:C4">
    <cfRule type="expression" dxfId="71" priority="11930" stopIfTrue="1">
      <formula>AND(COUNTIF($B$1:$C$2, B1)+COUNTIF($B$4:$C$4, B1)+COUNTIF($B$9:$C$65529, B1)&gt;1,NOT(ISBLANK(B1)))</formula>
    </cfRule>
  </conditionalFormatting>
  <conditionalFormatting sqref="C12">
    <cfRule type="duplicateValues" dxfId="70" priority="6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T52"/>
  <sheetViews>
    <sheetView zoomScale="80" zoomScaleNormal="80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44.6640625" style="3" customWidth="1"/>
    <col min="4" max="4" width="8.44140625" style="2" bestFit="1" customWidth="1"/>
    <col min="5" max="5" width="48.88671875" style="10" customWidth="1"/>
    <col min="6" max="6" width="7.6640625" style="2" customWidth="1"/>
    <col min="7" max="7" width="8" style="2" bestFit="1" customWidth="1"/>
    <col min="8" max="8" width="1" style="2" customWidth="1"/>
    <col min="9" max="14" width="6.6640625" style="12" customWidth="1"/>
    <col min="15" max="15" width="7.21875" style="12" bestFit="1" customWidth="1"/>
    <col min="16" max="19" width="6.6640625" style="12" customWidth="1"/>
    <col min="20" max="20" width="1" style="3" customWidth="1"/>
    <col min="21" max="16384" width="9.109375" style="3"/>
  </cols>
  <sheetData>
    <row r="1" spans="1:20" ht="69" customHeight="1">
      <c r="A1" s="56"/>
      <c r="B1" s="57"/>
      <c r="C1" s="57"/>
      <c r="D1" s="57"/>
      <c r="E1" s="57"/>
      <c r="F1" s="57"/>
      <c r="G1" s="58"/>
      <c r="H1" s="27"/>
      <c r="I1" s="61"/>
      <c r="J1" s="61" t="s">
        <v>685</v>
      </c>
      <c r="K1" s="61" t="s">
        <v>666</v>
      </c>
      <c r="L1" s="61" t="s">
        <v>639</v>
      </c>
      <c r="M1" s="61" t="s">
        <v>617</v>
      </c>
      <c r="N1" s="61" t="s">
        <v>544</v>
      </c>
      <c r="O1" s="61" t="s">
        <v>439</v>
      </c>
      <c r="P1" s="61" t="s">
        <v>397</v>
      </c>
      <c r="Q1" s="61" t="s">
        <v>188</v>
      </c>
      <c r="R1" s="61" t="s">
        <v>138</v>
      </c>
      <c r="S1" s="59" t="s">
        <v>14</v>
      </c>
      <c r="T1" s="27"/>
    </row>
    <row r="2" spans="1:20" s="4" customFormat="1" ht="65.099999999999994" customHeight="1">
      <c r="A2" s="53" t="s">
        <v>745</v>
      </c>
      <c r="B2" s="54"/>
      <c r="C2" s="54"/>
      <c r="D2" s="54"/>
      <c r="E2" s="54"/>
      <c r="F2" s="54"/>
      <c r="G2" s="55"/>
      <c r="H2" s="28"/>
      <c r="I2" s="62"/>
      <c r="J2" s="62"/>
      <c r="K2" s="62"/>
      <c r="L2" s="62"/>
      <c r="M2" s="62"/>
      <c r="N2" s="62"/>
      <c r="O2" s="62"/>
      <c r="P2" s="62"/>
      <c r="Q2" s="62"/>
      <c r="R2" s="62"/>
      <c r="S2" s="60"/>
      <c r="T2" s="34"/>
    </row>
    <row r="3" spans="1:20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45753</v>
      </c>
      <c r="K3" s="19">
        <v>45746</v>
      </c>
      <c r="L3" s="19">
        <v>45739</v>
      </c>
      <c r="M3" s="19">
        <v>45739</v>
      </c>
      <c r="N3" s="19">
        <v>45725</v>
      </c>
      <c r="O3" s="19">
        <v>45725</v>
      </c>
      <c r="P3" s="19">
        <v>45711</v>
      </c>
      <c r="Q3" s="19">
        <v>45698</v>
      </c>
      <c r="R3" s="19">
        <v>45688</v>
      </c>
      <c r="S3" s="47">
        <v>45683</v>
      </c>
      <c r="T3" s="34"/>
    </row>
    <row r="4" spans="1:20" ht="18" customHeight="1">
      <c r="A4" s="20" t="s">
        <v>0</v>
      </c>
      <c r="B4" s="20" t="s">
        <v>1</v>
      </c>
      <c r="C4" s="20" t="s">
        <v>734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15</v>
      </c>
      <c r="K4" s="21" t="s">
        <v>15</v>
      </c>
      <c r="L4" s="21" t="s">
        <v>15</v>
      </c>
      <c r="M4" s="21" t="s">
        <v>189</v>
      </c>
      <c r="N4" s="21" t="s">
        <v>15</v>
      </c>
      <c r="O4" s="21" t="s">
        <v>474</v>
      </c>
      <c r="P4" s="21" t="s">
        <v>189</v>
      </c>
      <c r="Q4" s="21" t="s">
        <v>189</v>
      </c>
      <c r="R4" s="21" t="s">
        <v>139</v>
      </c>
      <c r="S4" s="48" t="s">
        <v>15</v>
      </c>
      <c r="T4" s="35"/>
    </row>
    <row r="5" spans="1:20" s="11" customFormat="1" ht="18" customHeight="1">
      <c r="A5" s="1">
        <v>1</v>
      </c>
      <c r="B5" s="1">
        <v>5628</v>
      </c>
      <c r="C5" s="5" t="s">
        <v>177</v>
      </c>
      <c r="D5" s="1" t="s">
        <v>9</v>
      </c>
      <c r="E5" s="5" t="s">
        <v>7</v>
      </c>
      <c r="F5" s="1" t="s">
        <v>104</v>
      </c>
      <c r="G5" s="1">
        <f t="shared" ref="G5:G41" si="0">SUM(I5:S5)</f>
        <v>160</v>
      </c>
      <c r="H5" s="32"/>
      <c r="I5" s="1"/>
      <c r="J5" s="1"/>
      <c r="K5" s="1"/>
      <c r="L5" s="1"/>
      <c r="M5" s="1"/>
      <c r="N5" s="1"/>
      <c r="O5" s="1"/>
      <c r="P5" s="1"/>
      <c r="Q5" s="1"/>
      <c r="R5" s="1">
        <v>160</v>
      </c>
      <c r="S5" s="7"/>
      <c r="T5" s="36"/>
    </row>
    <row r="6" spans="1:20" s="11" customFormat="1" ht="18" customHeight="1">
      <c r="A6" s="1">
        <v>2</v>
      </c>
      <c r="B6" s="1">
        <v>53323</v>
      </c>
      <c r="C6" s="5" t="s">
        <v>178</v>
      </c>
      <c r="D6" s="1" t="s">
        <v>9</v>
      </c>
      <c r="E6" s="5" t="s">
        <v>179</v>
      </c>
      <c r="F6" s="1" t="s">
        <v>142</v>
      </c>
      <c r="G6" s="1">
        <f t="shared" si="0"/>
        <v>140</v>
      </c>
      <c r="H6" s="32"/>
      <c r="I6" s="1"/>
      <c r="J6" s="1"/>
      <c r="K6" s="1"/>
      <c r="L6" s="1"/>
      <c r="M6" s="1"/>
      <c r="N6" s="1"/>
      <c r="O6" s="1"/>
      <c r="P6" s="1"/>
      <c r="Q6" s="1"/>
      <c r="R6" s="1">
        <v>140</v>
      </c>
      <c r="S6" s="7"/>
      <c r="T6" s="36"/>
    </row>
    <row r="7" spans="1:20" s="11" customFormat="1" ht="18" customHeight="1">
      <c r="A7" s="1">
        <v>3</v>
      </c>
      <c r="B7" s="1">
        <v>53364</v>
      </c>
      <c r="C7" s="5" t="s">
        <v>180</v>
      </c>
      <c r="D7" s="1" t="s">
        <v>9</v>
      </c>
      <c r="E7" s="5" t="s">
        <v>7</v>
      </c>
      <c r="F7" s="1" t="s">
        <v>181</v>
      </c>
      <c r="G7" s="1">
        <f t="shared" si="0"/>
        <v>120</v>
      </c>
      <c r="H7" s="32"/>
      <c r="I7" s="1"/>
      <c r="J7" s="1"/>
      <c r="K7" s="1"/>
      <c r="L7" s="1"/>
      <c r="M7" s="1"/>
      <c r="N7" s="1"/>
      <c r="O7" s="1"/>
      <c r="P7" s="1"/>
      <c r="Q7" s="1"/>
      <c r="R7" s="1">
        <v>120</v>
      </c>
      <c r="S7" s="7"/>
      <c r="T7" s="36"/>
    </row>
    <row r="8" spans="1:20" s="11" customFormat="1" ht="18" customHeight="1">
      <c r="A8" s="1">
        <v>4</v>
      </c>
      <c r="B8" s="1">
        <v>556</v>
      </c>
      <c r="C8" s="5" t="s">
        <v>520</v>
      </c>
      <c r="D8" s="1" t="s">
        <v>9</v>
      </c>
      <c r="E8" s="5" t="s">
        <v>7</v>
      </c>
      <c r="F8" s="1" t="s">
        <v>443</v>
      </c>
      <c r="G8" s="1">
        <f t="shared" si="0"/>
        <v>100</v>
      </c>
      <c r="H8" s="31"/>
      <c r="I8" s="7"/>
      <c r="J8" s="7"/>
      <c r="K8" s="7"/>
      <c r="L8" s="7"/>
      <c r="M8" s="7"/>
      <c r="N8" s="7"/>
      <c r="O8" s="7">
        <v>100</v>
      </c>
      <c r="P8" s="7"/>
      <c r="Q8" s="7"/>
      <c r="R8" s="7"/>
      <c r="S8" s="7"/>
      <c r="T8" s="36"/>
    </row>
    <row r="9" spans="1:20" s="11" customFormat="1" ht="18" customHeight="1">
      <c r="A9" s="1">
        <v>5</v>
      </c>
      <c r="B9" s="1">
        <v>35565</v>
      </c>
      <c r="C9" s="5" t="s">
        <v>521</v>
      </c>
      <c r="D9" s="1" t="s">
        <v>9</v>
      </c>
      <c r="E9" s="5" t="s">
        <v>7</v>
      </c>
      <c r="F9" s="1" t="s">
        <v>443</v>
      </c>
      <c r="G9" s="1">
        <f t="shared" si="0"/>
        <v>90</v>
      </c>
      <c r="H9" s="31"/>
      <c r="I9" s="7"/>
      <c r="J9" s="7"/>
      <c r="K9" s="7"/>
      <c r="L9" s="7"/>
      <c r="M9" s="7"/>
      <c r="N9" s="7"/>
      <c r="O9" s="7">
        <v>90</v>
      </c>
      <c r="P9" s="7"/>
      <c r="Q9" s="7"/>
      <c r="R9" s="7"/>
      <c r="S9" s="7"/>
      <c r="T9" s="36"/>
    </row>
    <row r="10" spans="1:20" s="11" customFormat="1" ht="18" customHeight="1">
      <c r="A10" s="1">
        <v>6</v>
      </c>
      <c r="B10" s="1">
        <v>49721</v>
      </c>
      <c r="C10" s="5" t="s">
        <v>522</v>
      </c>
      <c r="D10" s="1" t="s">
        <v>9</v>
      </c>
      <c r="E10" s="5" t="s">
        <v>7</v>
      </c>
      <c r="F10" s="1" t="s">
        <v>443</v>
      </c>
      <c r="G10" s="1">
        <f t="shared" si="0"/>
        <v>80</v>
      </c>
      <c r="H10" s="31"/>
      <c r="I10" s="7"/>
      <c r="J10" s="7"/>
      <c r="K10" s="7"/>
      <c r="L10" s="7"/>
      <c r="M10" s="7"/>
      <c r="N10" s="7"/>
      <c r="O10" s="7">
        <v>80</v>
      </c>
      <c r="P10" s="7"/>
      <c r="Q10" s="7"/>
      <c r="R10" s="7"/>
      <c r="S10" s="7"/>
      <c r="T10" s="36"/>
    </row>
    <row r="11" spans="1:20" s="11" customFormat="1" ht="18" customHeight="1">
      <c r="A11" s="1">
        <v>7</v>
      </c>
      <c r="B11" s="1" t="s">
        <v>316</v>
      </c>
      <c r="C11" s="5" t="s">
        <v>317</v>
      </c>
      <c r="D11" s="1" t="s">
        <v>9</v>
      </c>
      <c r="E11" s="5" t="s">
        <v>7</v>
      </c>
      <c r="F11" s="1" t="s">
        <v>191</v>
      </c>
      <c r="G11" s="1">
        <f t="shared" si="0"/>
        <v>75</v>
      </c>
      <c r="H11" s="31"/>
      <c r="I11" s="7"/>
      <c r="J11" s="7"/>
      <c r="K11" s="7">
        <v>25</v>
      </c>
      <c r="L11" s="7"/>
      <c r="M11" s="7"/>
      <c r="N11" s="7"/>
      <c r="O11" s="7"/>
      <c r="P11" s="7"/>
      <c r="Q11" s="7">
        <v>50</v>
      </c>
      <c r="R11" s="7"/>
      <c r="S11" s="7"/>
      <c r="T11" s="36"/>
    </row>
    <row r="12" spans="1:20" s="11" customFormat="1" ht="18" customHeight="1">
      <c r="A12" s="1">
        <v>7</v>
      </c>
      <c r="B12" s="1">
        <v>33993</v>
      </c>
      <c r="C12" s="5" t="s">
        <v>523</v>
      </c>
      <c r="D12" s="1" t="s">
        <v>9</v>
      </c>
      <c r="E12" s="5" t="s">
        <v>7</v>
      </c>
      <c r="F12" s="1" t="s">
        <v>443</v>
      </c>
      <c r="G12" s="1">
        <f t="shared" si="0"/>
        <v>75</v>
      </c>
      <c r="H12" s="31"/>
      <c r="I12" s="7"/>
      <c r="J12" s="7"/>
      <c r="K12" s="7"/>
      <c r="L12" s="7"/>
      <c r="M12" s="7"/>
      <c r="N12" s="7"/>
      <c r="O12" s="7">
        <v>75</v>
      </c>
      <c r="P12" s="7"/>
      <c r="Q12" s="7"/>
      <c r="R12" s="7"/>
      <c r="S12" s="7"/>
      <c r="T12" s="36"/>
    </row>
    <row r="13" spans="1:20" s="11" customFormat="1" ht="18" customHeight="1">
      <c r="A13" s="1">
        <v>9</v>
      </c>
      <c r="B13" s="1">
        <v>16165</v>
      </c>
      <c r="C13" s="22" t="s">
        <v>96</v>
      </c>
      <c r="D13" s="1" t="s">
        <v>9</v>
      </c>
      <c r="E13" s="5" t="s">
        <v>7</v>
      </c>
      <c r="F13" s="1" t="s">
        <v>104</v>
      </c>
      <c r="G13" s="1">
        <f t="shared" si="0"/>
        <v>60</v>
      </c>
      <c r="H13" s="31"/>
      <c r="I13" s="7"/>
      <c r="J13" s="7"/>
      <c r="K13" s="7"/>
      <c r="L13" s="7"/>
      <c r="M13" s="7"/>
      <c r="N13" s="7"/>
      <c r="O13" s="7"/>
      <c r="P13" s="7"/>
      <c r="Q13" s="7">
        <v>35</v>
      </c>
      <c r="R13" s="7"/>
      <c r="S13" s="7">
        <v>25</v>
      </c>
      <c r="T13" s="36"/>
    </row>
    <row r="14" spans="1:20" s="11" customFormat="1" ht="18" customHeight="1">
      <c r="A14" s="1">
        <v>9</v>
      </c>
      <c r="B14" s="1">
        <v>63011</v>
      </c>
      <c r="C14" s="5" t="s">
        <v>524</v>
      </c>
      <c r="D14" s="1" t="s">
        <v>9</v>
      </c>
      <c r="E14" s="5" t="s">
        <v>7</v>
      </c>
      <c r="F14" s="1" t="s">
        <v>443</v>
      </c>
      <c r="G14" s="1">
        <f t="shared" si="0"/>
        <v>60</v>
      </c>
      <c r="H14" s="31"/>
      <c r="I14" s="7"/>
      <c r="J14" s="7"/>
      <c r="K14" s="7"/>
      <c r="L14" s="7"/>
      <c r="M14" s="7"/>
      <c r="N14" s="7"/>
      <c r="O14" s="7">
        <v>60</v>
      </c>
      <c r="P14" s="7"/>
      <c r="Q14" s="7"/>
      <c r="R14" s="7"/>
      <c r="S14" s="7"/>
      <c r="T14" s="36"/>
    </row>
    <row r="15" spans="1:20" s="11" customFormat="1" ht="18" customHeight="1">
      <c r="A15" s="1">
        <v>11</v>
      </c>
      <c r="B15" s="1">
        <v>58940</v>
      </c>
      <c r="C15" s="5" t="s">
        <v>98</v>
      </c>
      <c r="D15" s="1" t="s">
        <v>9</v>
      </c>
      <c r="E15" s="5" t="s">
        <v>7</v>
      </c>
      <c r="F15" s="1" t="s">
        <v>10</v>
      </c>
      <c r="G15" s="1">
        <f t="shared" si="0"/>
        <v>55</v>
      </c>
      <c r="H15" s="31"/>
      <c r="I15" s="7"/>
      <c r="J15" s="7"/>
      <c r="K15" s="7"/>
      <c r="L15" s="7">
        <v>25</v>
      </c>
      <c r="M15" s="7"/>
      <c r="N15" s="7">
        <v>15</v>
      </c>
      <c r="O15" s="7"/>
      <c r="P15" s="7"/>
      <c r="Q15" s="7"/>
      <c r="R15" s="7"/>
      <c r="S15" s="7">
        <v>15</v>
      </c>
      <c r="T15" s="36"/>
    </row>
    <row r="16" spans="1:20" s="11" customFormat="1" ht="18" customHeight="1">
      <c r="A16" s="1">
        <v>12</v>
      </c>
      <c r="B16" s="1">
        <v>63565</v>
      </c>
      <c r="C16" s="5" t="s">
        <v>434</v>
      </c>
      <c r="D16" s="1" t="s">
        <v>9</v>
      </c>
      <c r="E16" s="5" t="s">
        <v>7</v>
      </c>
      <c r="F16" s="1" t="s">
        <v>382</v>
      </c>
      <c r="G16" s="1">
        <f t="shared" si="0"/>
        <v>50</v>
      </c>
      <c r="H16" s="31"/>
      <c r="I16" s="7"/>
      <c r="J16" s="7"/>
      <c r="K16" s="7"/>
      <c r="L16" s="7"/>
      <c r="M16" s="7">
        <v>25</v>
      </c>
      <c r="N16" s="7"/>
      <c r="O16" s="7"/>
      <c r="P16" s="7">
        <v>25</v>
      </c>
      <c r="Q16" s="7"/>
      <c r="R16" s="7"/>
      <c r="S16" s="7"/>
      <c r="T16" s="36"/>
    </row>
    <row r="17" spans="1:20" s="11" customFormat="1" ht="18" customHeight="1">
      <c r="A17" s="1">
        <v>13</v>
      </c>
      <c r="B17" s="1" t="s">
        <v>322</v>
      </c>
      <c r="C17" s="5" t="s">
        <v>323</v>
      </c>
      <c r="D17" s="1" t="s">
        <v>9</v>
      </c>
      <c r="E17" s="5" t="s">
        <v>196</v>
      </c>
      <c r="F17" s="1" t="s">
        <v>191</v>
      </c>
      <c r="G17" s="1">
        <f t="shared" si="0"/>
        <v>45</v>
      </c>
      <c r="H17" s="31"/>
      <c r="I17" s="7"/>
      <c r="J17" s="7"/>
      <c r="K17" s="7">
        <v>20</v>
      </c>
      <c r="L17" s="7"/>
      <c r="M17" s="7"/>
      <c r="N17" s="7"/>
      <c r="O17" s="7"/>
      <c r="P17" s="7"/>
      <c r="Q17" s="7">
        <v>25</v>
      </c>
      <c r="R17" s="7"/>
      <c r="S17" s="7"/>
      <c r="T17" s="36"/>
    </row>
    <row r="18" spans="1:20" s="11" customFormat="1" ht="18" customHeight="1">
      <c r="A18" s="1">
        <v>13</v>
      </c>
      <c r="B18" s="1">
        <v>62657</v>
      </c>
      <c r="C18" s="5" t="s">
        <v>525</v>
      </c>
      <c r="D18" s="1" t="s">
        <v>9</v>
      </c>
      <c r="E18" s="5" t="s">
        <v>7</v>
      </c>
      <c r="F18" s="1" t="s">
        <v>443</v>
      </c>
      <c r="G18" s="1">
        <f t="shared" si="0"/>
        <v>45</v>
      </c>
      <c r="H18" s="31"/>
      <c r="I18" s="7"/>
      <c r="J18" s="7"/>
      <c r="K18" s="7"/>
      <c r="L18" s="7"/>
      <c r="M18" s="7"/>
      <c r="N18" s="7"/>
      <c r="O18" s="7">
        <v>45</v>
      </c>
      <c r="P18" s="7"/>
      <c r="Q18" s="7"/>
      <c r="R18" s="7"/>
      <c r="S18" s="7"/>
      <c r="T18" s="36"/>
    </row>
    <row r="19" spans="1:20" s="11" customFormat="1" ht="18" customHeight="1">
      <c r="A19" s="1">
        <v>15</v>
      </c>
      <c r="B19" s="1" t="s">
        <v>318</v>
      </c>
      <c r="C19" s="5" t="s">
        <v>319</v>
      </c>
      <c r="D19" s="1" t="s">
        <v>9</v>
      </c>
      <c r="E19" s="5" t="s">
        <v>259</v>
      </c>
      <c r="F19" s="1" t="s">
        <v>260</v>
      </c>
      <c r="G19" s="1">
        <f t="shared" si="0"/>
        <v>40</v>
      </c>
      <c r="H19" s="31"/>
      <c r="I19" s="7"/>
      <c r="J19" s="7"/>
      <c r="K19" s="7"/>
      <c r="L19" s="7"/>
      <c r="M19" s="7"/>
      <c r="N19" s="7"/>
      <c r="O19" s="7"/>
      <c r="P19" s="7"/>
      <c r="Q19" s="7">
        <v>40</v>
      </c>
      <c r="R19" s="7"/>
      <c r="S19" s="7"/>
      <c r="T19" s="36"/>
    </row>
    <row r="20" spans="1:20" s="11" customFormat="1" ht="18" customHeight="1">
      <c r="A20" s="1">
        <v>16</v>
      </c>
      <c r="B20" s="1">
        <v>30495</v>
      </c>
      <c r="C20" s="22" t="s">
        <v>97</v>
      </c>
      <c r="D20" s="1" t="s">
        <v>9</v>
      </c>
      <c r="E20" s="5" t="s">
        <v>7</v>
      </c>
      <c r="F20" s="1" t="s">
        <v>10</v>
      </c>
      <c r="G20" s="1">
        <f t="shared" si="0"/>
        <v>36</v>
      </c>
      <c r="H20" s="31"/>
      <c r="I20" s="7"/>
      <c r="J20" s="7"/>
      <c r="K20" s="7"/>
      <c r="L20" s="7">
        <v>8</v>
      </c>
      <c r="M20" s="7"/>
      <c r="N20" s="7">
        <v>8</v>
      </c>
      <c r="O20" s="7"/>
      <c r="P20" s="7"/>
      <c r="Q20" s="7"/>
      <c r="R20" s="7"/>
      <c r="S20" s="7">
        <v>20</v>
      </c>
      <c r="T20" s="36"/>
    </row>
    <row r="21" spans="1:20" s="11" customFormat="1" ht="18" customHeight="1">
      <c r="A21" s="1">
        <v>17</v>
      </c>
      <c r="B21" s="1" t="s">
        <v>320</v>
      </c>
      <c r="C21" s="5" t="s">
        <v>321</v>
      </c>
      <c r="D21" s="1" t="s">
        <v>9</v>
      </c>
      <c r="E21" s="5" t="s">
        <v>7</v>
      </c>
      <c r="F21" s="1" t="s">
        <v>8</v>
      </c>
      <c r="G21" s="1">
        <f t="shared" si="0"/>
        <v>30</v>
      </c>
      <c r="H21" s="31"/>
      <c r="I21" s="7"/>
      <c r="J21" s="7"/>
      <c r="K21" s="7"/>
      <c r="L21" s="7"/>
      <c r="M21" s="7"/>
      <c r="N21" s="7"/>
      <c r="O21" s="7"/>
      <c r="P21" s="7"/>
      <c r="Q21" s="7">
        <v>30</v>
      </c>
      <c r="R21" s="7"/>
      <c r="S21" s="7"/>
      <c r="T21" s="36"/>
    </row>
    <row r="22" spans="1:20" s="11" customFormat="1" ht="18" customHeight="1">
      <c r="A22" s="1">
        <v>17</v>
      </c>
      <c r="B22" s="1">
        <v>10454</v>
      </c>
      <c r="C22" s="22" t="s">
        <v>99</v>
      </c>
      <c r="D22" s="1" t="s">
        <v>9</v>
      </c>
      <c r="E22" s="5" t="s">
        <v>7</v>
      </c>
      <c r="F22" s="1" t="s">
        <v>10</v>
      </c>
      <c r="G22" s="1">
        <f t="shared" si="0"/>
        <v>30</v>
      </c>
      <c r="H22" s="31"/>
      <c r="I22" s="7"/>
      <c r="J22" s="7"/>
      <c r="K22" s="7"/>
      <c r="L22" s="7">
        <v>20</v>
      </c>
      <c r="M22" s="7"/>
      <c r="N22" s="7"/>
      <c r="O22" s="7"/>
      <c r="P22" s="7"/>
      <c r="Q22" s="7"/>
      <c r="R22" s="7"/>
      <c r="S22" s="7">
        <v>10</v>
      </c>
      <c r="T22" s="36"/>
    </row>
    <row r="23" spans="1:20" s="11" customFormat="1" ht="18" customHeight="1">
      <c r="A23" s="1">
        <v>19</v>
      </c>
      <c r="B23" s="1" t="s">
        <v>324</v>
      </c>
      <c r="C23" s="5" t="s">
        <v>325</v>
      </c>
      <c r="D23" s="1" t="s">
        <v>9</v>
      </c>
      <c r="E23" s="5" t="s">
        <v>7</v>
      </c>
      <c r="F23" s="1" t="s">
        <v>191</v>
      </c>
      <c r="G23" s="1">
        <f t="shared" si="0"/>
        <v>26</v>
      </c>
      <c r="H23" s="31"/>
      <c r="I23" s="7"/>
      <c r="J23" s="7"/>
      <c r="K23" s="7">
        <v>6</v>
      </c>
      <c r="L23" s="7"/>
      <c r="M23" s="7"/>
      <c r="N23" s="7"/>
      <c r="O23" s="7"/>
      <c r="P23" s="7"/>
      <c r="Q23" s="7">
        <v>20</v>
      </c>
      <c r="R23" s="7"/>
      <c r="S23" s="7"/>
      <c r="T23" s="36"/>
    </row>
    <row r="24" spans="1:20" s="11" customFormat="1" ht="18" customHeight="1">
      <c r="A24" s="1">
        <v>19</v>
      </c>
      <c r="B24" s="1">
        <v>1440</v>
      </c>
      <c r="C24" s="5" t="s">
        <v>105</v>
      </c>
      <c r="D24" s="1" t="s">
        <v>9</v>
      </c>
      <c r="E24" s="5" t="s">
        <v>7</v>
      </c>
      <c r="F24" s="1" t="s">
        <v>10</v>
      </c>
      <c r="G24" s="1">
        <f t="shared" si="0"/>
        <v>26</v>
      </c>
      <c r="H24" s="32"/>
      <c r="I24" s="1"/>
      <c r="J24" s="1"/>
      <c r="K24" s="1"/>
      <c r="L24" s="1"/>
      <c r="M24" s="1"/>
      <c r="N24" s="1">
        <v>20</v>
      </c>
      <c r="O24" s="1"/>
      <c r="P24" s="1"/>
      <c r="Q24" s="1"/>
      <c r="R24" s="1"/>
      <c r="S24" s="7">
        <v>6</v>
      </c>
      <c r="T24" s="36"/>
    </row>
    <row r="25" spans="1:20" s="11" customFormat="1" ht="18" customHeight="1">
      <c r="A25" s="1">
        <v>21</v>
      </c>
      <c r="B25" s="1" t="s">
        <v>591</v>
      </c>
      <c r="C25" s="5" t="s">
        <v>592</v>
      </c>
      <c r="D25" s="1" t="s">
        <v>9</v>
      </c>
      <c r="E25" s="5" t="s">
        <v>7</v>
      </c>
      <c r="F25" s="1" t="s">
        <v>26</v>
      </c>
      <c r="G25" s="1">
        <f t="shared" si="0"/>
        <v>25</v>
      </c>
      <c r="H25" s="31"/>
      <c r="I25" s="7"/>
      <c r="J25" s="7"/>
      <c r="K25" s="7"/>
      <c r="L25" s="7"/>
      <c r="M25" s="7"/>
      <c r="N25" s="7">
        <v>25</v>
      </c>
      <c r="O25" s="7"/>
      <c r="P25" s="7"/>
      <c r="Q25" s="7"/>
      <c r="R25" s="7"/>
      <c r="S25" s="7"/>
      <c r="T25" s="36"/>
    </row>
    <row r="26" spans="1:20" s="11" customFormat="1" ht="18" customHeight="1">
      <c r="A26" s="1">
        <v>22</v>
      </c>
      <c r="B26" s="1" t="s">
        <v>326</v>
      </c>
      <c r="C26" s="5" t="s">
        <v>327</v>
      </c>
      <c r="D26" s="1" t="s">
        <v>9</v>
      </c>
      <c r="E26" s="5" t="s">
        <v>7</v>
      </c>
      <c r="F26" s="1" t="s">
        <v>191</v>
      </c>
      <c r="G26" s="1">
        <f t="shared" si="0"/>
        <v>19</v>
      </c>
      <c r="H26" s="31"/>
      <c r="I26" s="7"/>
      <c r="J26" s="7"/>
      <c r="K26" s="7">
        <v>4</v>
      </c>
      <c r="L26" s="7"/>
      <c r="M26" s="7"/>
      <c r="N26" s="7"/>
      <c r="O26" s="7"/>
      <c r="P26" s="7"/>
      <c r="Q26" s="7">
        <v>15</v>
      </c>
      <c r="R26" s="7"/>
      <c r="S26" s="7"/>
      <c r="T26" s="36"/>
    </row>
    <row r="27" spans="1:20" s="11" customFormat="1" ht="18" customHeight="1">
      <c r="A27" s="1">
        <v>22</v>
      </c>
      <c r="B27" s="1">
        <v>30667</v>
      </c>
      <c r="C27" s="5" t="s">
        <v>100</v>
      </c>
      <c r="D27" s="1" t="s">
        <v>9</v>
      </c>
      <c r="E27" s="5" t="s">
        <v>7</v>
      </c>
      <c r="F27" s="1" t="s">
        <v>10</v>
      </c>
      <c r="G27" s="1">
        <f t="shared" si="0"/>
        <v>19</v>
      </c>
      <c r="H27" s="32"/>
      <c r="I27" s="1"/>
      <c r="J27" s="1"/>
      <c r="K27" s="1"/>
      <c r="L27" s="1">
        <v>15</v>
      </c>
      <c r="M27" s="1"/>
      <c r="N27" s="1"/>
      <c r="O27" s="1"/>
      <c r="P27" s="1"/>
      <c r="Q27" s="1"/>
      <c r="R27" s="1"/>
      <c r="S27" s="7">
        <v>4</v>
      </c>
      <c r="T27" s="36"/>
    </row>
    <row r="28" spans="1:20" s="11" customFormat="1" ht="18" customHeight="1">
      <c r="A28" s="1">
        <v>24</v>
      </c>
      <c r="B28" s="1">
        <v>35444</v>
      </c>
      <c r="C28" s="5" t="s">
        <v>11</v>
      </c>
      <c r="D28" s="1" t="s">
        <v>9</v>
      </c>
      <c r="E28" s="5" t="s">
        <v>7</v>
      </c>
      <c r="F28" s="1" t="s">
        <v>10</v>
      </c>
      <c r="G28" s="1">
        <f t="shared" si="0"/>
        <v>18</v>
      </c>
      <c r="H28" s="32"/>
      <c r="I28" s="1"/>
      <c r="J28" s="1"/>
      <c r="K28" s="1"/>
      <c r="L28" s="1">
        <v>10</v>
      </c>
      <c r="M28" s="1"/>
      <c r="N28" s="1"/>
      <c r="O28" s="1"/>
      <c r="P28" s="1"/>
      <c r="Q28" s="1"/>
      <c r="R28" s="1"/>
      <c r="S28" s="7">
        <v>8</v>
      </c>
      <c r="T28" s="36"/>
    </row>
    <row r="29" spans="1:20" s="11" customFormat="1" ht="18" customHeight="1">
      <c r="A29" s="1">
        <v>25</v>
      </c>
      <c r="B29" s="1">
        <v>31910</v>
      </c>
      <c r="C29" s="5" t="s">
        <v>681</v>
      </c>
      <c r="D29" s="1" t="s">
        <v>9</v>
      </c>
      <c r="E29" s="5" t="s">
        <v>7</v>
      </c>
      <c r="F29" s="1" t="s">
        <v>191</v>
      </c>
      <c r="G29" s="1">
        <f t="shared" si="0"/>
        <v>15</v>
      </c>
      <c r="H29" s="31"/>
      <c r="I29" s="7"/>
      <c r="J29" s="7"/>
      <c r="K29" s="7">
        <v>15</v>
      </c>
      <c r="L29" s="7"/>
      <c r="M29" s="7"/>
      <c r="N29" s="7"/>
      <c r="O29" s="7"/>
      <c r="P29" s="7"/>
      <c r="Q29" s="7"/>
      <c r="R29" s="7"/>
      <c r="S29" s="7"/>
      <c r="T29" s="36"/>
    </row>
    <row r="30" spans="1:20" s="11" customFormat="1" ht="18" customHeight="1">
      <c r="A30" s="1">
        <v>26</v>
      </c>
      <c r="B30" s="1">
        <v>113</v>
      </c>
      <c r="C30" s="5" t="s">
        <v>727</v>
      </c>
      <c r="D30" s="1" t="s">
        <v>9</v>
      </c>
      <c r="E30" s="5" t="s">
        <v>7</v>
      </c>
      <c r="F30" s="1" t="s">
        <v>687</v>
      </c>
      <c r="G30" s="1">
        <f t="shared" si="0"/>
        <v>12.5</v>
      </c>
      <c r="H30" s="31"/>
      <c r="I30" s="7"/>
      <c r="J30" s="7">
        <v>12.5</v>
      </c>
      <c r="K30" s="7"/>
      <c r="L30" s="7"/>
      <c r="M30" s="7"/>
      <c r="N30" s="7"/>
      <c r="O30" s="7"/>
      <c r="P30" s="7"/>
      <c r="Q30" s="7"/>
      <c r="R30" s="7"/>
      <c r="S30" s="7"/>
      <c r="T30" s="36"/>
    </row>
    <row r="31" spans="1:20" s="11" customFormat="1" ht="18" customHeight="1">
      <c r="A31" s="1">
        <v>27</v>
      </c>
      <c r="B31" s="1" t="s">
        <v>593</v>
      </c>
      <c r="C31" s="5" t="s">
        <v>594</v>
      </c>
      <c r="D31" s="1" t="s">
        <v>9</v>
      </c>
      <c r="E31" s="5" t="s">
        <v>595</v>
      </c>
      <c r="F31" s="1" t="s">
        <v>10</v>
      </c>
      <c r="G31" s="1">
        <f t="shared" si="0"/>
        <v>12</v>
      </c>
      <c r="H31" s="31"/>
      <c r="I31" s="7"/>
      <c r="J31" s="7"/>
      <c r="K31" s="7"/>
      <c r="L31" s="7">
        <v>6</v>
      </c>
      <c r="M31" s="7"/>
      <c r="N31" s="7">
        <v>6</v>
      </c>
      <c r="O31" s="7"/>
      <c r="P31" s="7"/>
      <c r="Q31" s="7"/>
      <c r="R31" s="7"/>
      <c r="S31" s="7"/>
      <c r="T31" s="36"/>
    </row>
    <row r="32" spans="1:20" s="11" customFormat="1" ht="18" customHeight="1">
      <c r="A32" s="1">
        <v>27</v>
      </c>
      <c r="B32" s="1">
        <v>60709</v>
      </c>
      <c r="C32" s="5" t="s">
        <v>101</v>
      </c>
      <c r="D32" s="1" t="s">
        <v>9</v>
      </c>
      <c r="E32" s="5" t="s">
        <v>7</v>
      </c>
      <c r="F32" s="1" t="s">
        <v>10</v>
      </c>
      <c r="G32" s="1">
        <f t="shared" si="0"/>
        <v>12</v>
      </c>
      <c r="H32" s="32"/>
      <c r="I32" s="1"/>
      <c r="J32" s="1"/>
      <c r="K32" s="1"/>
      <c r="L32" s="1"/>
      <c r="M32" s="1"/>
      <c r="N32" s="1">
        <v>10</v>
      </c>
      <c r="O32" s="1"/>
      <c r="P32" s="1"/>
      <c r="Q32" s="1"/>
      <c r="R32" s="1"/>
      <c r="S32" s="7">
        <v>2</v>
      </c>
      <c r="T32" s="36"/>
    </row>
    <row r="33" spans="1:20" s="11" customFormat="1" ht="18" customHeight="1">
      <c r="A33" s="1">
        <v>29</v>
      </c>
      <c r="B33" s="1" t="s">
        <v>328</v>
      </c>
      <c r="C33" s="5" t="s">
        <v>329</v>
      </c>
      <c r="D33" s="1" t="s">
        <v>9</v>
      </c>
      <c r="E33" s="5" t="s">
        <v>7</v>
      </c>
      <c r="F33" s="1" t="s">
        <v>191</v>
      </c>
      <c r="G33" s="1">
        <f t="shared" si="0"/>
        <v>10</v>
      </c>
      <c r="H33" s="31"/>
      <c r="I33" s="7"/>
      <c r="J33" s="7"/>
      <c r="K33" s="7"/>
      <c r="L33" s="7"/>
      <c r="M33" s="7"/>
      <c r="N33" s="7"/>
      <c r="O33" s="7"/>
      <c r="P33" s="7"/>
      <c r="Q33" s="7">
        <v>10</v>
      </c>
      <c r="R33" s="7"/>
      <c r="S33" s="7"/>
      <c r="T33" s="32"/>
    </row>
    <row r="34" spans="1:20" s="11" customFormat="1" ht="18" customHeight="1">
      <c r="A34" s="1">
        <v>29</v>
      </c>
      <c r="B34" s="1">
        <v>45878</v>
      </c>
      <c r="C34" s="5" t="s">
        <v>728</v>
      </c>
      <c r="D34" s="1" t="s">
        <v>9</v>
      </c>
      <c r="E34" s="5" t="s">
        <v>7</v>
      </c>
      <c r="F34" s="1" t="s">
        <v>687</v>
      </c>
      <c r="G34" s="1">
        <f t="shared" si="0"/>
        <v>10</v>
      </c>
      <c r="H34" s="31"/>
      <c r="I34" s="7"/>
      <c r="J34" s="7">
        <v>10</v>
      </c>
      <c r="K34" s="7"/>
      <c r="L34" s="7"/>
      <c r="M34" s="7"/>
      <c r="N34" s="7"/>
      <c r="O34" s="7"/>
      <c r="P34" s="7"/>
      <c r="Q34" s="7"/>
      <c r="R34" s="7"/>
      <c r="S34" s="7"/>
      <c r="T34" s="32"/>
    </row>
    <row r="35" spans="1:20" s="11" customFormat="1" ht="18" customHeight="1">
      <c r="A35" s="1">
        <v>31</v>
      </c>
      <c r="B35" s="24" t="s">
        <v>330</v>
      </c>
      <c r="C35" s="25" t="s">
        <v>331</v>
      </c>
      <c r="D35" s="1" t="s">
        <v>9</v>
      </c>
      <c r="E35" s="5" t="s">
        <v>7</v>
      </c>
      <c r="F35" s="1" t="s">
        <v>8</v>
      </c>
      <c r="G35" s="1">
        <f t="shared" si="0"/>
        <v>9</v>
      </c>
      <c r="H35" s="31"/>
      <c r="I35" s="44"/>
      <c r="J35" s="44"/>
      <c r="K35" s="44"/>
      <c r="L35" s="44"/>
      <c r="M35" s="44"/>
      <c r="N35" s="44"/>
      <c r="O35" s="44"/>
      <c r="P35" s="44"/>
      <c r="Q35" s="44">
        <v>9</v>
      </c>
      <c r="R35" s="44"/>
      <c r="S35" s="44"/>
      <c r="T35" s="36"/>
    </row>
    <row r="36" spans="1:20" s="11" customFormat="1" ht="18" customHeight="1">
      <c r="A36" s="1">
        <v>32</v>
      </c>
      <c r="B36" s="24" t="s">
        <v>332</v>
      </c>
      <c r="C36" s="5" t="s">
        <v>333</v>
      </c>
      <c r="D36" s="1" t="s">
        <v>9</v>
      </c>
      <c r="E36" s="5" t="s">
        <v>7</v>
      </c>
      <c r="F36" s="1" t="s">
        <v>191</v>
      </c>
      <c r="G36" s="1">
        <f t="shared" si="0"/>
        <v>8</v>
      </c>
      <c r="H36" s="31"/>
      <c r="I36" s="7"/>
      <c r="J36" s="7"/>
      <c r="K36" s="7"/>
      <c r="L36" s="7"/>
      <c r="M36" s="7"/>
      <c r="N36" s="7"/>
      <c r="O36" s="7"/>
      <c r="P36" s="7"/>
      <c r="Q36" s="7">
        <v>8</v>
      </c>
      <c r="R36" s="7"/>
      <c r="S36" s="7"/>
      <c r="T36" s="32"/>
    </row>
    <row r="37" spans="1:20" s="11" customFormat="1" ht="18" customHeight="1">
      <c r="A37" s="1">
        <v>32</v>
      </c>
      <c r="B37" s="1">
        <v>58796</v>
      </c>
      <c r="C37" s="5" t="s">
        <v>682</v>
      </c>
      <c r="D37" s="1" t="s">
        <v>9</v>
      </c>
      <c r="E37" s="5" t="s">
        <v>196</v>
      </c>
      <c r="F37" s="1" t="s">
        <v>191</v>
      </c>
      <c r="G37" s="1">
        <f t="shared" si="0"/>
        <v>8</v>
      </c>
      <c r="H37" s="31"/>
      <c r="I37" s="7"/>
      <c r="J37" s="7"/>
      <c r="K37" s="7">
        <v>8</v>
      </c>
      <c r="L37" s="7"/>
      <c r="M37" s="7"/>
      <c r="N37" s="7"/>
      <c r="O37" s="7"/>
      <c r="P37" s="7"/>
      <c r="Q37" s="7"/>
      <c r="R37" s="7"/>
      <c r="S37" s="7"/>
      <c r="T37" s="32"/>
    </row>
    <row r="38" spans="1:20" s="11" customFormat="1" ht="18" customHeight="1">
      <c r="A38" s="1">
        <v>32</v>
      </c>
      <c r="B38" s="1">
        <v>58981</v>
      </c>
      <c r="C38" s="5" t="s">
        <v>12</v>
      </c>
      <c r="D38" s="1" t="s">
        <v>9</v>
      </c>
      <c r="E38" s="5" t="s">
        <v>103</v>
      </c>
      <c r="F38" s="1" t="s">
        <v>10</v>
      </c>
      <c r="G38" s="1">
        <f t="shared" si="0"/>
        <v>8</v>
      </c>
      <c r="H38" s="32"/>
      <c r="I38" s="1"/>
      <c r="J38" s="1"/>
      <c r="K38" s="1"/>
      <c r="L38" s="1">
        <v>1</v>
      </c>
      <c r="M38" s="1"/>
      <c r="N38" s="1">
        <v>4</v>
      </c>
      <c r="O38" s="1"/>
      <c r="P38" s="1"/>
      <c r="Q38" s="1"/>
      <c r="R38" s="1"/>
      <c r="S38" s="7">
        <v>3</v>
      </c>
      <c r="T38" s="32"/>
    </row>
    <row r="39" spans="1:20" s="11" customFormat="1" ht="18" customHeight="1">
      <c r="A39" s="1">
        <v>35</v>
      </c>
      <c r="B39" s="1" t="s">
        <v>596</v>
      </c>
      <c r="C39" s="5" t="s">
        <v>597</v>
      </c>
      <c r="D39" s="1" t="s">
        <v>9</v>
      </c>
      <c r="E39" s="5" t="s">
        <v>7</v>
      </c>
      <c r="F39" s="1" t="s">
        <v>10</v>
      </c>
      <c r="G39" s="1">
        <f t="shared" si="0"/>
        <v>7</v>
      </c>
      <c r="H39" s="31"/>
      <c r="I39" s="7"/>
      <c r="J39" s="7"/>
      <c r="K39" s="7"/>
      <c r="L39" s="7">
        <v>4</v>
      </c>
      <c r="M39" s="7"/>
      <c r="N39" s="7">
        <v>3</v>
      </c>
      <c r="O39" s="7"/>
      <c r="P39" s="7"/>
      <c r="Q39" s="7"/>
      <c r="R39" s="7"/>
      <c r="S39" s="7"/>
      <c r="T39" s="32"/>
    </row>
    <row r="40" spans="1:20" s="11" customFormat="1" ht="18" customHeight="1">
      <c r="A40" s="1">
        <v>36</v>
      </c>
      <c r="B40" s="1" t="s">
        <v>662</v>
      </c>
      <c r="C40" s="5" t="s">
        <v>663</v>
      </c>
      <c r="D40" s="1" t="s">
        <v>9</v>
      </c>
      <c r="E40" s="5" t="s">
        <v>7</v>
      </c>
      <c r="F40" s="1" t="s">
        <v>10</v>
      </c>
      <c r="G40" s="1">
        <f t="shared" si="0"/>
        <v>3</v>
      </c>
      <c r="H40" s="31"/>
      <c r="I40" s="7"/>
      <c r="J40" s="7"/>
      <c r="K40" s="7"/>
      <c r="L40" s="7">
        <v>3</v>
      </c>
      <c r="M40" s="7"/>
      <c r="N40" s="7"/>
      <c r="O40" s="7"/>
      <c r="P40" s="7"/>
      <c r="Q40" s="7"/>
      <c r="R40" s="7"/>
      <c r="S40" s="7"/>
      <c r="T40" s="32"/>
    </row>
    <row r="41" spans="1:20" s="11" customFormat="1" ht="18" customHeight="1">
      <c r="A41" s="1">
        <v>37</v>
      </c>
      <c r="B41" s="1">
        <v>58072</v>
      </c>
      <c r="C41" s="5" t="s">
        <v>102</v>
      </c>
      <c r="D41" s="1" t="s">
        <v>9</v>
      </c>
      <c r="E41" s="5" t="s">
        <v>7</v>
      </c>
      <c r="F41" s="1" t="s">
        <v>10</v>
      </c>
      <c r="G41" s="1">
        <f t="shared" si="0"/>
        <v>1</v>
      </c>
      <c r="H41" s="32"/>
      <c r="I41" s="1"/>
      <c r="J41" s="1"/>
      <c r="K41" s="1"/>
      <c r="L41" s="1"/>
      <c r="M41" s="1"/>
      <c r="N41" s="1"/>
      <c r="O41" s="1"/>
      <c r="P41" s="1"/>
      <c r="Q41" s="1"/>
      <c r="R41" s="1"/>
      <c r="S41" s="7">
        <v>1</v>
      </c>
      <c r="T41" s="32"/>
    </row>
    <row r="42" spans="1:20" ht="18" customHeight="1">
      <c r="A42" s="1"/>
      <c r="B42" s="1"/>
      <c r="C42" s="5"/>
      <c r="D42" s="1"/>
      <c r="E42" s="6"/>
      <c r="F42" s="1"/>
      <c r="G42" s="1"/>
      <c r="H42" s="28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34"/>
    </row>
    <row r="43" spans="1:20" ht="6.9" customHeight="1">
      <c r="A43" s="38"/>
      <c r="B43" s="33"/>
      <c r="C43" s="39"/>
      <c r="D43" s="33"/>
      <c r="E43" s="40"/>
      <c r="F43" s="33"/>
      <c r="G43" s="41"/>
      <c r="H43" s="33"/>
      <c r="I43" s="42"/>
      <c r="J43" s="42"/>
      <c r="K43" s="42"/>
      <c r="L43" s="42"/>
      <c r="M43" s="42"/>
      <c r="N43" s="42"/>
      <c r="O43" s="42"/>
      <c r="P43" s="42"/>
      <c r="Q43" s="42"/>
      <c r="R43" s="42"/>
      <c r="S43" s="42"/>
      <c r="T43" s="37"/>
    </row>
    <row r="44" spans="1:20" s="8" customFormat="1" ht="12.75" customHeight="1">
      <c r="A44" s="13"/>
      <c r="B44" s="14"/>
      <c r="D44" s="14"/>
      <c r="E44" s="15"/>
      <c r="F44" s="14"/>
      <c r="G44" s="14"/>
      <c r="H44" s="14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</row>
    <row r="45" spans="1:20">
      <c r="B45"/>
    </row>
    <row r="46" spans="1:20">
      <c r="B46"/>
    </row>
    <row r="47" spans="1:20">
      <c r="B47"/>
    </row>
    <row r="48" spans="1:20">
      <c r="B48"/>
    </row>
    <row r="49" spans="2:2">
      <c r="B49"/>
    </row>
    <row r="50" spans="2:2">
      <c r="B50"/>
    </row>
    <row r="51" spans="2:2">
      <c r="B51"/>
    </row>
    <row r="52" spans="2:2">
      <c r="B52"/>
    </row>
  </sheetData>
  <sheetProtection algorithmName="SHA-512" hashValue="A15BLXxSLpmDExPl/W9IxZDUu8c//UyoqHthOzBRv8mDBUtn1M8eas3eh22iv1my5lRdfBabowAf53FagS/5kA==" saltValue="qwog2odvOyFsQ7CLfhwWdA==" spinCount="100000" sheet="1" selectLockedCells="1" selectUnlockedCells="1"/>
  <sortState xmlns:xlrd2="http://schemas.microsoft.com/office/spreadsheetml/2017/richdata2" ref="B5:S41">
    <sortCondition descending="1" ref="G5:G41"/>
  </sortState>
  <mergeCells count="13">
    <mergeCell ref="S1:S2"/>
    <mergeCell ref="I1:I2"/>
    <mergeCell ref="A2:G2"/>
    <mergeCell ref="A1:G1"/>
    <mergeCell ref="R1:R2"/>
    <mergeCell ref="Q1:Q2"/>
    <mergeCell ref="P1:P2"/>
    <mergeCell ref="O1:O2"/>
    <mergeCell ref="N1:N2"/>
    <mergeCell ref="M1:M2"/>
    <mergeCell ref="L1:L2"/>
    <mergeCell ref="K1:K2"/>
    <mergeCell ref="J1:J2"/>
  </mergeCells>
  <phoneticPr fontId="15" type="noConversion"/>
  <conditionalFormatting sqref="B1:B1048576">
    <cfRule type="duplicateValues" dxfId="69" priority="5"/>
  </conditionalFormatting>
  <conditionalFormatting sqref="B1:C1048576">
    <cfRule type="duplicateValues" dxfId="68" priority="4"/>
    <cfRule type="duplicateValues" dxfId="67" priority="6"/>
  </conditionalFormatting>
  <conditionalFormatting sqref="B3:C3">
    <cfRule type="duplicateValues" dxfId="66" priority="16" stopIfTrue="1"/>
  </conditionalFormatting>
  <conditionalFormatting sqref="B5:C41">
    <cfRule type="duplicateValues" dxfId="65" priority="12104" stopIfTrue="1"/>
    <cfRule type="duplicateValues" dxfId="64" priority="12105" stopIfTrue="1"/>
  </conditionalFormatting>
  <conditionalFormatting sqref="B5:C42">
    <cfRule type="duplicateValues" dxfId="63" priority="11632" stopIfTrue="1"/>
    <cfRule type="duplicateValues" dxfId="62" priority="11633" stopIfTrue="1"/>
  </conditionalFormatting>
  <conditionalFormatting sqref="B34:C44">
    <cfRule type="duplicateValues" dxfId="61" priority="12110" stopIfTrue="1"/>
  </conditionalFormatting>
  <conditionalFormatting sqref="B34:C65539 B1:C2 B4:C4">
    <cfRule type="expression" dxfId="60" priority="12112" stopIfTrue="1">
      <formula>AND(COUNTIF($B$1:$C$2, B1)+COUNTIF($B$4:$C$4, B1)+COUNTIF($B$34:$C$65539, B1)&gt;1,NOT(ISBLANK(B1)))</formula>
    </cfRule>
  </conditionalFormatting>
  <conditionalFormatting sqref="C1:C1048576">
    <cfRule type="duplicateValues" dxfId="59" priority="1"/>
  </conditionalFormatting>
  <conditionalFormatting sqref="C42">
    <cfRule type="duplicateValues" dxfId="58" priority="17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S42"/>
  <sheetViews>
    <sheetView zoomScale="70" zoomScaleNormal="70" workbookViewId="0">
      <selection activeCell="J18" sqref="J18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3.5546875" style="3" bestFit="1" customWidth="1"/>
    <col min="4" max="4" width="8.44140625" style="2" bestFit="1" customWidth="1"/>
    <col min="5" max="5" width="54.21875" style="10" bestFit="1" customWidth="1"/>
    <col min="6" max="6" width="7.6640625" style="2" customWidth="1"/>
    <col min="7" max="7" width="8" style="2" bestFit="1" customWidth="1"/>
    <col min="8" max="8" width="1" style="2" customWidth="1"/>
    <col min="9" max="9" width="6.6640625" style="12" customWidth="1"/>
    <col min="10" max="14" width="7.21875" style="12" bestFit="1" customWidth="1"/>
    <col min="15" max="16" width="6.33203125" style="12" bestFit="1" customWidth="1"/>
    <col min="17" max="18" width="6.44140625" style="12" bestFit="1" customWidth="1"/>
    <col min="19" max="19" width="1" style="3" customWidth="1"/>
    <col min="20" max="16384" width="9.109375" style="3"/>
  </cols>
  <sheetData>
    <row r="1" spans="1:19" ht="69" customHeight="1">
      <c r="A1" s="56"/>
      <c r="B1" s="57"/>
      <c r="C1" s="57"/>
      <c r="D1" s="57"/>
      <c r="E1" s="57"/>
      <c r="F1" s="57"/>
      <c r="G1" s="58"/>
      <c r="H1" s="27"/>
      <c r="I1" s="61"/>
      <c r="J1" s="61" t="s">
        <v>666</v>
      </c>
      <c r="K1" s="61" t="s">
        <v>639</v>
      </c>
      <c r="L1" s="61" t="s">
        <v>617</v>
      </c>
      <c r="M1" s="61" t="s">
        <v>544</v>
      </c>
      <c r="N1" s="61" t="s">
        <v>439</v>
      </c>
      <c r="O1" s="61" t="s">
        <v>397</v>
      </c>
      <c r="P1" s="61" t="s">
        <v>188</v>
      </c>
      <c r="Q1" s="61" t="s">
        <v>138</v>
      </c>
      <c r="R1" s="59" t="s">
        <v>14</v>
      </c>
      <c r="S1" s="27"/>
    </row>
    <row r="2" spans="1:19" s="4" customFormat="1" ht="65.099999999999994" customHeight="1">
      <c r="A2" s="53" t="s">
        <v>746</v>
      </c>
      <c r="B2" s="54"/>
      <c r="C2" s="54"/>
      <c r="D2" s="54"/>
      <c r="E2" s="54"/>
      <c r="F2" s="54"/>
      <c r="G2" s="55"/>
      <c r="H2" s="28"/>
      <c r="I2" s="62"/>
      <c r="J2" s="62"/>
      <c r="K2" s="62"/>
      <c r="L2" s="62"/>
      <c r="M2" s="62"/>
      <c r="N2" s="62"/>
      <c r="O2" s="62"/>
      <c r="P2" s="62"/>
      <c r="Q2" s="62"/>
      <c r="R2" s="60"/>
      <c r="S2" s="34"/>
    </row>
    <row r="3" spans="1:19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45746</v>
      </c>
      <c r="K3" s="19">
        <v>45739</v>
      </c>
      <c r="L3" s="19">
        <v>45739</v>
      </c>
      <c r="M3" s="19">
        <v>45725</v>
      </c>
      <c r="N3" s="19">
        <v>45725</v>
      </c>
      <c r="O3" s="19">
        <v>45711</v>
      </c>
      <c r="P3" s="19">
        <v>45698</v>
      </c>
      <c r="Q3" s="19">
        <v>45688</v>
      </c>
      <c r="R3" s="47">
        <v>45683</v>
      </c>
      <c r="S3" s="34"/>
    </row>
    <row r="4" spans="1:19" ht="18" customHeight="1">
      <c r="A4" s="20" t="s">
        <v>0</v>
      </c>
      <c r="B4" s="20" t="s">
        <v>1</v>
      </c>
      <c r="C4" s="20" t="s">
        <v>734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15</v>
      </c>
      <c r="K4" s="21" t="s">
        <v>15</v>
      </c>
      <c r="L4" s="21" t="s">
        <v>189</v>
      </c>
      <c r="M4" s="21" t="s">
        <v>15</v>
      </c>
      <c r="N4" s="21" t="s">
        <v>474</v>
      </c>
      <c r="O4" s="21" t="s">
        <v>189</v>
      </c>
      <c r="P4" s="21" t="s">
        <v>189</v>
      </c>
      <c r="Q4" s="21" t="s">
        <v>139</v>
      </c>
      <c r="R4" s="48" t="s">
        <v>15</v>
      </c>
      <c r="S4" s="35"/>
    </row>
    <row r="5" spans="1:19" s="11" customFormat="1" ht="18" customHeight="1">
      <c r="A5" s="1">
        <v>1</v>
      </c>
      <c r="B5" s="1">
        <v>477</v>
      </c>
      <c r="C5" s="22" t="s">
        <v>526</v>
      </c>
      <c r="D5" s="1" t="s">
        <v>106</v>
      </c>
      <c r="E5" s="6" t="s">
        <v>18</v>
      </c>
      <c r="F5" s="1" t="s">
        <v>443</v>
      </c>
      <c r="G5" s="1">
        <f t="shared" ref="G5:G31" si="0">SUM(I5:R5)</f>
        <v>90</v>
      </c>
      <c r="H5" s="31"/>
      <c r="I5" s="7"/>
      <c r="J5" s="7"/>
      <c r="K5" s="7"/>
      <c r="L5" s="7"/>
      <c r="M5" s="7"/>
      <c r="N5" s="7">
        <v>90</v>
      </c>
      <c r="O5" s="7"/>
      <c r="P5" s="7"/>
      <c r="Q5" s="7"/>
      <c r="R5" s="7"/>
      <c r="S5" s="32"/>
    </row>
    <row r="6" spans="1:19" s="11" customFormat="1" ht="18" customHeight="1">
      <c r="A6" s="1">
        <v>2</v>
      </c>
      <c r="B6" s="1">
        <v>34034</v>
      </c>
      <c r="C6" s="22" t="s">
        <v>182</v>
      </c>
      <c r="D6" s="1" t="s">
        <v>106</v>
      </c>
      <c r="E6" s="6" t="s">
        <v>18</v>
      </c>
      <c r="F6" s="1" t="s">
        <v>104</v>
      </c>
      <c r="G6" s="1">
        <f t="shared" si="0"/>
        <v>80</v>
      </c>
      <c r="H6" s="31"/>
      <c r="I6" s="7"/>
      <c r="J6" s="7"/>
      <c r="K6" s="7"/>
      <c r="L6" s="7"/>
      <c r="M6" s="7"/>
      <c r="N6" s="7"/>
      <c r="O6" s="7"/>
      <c r="P6" s="7"/>
      <c r="Q6" s="7">
        <v>80</v>
      </c>
      <c r="R6" s="7"/>
      <c r="S6" s="32"/>
    </row>
    <row r="7" spans="1:19" s="11" customFormat="1" ht="18" customHeight="1">
      <c r="A7" s="1">
        <v>3</v>
      </c>
      <c r="B7" s="1">
        <v>56288</v>
      </c>
      <c r="C7" s="22" t="s">
        <v>183</v>
      </c>
      <c r="D7" s="1" t="s">
        <v>106</v>
      </c>
      <c r="E7" s="6" t="s">
        <v>165</v>
      </c>
      <c r="F7" s="1" t="s">
        <v>104</v>
      </c>
      <c r="G7" s="1">
        <f t="shared" si="0"/>
        <v>75</v>
      </c>
      <c r="H7" s="31"/>
      <c r="I7" s="7"/>
      <c r="J7" s="7"/>
      <c r="K7" s="7"/>
      <c r="L7" s="7"/>
      <c r="M7" s="7"/>
      <c r="N7" s="7"/>
      <c r="O7" s="7"/>
      <c r="P7" s="7"/>
      <c r="Q7" s="7">
        <v>75</v>
      </c>
      <c r="R7" s="7"/>
      <c r="S7" s="36"/>
    </row>
    <row r="8" spans="1:19" s="11" customFormat="1" ht="18" customHeight="1">
      <c r="A8" s="1">
        <v>4</v>
      </c>
      <c r="B8" s="1">
        <v>504</v>
      </c>
      <c r="C8" s="22" t="s">
        <v>527</v>
      </c>
      <c r="D8" s="1" t="s">
        <v>106</v>
      </c>
      <c r="E8" s="6" t="s">
        <v>18</v>
      </c>
      <c r="F8" s="1" t="s">
        <v>443</v>
      </c>
      <c r="G8" s="1">
        <f t="shared" si="0"/>
        <v>70</v>
      </c>
      <c r="H8" s="31"/>
      <c r="I8" s="7"/>
      <c r="J8" s="7"/>
      <c r="K8" s="7"/>
      <c r="L8" s="7"/>
      <c r="M8" s="7"/>
      <c r="N8" s="7">
        <v>70</v>
      </c>
      <c r="O8" s="7"/>
      <c r="P8" s="7"/>
      <c r="Q8" s="7"/>
      <c r="R8" s="7"/>
      <c r="S8" s="36"/>
    </row>
    <row r="9" spans="1:19" s="11" customFormat="1" ht="18" customHeight="1">
      <c r="A9" s="1">
        <v>5</v>
      </c>
      <c r="B9" s="1">
        <v>61332</v>
      </c>
      <c r="C9" s="22" t="s">
        <v>528</v>
      </c>
      <c r="D9" s="1" t="s">
        <v>106</v>
      </c>
      <c r="E9" s="6" t="s">
        <v>18</v>
      </c>
      <c r="F9" s="1" t="s">
        <v>443</v>
      </c>
      <c r="G9" s="1">
        <f t="shared" si="0"/>
        <v>65</v>
      </c>
      <c r="H9" s="31"/>
      <c r="I9" s="7"/>
      <c r="J9" s="7"/>
      <c r="K9" s="7"/>
      <c r="L9" s="7"/>
      <c r="M9" s="7"/>
      <c r="N9" s="7">
        <v>65</v>
      </c>
      <c r="O9" s="7"/>
      <c r="P9" s="7"/>
      <c r="Q9" s="7"/>
      <c r="R9" s="7"/>
      <c r="S9" s="36"/>
    </row>
    <row r="10" spans="1:19" s="11" customFormat="1" ht="18" customHeight="1">
      <c r="A10" s="1">
        <v>6</v>
      </c>
      <c r="B10" s="1">
        <v>5412</v>
      </c>
      <c r="C10" s="22" t="s">
        <v>335</v>
      </c>
      <c r="D10" s="1" t="s">
        <v>106</v>
      </c>
      <c r="E10" s="6" t="s">
        <v>18</v>
      </c>
      <c r="F10" s="1" t="s">
        <v>191</v>
      </c>
      <c r="G10" s="1">
        <f t="shared" si="0"/>
        <v>52.5</v>
      </c>
      <c r="H10" s="31"/>
      <c r="I10" s="7"/>
      <c r="J10" s="7">
        <f>25/2</f>
        <v>12.5</v>
      </c>
      <c r="K10" s="7"/>
      <c r="L10" s="7"/>
      <c r="M10" s="7"/>
      <c r="N10" s="7"/>
      <c r="O10" s="7"/>
      <c r="P10" s="7">
        <v>40</v>
      </c>
      <c r="Q10" s="7"/>
      <c r="R10" s="7"/>
      <c r="S10" s="36"/>
    </row>
    <row r="11" spans="1:19" s="11" customFormat="1" ht="18" customHeight="1">
      <c r="A11" s="1">
        <v>7</v>
      </c>
      <c r="B11" s="1">
        <v>34546</v>
      </c>
      <c r="C11" s="22" t="s">
        <v>334</v>
      </c>
      <c r="D11" s="1" t="s">
        <v>106</v>
      </c>
      <c r="E11" s="6" t="s">
        <v>18</v>
      </c>
      <c r="F11" s="1" t="s">
        <v>191</v>
      </c>
      <c r="G11" s="1">
        <f t="shared" si="0"/>
        <v>50</v>
      </c>
      <c r="H11" s="31"/>
      <c r="I11" s="7"/>
      <c r="J11" s="7"/>
      <c r="K11" s="7"/>
      <c r="L11" s="7"/>
      <c r="M11" s="7"/>
      <c r="N11" s="7"/>
      <c r="O11" s="7"/>
      <c r="P11" s="7">
        <v>50</v>
      </c>
      <c r="Q11" s="7"/>
      <c r="R11" s="7"/>
      <c r="S11" s="36"/>
    </row>
    <row r="12" spans="1:19" s="11" customFormat="1" ht="18" customHeight="1">
      <c r="A12" s="1">
        <v>7</v>
      </c>
      <c r="B12" s="1" t="s">
        <v>598</v>
      </c>
      <c r="C12" s="22" t="s">
        <v>599</v>
      </c>
      <c r="D12" s="1" t="s">
        <v>106</v>
      </c>
      <c r="E12" s="6" t="s">
        <v>18</v>
      </c>
      <c r="F12" s="1" t="s">
        <v>10</v>
      </c>
      <c r="G12" s="1">
        <f t="shared" si="0"/>
        <v>50</v>
      </c>
      <c r="H12" s="31"/>
      <c r="I12" s="7"/>
      <c r="J12" s="7"/>
      <c r="K12" s="7">
        <v>25</v>
      </c>
      <c r="L12" s="7"/>
      <c r="M12" s="7">
        <v>25</v>
      </c>
      <c r="N12" s="7"/>
      <c r="O12" s="7"/>
      <c r="P12" s="7"/>
      <c r="Q12" s="7"/>
      <c r="R12" s="7"/>
      <c r="S12" s="36"/>
    </row>
    <row r="13" spans="1:19" s="11" customFormat="1" ht="18" customHeight="1">
      <c r="A13" s="1">
        <v>9</v>
      </c>
      <c r="B13" s="1">
        <v>37934</v>
      </c>
      <c r="C13" s="22" t="s">
        <v>435</v>
      </c>
      <c r="D13" s="1" t="s">
        <v>106</v>
      </c>
      <c r="E13" s="6" t="s">
        <v>18</v>
      </c>
      <c r="F13" s="1" t="s">
        <v>382</v>
      </c>
      <c r="G13" s="1">
        <f t="shared" si="0"/>
        <v>45</v>
      </c>
      <c r="H13" s="31"/>
      <c r="I13" s="7"/>
      <c r="J13" s="7"/>
      <c r="K13" s="7"/>
      <c r="L13" s="7">
        <v>20</v>
      </c>
      <c r="M13" s="7"/>
      <c r="N13" s="7"/>
      <c r="O13" s="7">
        <v>25</v>
      </c>
      <c r="P13" s="7"/>
      <c r="Q13" s="7"/>
      <c r="R13" s="7"/>
      <c r="S13" s="36"/>
    </row>
    <row r="14" spans="1:19" s="11" customFormat="1" ht="18" customHeight="1">
      <c r="A14" s="1">
        <v>10</v>
      </c>
      <c r="B14" s="1">
        <v>53609</v>
      </c>
      <c r="C14" s="22" t="s">
        <v>108</v>
      </c>
      <c r="D14" s="1" t="s">
        <v>106</v>
      </c>
      <c r="E14" s="6" t="s">
        <v>18</v>
      </c>
      <c r="F14" s="1" t="s">
        <v>104</v>
      </c>
      <c r="G14" s="1">
        <f t="shared" si="0"/>
        <v>40</v>
      </c>
      <c r="H14" s="31"/>
      <c r="I14" s="7"/>
      <c r="J14" s="7"/>
      <c r="K14" s="7">
        <v>20</v>
      </c>
      <c r="L14" s="7"/>
      <c r="M14" s="7"/>
      <c r="N14" s="7"/>
      <c r="O14" s="7"/>
      <c r="P14" s="7"/>
      <c r="Q14" s="7"/>
      <c r="R14" s="7">
        <v>20</v>
      </c>
      <c r="S14" s="36"/>
    </row>
    <row r="15" spans="1:19" s="11" customFormat="1" ht="18" customHeight="1">
      <c r="A15" s="1">
        <v>10</v>
      </c>
      <c r="B15" s="1">
        <v>47113</v>
      </c>
      <c r="C15" s="22" t="s">
        <v>110</v>
      </c>
      <c r="D15" s="1" t="s">
        <v>106</v>
      </c>
      <c r="E15" s="6" t="s">
        <v>18</v>
      </c>
      <c r="F15" s="1" t="s">
        <v>10</v>
      </c>
      <c r="G15" s="1">
        <f t="shared" si="0"/>
        <v>40</v>
      </c>
      <c r="H15" s="31"/>
      <c r="I15" s="7"/>
      <c r="J15" s="7"/>
      <c r="K15" s="7">
        <v>10</v>
      </c>
      <c r="L15" s="7"/>
      <c r="M15" s="7">
        <v>20</v>
      </c>
      <c r="N15" s="7"/>
      <c r="O15" s="7"/>
      <c r="P15" s="7"/>
      <c r="Q15" s="7"/>
      <c r="R15" s="7">
        <v>10</v>
      </c>
      <c r="S15" s="36"/>
    </row>
    <row r="16" spans="1:19" s="11" customFormat="1" ht="18" customHeight="1">
      <c r="A16" s="1">
        <v>12</v>
      </c>
      <c r="B16" s="1" t="s">
        <v>336</v>
      </c>
      <c r="C16" s="22" t="s">
        <v>337</v>
      </c>
      <c r="D16" s="1" t="s">
        <v>106</v>
      </c>
      <c r="E16" s="6" t="s">
        <v>257</v>
      </c>
      <c r="F16" s="1" t="s">
        <v>8</v>
      </c>
      <c r="G16" s="1">
        <f t="shared" si="0"/>
        <v>35</v>
      </c>
      <c r="H16" s="31"/>
      <c r="I16" s="7"/>
      <c r="J16" s="7"/>
      <c r="K16" s="7"/>
      <c r="L16" s="7"/>
      <c r="M16" s="7"/>
      <c r="N16" s="7"/>
      <c r="O16" s="7"/>
      <c r="P16" s="7">
        <v>35</v>
      </c>
      <c r="Q16" s="7"/>
      <c r="R16" s="7"/>
      <c r="S16" s="36"/>
    </row>
    <row r="17" spans="1:19" s="11" customFormat="1" ht="18" customHeight="1">
      <c r="A17" s="1">
        <v>12</v>
      </c>
      <c r="B17" s="1">
        <v>3264</v>
      </c>
      <c r="C17" s="22" t="s">
        <v>436</v>
      </c>
      <c r="D17" s="1" t="s">
        <v>106</v>
      </c>
      <c r="E17" s="6" t="s">
        <v>18</v>
      </c>
      <c r="F17" s="1" t="s">
        <v>382</v>
      </c>
      <c r="G17" s="1">
        <f t="shared" si="0"/>
        <v>35</v>
      </c>
      <c r="H17" s="31"/>
      <c r="I17" s="7"/>
      <c r="J17" s="7"/>
      <c r="K17" s="7"/>
      <c r="L17" s="7">
        <v>15</v>
      </c>
      <c r="M17" s="7"/>
      <c r="N17" s="7"/>
      <c r="O17" s="7">
        <v>20</v>
      </c>
      <c r="P17" s="7"/>
      <c r="Q17" s="7"/>
      <c r="R17" s="7"/>
      <c r="S17" s="36"/>
    </row>
    <row r="18" spans="1:19" s="11" customFormat="1" ht="18" customHeight="1">
      <c r="A18" s="1">
        <v>12</v>
      </c>
      <c r="B18" s="1">
        <v>37679</v>
      </c>
      <c r="C18" s="22" t="s">
        <v>437</v>
      </c>
      <c r="D18" s="1" t="s">
        <v>106</v>
      </c>
      <c r="E18" s="6" t="s">
        <v>18</v>
      </c>
      <c r="F18" s="1" t="s">
        <v>382</v>
      </c>
      <c r="G18" s="1">
        <f t="shared" si="0"/>
        <v>35</v>
      </c>
      <c r="H18" s="31"/>
      <c r="I18" s="7"/>
      <c r="J18" s="7"/>
      <c r="K18" s="7"/>
      <c r="L18" s="7">
        <f>35/2</f>
        <v>17.5</v>
      </c>
      <c r="M18" s="7"/>
      <c r="N18" s="7"/>
      <c r="O18" s="7">
        <f>35/2</f>
        <v>17.5</v>
      </c>
      <c r="P18" s="7"/>
      <c r="Q18" s="7"/>
      <c r="R18" s="7"/>
      <c r="S18" s="36"/>
    </row>
    <row r="19" spans="1:19" s="11" customFormat="1" ht="18" customHeight="1">
      <c r="A19" s="1">
        <v>15</v>
      </c>
      <c r="B19" s="1">
        <v>62889</v>
      </c>
      <c r="C19" s="22" t="s">
        <v>112</v>
      </c>
      <c r="D19" s="1" t="s">
        <v>106</v>
      </c>
      <c r="E19" s="6" t="s">
        <v>18</v>
      </c>
      <c r="F19" s="1" t="s">
        <v>10</v>
      </c>
      <c r="G19" s="1">
        <f t="shared" si="0"/>
        <v>31</v>
      </c>
      <c r="H19" s="31"/>
      <c r="I19" s="7"/>
      <c r="J19" s="7"/>
      <c r="K19" s="7">
        <v>15</v>
      </c>
      <c r="L19" s="7"/>
      <c r="M19" s="7">
        <v>10</v>
      </c>
      <c r="N19" s="7"/>
      <c r="O19" s="7"/>
      <c r="P19" s="7"/>
      <c r="Q19" s="7"/>
      <c r="R19" s="7">
        <v>6</v>
      </c>
      <c r="S19" s="36"/>
    </row>
    <row r="20" spans="1:19" s="11" customFormat="1" ht="18" customHeight="1">
      <c r="A20" s="1">
        <v>16</v>
      </c>
      <c r="B20" s="1" t="s">
        <v>338</v>
      </c>
      <c r="C20" s="22" t="s">
        <v>339</v>
      </c>
      <c r="D20" s="1" t="s">
        <v>106</v>
      </c>
      <c r="E20" s="6" t="s">
        <v>18</v>
      </c>
      <c r="F20" s="1" t="s">
        <v>191</v>
      </c>
      <c r="G20" s="1">
        <f t="shared" si="0"/>
        <v>30</v>
      </c>
      <c r="H20" s="31"/>
      <c r="I20" s="7"/>
      <c r="J20" s="7"/>
      <c r="K20" s="7"/>
      <c r="L20" s="7"/>
      <c r="M20" s="7"/>
      <c r="N20" s="7"/>
      <c r="O20" s="7"/>
      <c r="P20" s="7">
        <v>30</v>
      </c>
      <c r="Q20" s="7"/>
      <c r="R20" s="7"/>
      <c r="S20" s="36"/>
    </row>
    <row r="21" spans="1:19" s="11" customFormat="1" ht="18" customHeight="1">
      <c r="A21" s="1">
        <v>16</v>
      </c>
      <c r="B21" s="1" t="s">
        <v>343</v>
      </c>
      <c r="C21" s="22" t="s">
        <v>344</v>
      </c>
      <c r="D21" s="1" t="s">
        <v>106</v>
      </c>
      <c r="E21" s="6" t="s">
        <v>18</v>
      </c>
      <c r="F21" s="1" t="s">
        <v>191</v>
      </c>
      <c r="G21" s="1">
        <f t="shared" si="0"/>
        <v>30</v>
      </c>
      <c r="H21" s="31"/>
      <c r="I21" s="7"/>
      <c r="J21" s="7">
        <f>20/2</f>
        <v>10</v>
      </c>
      <c r="K21" s="7"/>
      <c r="L21" s="7"/>
      <c r="M21" s="7"/>
      <c r="N21" s="7"/>
      <c r="O21" s="7"/>
      <c r="P21" s="7">
        <v>20</v>
      </c>
      <c r="Q21" s="7"/>
      <c r="R21" s="7"/>
      <c r="S21" s="36"/>
    </row>
    <row r="22" spans="1:19" s="11" customFormat="1" ht="18" customHeight="1">
      <c r="A22" s="1">
        <v>18</v>
      </c>
      <c r="B22" s="1">
        <v>47939</v>
      </c>
      <c r="C22" s="5" t="s">
        <v>107</v>
      </c>
      <c r="D22" s="1" t="s">
        <v>106</v>
      </c>
      <c r="E22" s="6" t="s">
        <v>18</v>
      </c>
      <c r="F22" s="1" t="s">
        <v>10</v>
      </c>
      <c r="G22" s="1">
        <f t="shared" si="0"/>
        <v>25</v>
      </c>
      <c r="H22" s="31"/>
      <c r="I22" s="7"/>
      <c r="J22" s="7"/>
      <c r="K22" s="7"/>
      <c r="L22" s="7"/>
      <c r="M22" s="7"/>
      <c r="N22" s="7"/>
      <c r="O22" s="7"/>
      <c r="P22" s="7"/>
      <c r="Q22" s="7"/>
      <c r="R22" s="7">
        <v>25</v>
      </c>
      <c r="S22" s="36"/>
    </row>
    <row r="23" spans="1:19" s="11" customFormat="1" ht="18" customHeight="1">
      <c r="A23" s="1">
        <v>18</v>
      </c>
      <c r="B23" s="1" t="s">
        <v>340</v>
      </c>
      <c r="C23" s="22" t="s">
        <v>341</v>
      </c>
      <c r="D23" s="1" t="s">
        <v>106</v>
      </c>
      <c r="E23" s="6" t="s">
        <v>342</v>
      </c>
      <c r="F23" s="1" t="s">
        <v>260</v>
      </c>
      <c r="G23" s="1">
        <f t="shared" si="0"/>
        <v>25</v>
      </c>
      <c r="H23" s="31"/>
      <c r="I23" s="7"/>
      <c r="J23" s="7"/>
      <c r="K23" s="7"/>
      <c r="L23" s="7"/>
      <c r="M23" s="7"/>
      <c r="N23" s="7"/>
      <c r="O23" s="7"/>
      <c r="P23" s="7">
        <v>25</v>
      </c>
      <c r="Q23" s="7"/>
      <c r="R23" s="7"/>
      <c r="S23" s="36"/>
    </row>
    <row r="24" spans="1:19" s="11" customFormat="1" ht="18" customHeight="1">
      <c r="A24" s="1">
        <v>18</v>
      </c>
      <c r="B24" s="1">
        <v>1320</v>
      </c>
      <c r="C24" s="22" t="s">
        <v>113</v>
      </c>
      <c r="D24" s="1" t="s">
        <v>106</v>
      </c>
      <c r="E24" s="6" t="s">
        <v>18</v>
      </c>
      <c r="F24" s="1" t="s">
        <v>26</v>
      </c>
      <c r="G24" s="1">
        <f t="shared" si="0"/>
        <v>25</v>
      </c>
      <c r="H24" s="31"/>
      <c r="I24" s="7"/>
      <c r="J24" s="7"/>
      <c r="K24" s="7">
        <v>6</v>
      </c>
      <c r="L24" s="7"/>
      <c r="M24" s="7">
        <v>15</v>
      </c>
      <c r="N24" s="7"/>
      <c r="O24" s="7"/>
      <c r="P24" s="7"/>
      <c r="Q24" s="7"/>
      <c r="R24" s="7">
        <v>4</v>
      </c>
      <c r="S24" s="36"/>
    </row>
    <row r="25" spans="1:19" s="11" customFormat="1" ht="18" customHeight="1">
      <c r="A25" s="1">
        <v>21</v>
      </c>
      <c r="B25" s="1" t="s">
        <v>348</v>
      </c>
      <c r="C25" s="22" t="s">
        <v>349</v>
      </c>
      <c r="D25" s="1" t="s">
        <v>106</v>
      </c>
      <c r="E25" s="6" t="s">
        <v>18</v>
      </c>
      <c r="F25" s="1" t="s">
        <v>191</v>
      </c>
      <c r="G25" s="1">
        <f t="shared" si="0"/>
        <v>16.5</v>
      </c>
      <c r="H25" s="31"/>
      <c r="I25" s="7"/>
      <c r="J25" s="7">
        <f>15/2</f>
        <v>7.5</v>
      </c>
      <c r="K25" s="7"/>
      <c r="L25" s="7"/>
      <c r="M25" s="7"/>
      <c r="N25" s="7"/>
      <c r="O25" s="7"/>
      <c r="P25" s="7">
        <v>9</v>
      </c>
      <c r="Q25" s="7"/>
      <c r="R25" s="7"/>
      <c r="S25" s="32"/>
    </row>
    <row r="26" spans="1:19" s="11" customFormat="1" ht="18" customHeight="1">
      <c r="A26" s="1">
        <v>22</v>
      </c>
      <c r="B26" s="49">
        <v>54962</v>
      </c>
      <c r="C26" s="22" t="s">
        <v>111</v>
      </c>
      <c r="D26" s="1" t="s">
        <v>106</v>
      </c>
      <c r="E26" s="6" t="s">
        <v>18</v>
      </c>
      <c r="F26" s="1" t="s">
        <v>10</v>
      </c>
      <c r="G26" s="1">
        <f t="shared" si="0"/>
        <v>16</v>
      </c>
      <c r="H26" s="31"/>
      <c r="I26" s="7"/>
      <c r="J26" s="7"/>
      <c r="K26" s="7"/>
      <c r="L26" s="7"/>
      <c r="M26" s="7">
        <v>8</v>
      </c>
      <c r="N26" s="7"/>
      <c r="O26" s="7"/>
      <c r="P26" s="7"/>
      <c r="Q26" s="7"/>
      <c r="R26" s="7">
        <v>8</v>
      </c>
      <c r="S26" s="36"/>
    </row>
    <row r="27" spans="1:19" s="11" customFormat="1" ht="18" customHeight="1">
      <c r="A27" s="1">
        <v>23</v>
      </c>
      <c r="B27" s="24">
        <v>6246</v>
      </c>
      <c r="C27" s="43" t="s">
        <v>109</v>
      </c>
      <c r="D27" s="1" t="s">
        <v>106</v>
      </c>
      <c r="E27" s="6" t="s">
        <v>18</v>
      </c>
      <c r="F27" s="24" t="s">
        <v>10</v>
      </c>
      <c r="G27" s="1">
        <f t="shared" si="0"/>
        <v>15</v>
      </c>
      <c r="H27" s="31"/>
      <c r="I27" s="44"/>
      <c r="J27" s="44"/>
      <c r="K27" s="44"/>
      <c r="L27" s="44"/>
      <c r="M27" s="44"/>
      <c r="N27" s="44"/>
      <c r="O27" s="44"/>
      <c r="P27" s="44"/>
      <c r="Q27" s="44"/>
      <c r="R27" s="44">
        <v>15</v>
      </c>
      <c r="S27" s="32"/>
    </row>
    <row r="28" spans="1:19" s="11" customFormat="1" ht="18" customHeight="1">
      <c r="A28" s="1">
        <v>23</v>
      </c>
      <c r="B28" s="1">
        <v>34855</v>
      </c>
      <c r="C28" s="22" t="s">
        <v>345</v>
      </c>
      <c r="D28" s="1" t="s">
        <v>106</v>
      </c>
      <c r="E28" s="6" t="s">
        <v>18</v>
      </c>
      <c r="F28" s="1" t="s">
        <v>191</v>
      </c>
      <c r="G28" s="1">
        <f t="shared" si="0"/>
        <v>15</v>
      </c>
      <c r="H28" s="31"/>
      <c r="I28" s="7"/>
      <c r="J28" s="7"/>
      <c r="K28" s="7"/>
      <c r="L28" s="7"/>
      <c r="M28" s="7"/>
      <c r="N28" s="7"/>
      <c r="O28" s="7"/>
      <c r="P28" s="7">
        <v>15</v>
      </c>
      <c r="Q28" s="7"/>
      <c r="R28" s="7"/>
      <c r="S28" s="36"/>
    </row>
    <row r="29" spans="1:19" s="11" customFormat="1" ht="18" customHeight="1">
      <c r="A29" s="1">
        <v>23</v>
      </c>
      <c r="B29" s="1" t="s">
        <v>346</v>
      </c>
      <c r="C29" s="22" t="s">
        <v>347</v>
      </c>
      <c r="D29" s="1" t="s">
        <v>106</v>
      </c>
      <c r="E29" s="6" t="s">
        <v>18</v>
      </c>
      <c r="F29" s="1" t="s">
        <v>191</v>
      </c>
      <c r="G29" s="1">
        <f t="shared" si="0"/>
        <v>15</v>
      </c>
      <c r="H29" s="31"/>
      <c r="I29" s="7"/>
      <c r="J29" s="7">
        <v>5</v>
      </c>
      <c r="K29" s="7"/>
      <c r="L29" s="7"/>
      <c r="M29" s="7"/>
      <c r="N29" s="7"/>
      <c r="O29" s="7"/>
      <c r="P29" s="7">
        <v>10</v>
      </c>
      <c r="Q29" s="7"/>
      <c r="R29" s="7"/>
      <c r="S29" s="32"/>
    </row>
    <row r="30" spans="1:19" s="11" customFormat="1" ht="18" customHeight="1">
      <c r="A30" s="1">
        <v>26</v>
      </c>
      <c r="B30" s="1">
        <v>55724</v>
      </c>
      <c r="C30" s="22" t="s">
        <v>115</v>
      </c>
      <c r="D30" s="1" t="s">
        <v>106</v>
      </c>
      <c r="E30" s="6" t="s">
        <v>18</v>
      </c>
      <c r="F30" s="1" t="s">
        <v>10</v>
      </c>
      <c r="G30" s="1">
        <f t="shared" si="0"/>
        <v>10</v>
      </c>
      <c r="H30" s="31"/>
      <c r="I30" s="7"/>
      <c r="J30" s="7"/>
      <c r="K30" s="7">
        <v>8</v>
      </c>
      <c r="L30" s="7"/>
      <c r="M30" s="7"/>
      <c r="N30" s="7"/>
      <c r="O30" s="7"/>
      <c r="P30" s="7"/>
      <c r="Q30" s="7"/>
      <c r="R30" s="7">
        <v>2</v>
      </c>
      <c r="S30" s="32"/>
    </row>
    <row r="31" spans="1:19" s="11" customFormat="1" ht="18" customHeight="1">
      <c r="A31" s="1">
        <v>27</v>
      </c>
      <c r="B31" s="1">
        <v>45391</v>
      </c>
      <c r="C31" s="22" t="s">
        <v>114</v>
      </c>
      <c r="D31" s="1" t="s">
        <v>106</v>
      </c>
      <c r="E31" s="6" t="s">
        <v>18</v>
      </c>
      <c r="F31" s="1" t="s">
        <v>8</v>
      </c>
      <c r="G31" s="1">
        <f t="shared" si="0"/>
        <v>3</v>
      </c>
      <c r="H31" s="31"/>
      <c r="I31" s="7"/>
      <c r="J31" s="7"/>
      <c r="K31" s="7"/>
      <c r="L31" s="7"/>
      <c r="M31" s="7"/>
      <c r="N31" s="7"/>
      <c r="O31" s="7"/>
      <c r="P31" s="7"/>
      <c r="Q31" s="7"/>
      <c r="R31" s="7">
        <v>3</v>
      </c>
      <c r="S31" s="32"/>
    </row>
    <row r="32" spans="1:19" s="11" customFormat="1" ht="18" customHeight="1">
      <c r="A32" s="1"/>
      <c r="B32" s="1"/>
      <c r="C32" s="22"/>
      <c r="D32" s="1"/>
      <c r="E32" s="6"/>
      <c r="F32" s="1"/>
      <c r="G32" s="1"/>
      <c r="H32" s="31"/>
      <c r="I32" s="7"/>
      <c r="J32" s="7"/>
      <c r="K32" s="7"/>
      <c r="L32" s="7"/>
      <c r="M32" s="7"/>
      <c r="N32" s="7"/>
      <c r="O32" s="7"/>
      <c r="P32" s="7"/>
      <c r="Q32" s="7"/>
      <c r="R32" s="7"/>
      <c r="S32" s="36"/>
    </row>
    <row r="33" spans="1:19" ht="6.9" customHeight="1">
      <c r="A33" s="38"/>
      <c r="B33" s="33"/>
      <c r="C33" s="39"/>
      <c r="D33" s="33"/>
      <c r="E33" s="40"/>
      <c r="F33" s="33"/>
      <c r="G33" s="41"/>
      <c r="H33" s="33"/>
      <c r="I33" s="42"/>
      <c r="J33" s="42"/>
      <c r="K33" s="42"/>
      <c r="L33" s="42"/>
      <c r="M33" s="42"/>
      <c r="N33" s="42"/>
      <c r="O33" s="42"/>
      <c r="P33" s="42"/>
      <c r="Q33" s="42"/>
      <c r="R33" s="42"/>
      <c r="S33" s="37"/>
    </row>
    <row r="34" spans="1:19" s="8" customFormat="1" ht="12.75" customHeight="1">
      <c r="A34" s="13"/>
      <c r="B34" s="14"/>
      <c r="D34" s="14"/>
      <c r="E34" s="15"/>
      <c r="F34" s="14"/>
      <c r="G34" s="14"/>
      <c r="H34" s="14"/>
      <c r="I34" s="12"/>
      <c r="J34" s="12"/>
      <c r="K34" s="12"/>
      <c r="L34" s="12"/>
      <c r="M34" s="12"/>
      <c r="N34" s="12"/>
      <c r="O34" s="12"/>
      <c r="P34" s="12"/>
      <c r="Q34" s="12"/>
      <c r="R34" s="12"/>
    </row>
    <row r="35" spans="1:19" ht="13.2">
      <c r="B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</row>
    <row r="36" spans="1:19" ht="13.2">
      <c r="B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</row>
    <row r="37" spans="1:19" ht="13.2">
      <c r="B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</row>
    <row r="38" spans="1:19" ht="13.2">
      <c r="B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</row>
    <row r="39" spans="1:19" ht="13.2">
      <c r="B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</row>
    <row r="40" spans="1:19" ht="13.2">
      <c r="B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</row>
    <row r="41" spans="1:19" ht="13.2">
      <c r="B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</row>
    <row r="42" spans="1:19" ht="13.2">
      <c r="B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</row>
  </sheetData>
  <sheetProtection algorithmName="SHA-512" hashValue="2/PNfO3iqB3lQlvYjHkrPLSMNnIX9Xdks199hgpa72mrfPvWb0GRJb5ekMKNSMNyLQRnIW0nduFh/b7XCoO6Ig==" saltValue="V7UhGm5wWBB9LLRpEbqm4w==" spinCount="100000" sheet="1" selectLockedCells="1" selectUnlockedCells="1"/>
  <sortState xmlns:xlrd2="http://schemas.microsoft.com/office/spreadsheetml/2017/richdata2" ref="B5:R31">
    <sortCondition descending="1" ref="G5:G31"/>
  </sortState>
  <mergeCells count="12">
    <mergeCell ref="R1:R2"/>
    <mergeCell ref="I1:I2"/>
    <mergeCell ref="A2:G2"/>
    <mergeCell ref="A1:G1"/>
    <mergeCell ref="Q1:Q2"/>
    <mergeCell ref="P1:P2"/>
    <mergeCell ref="O1:O2"/>
    <mergeCell ref="N1:N2"/>
    <mergeCell ref="M1:M2"/>
    <mergeCell ref="L1:L2"/>
    <mergeCell ref="K1:K2"/>
    <mergeCell ref="J1:J2"/>
  </mergeCells>
  <phoneticPr fontId="15" type="noConversion"/>
  <conditionalFormatting sqref="B1:B1048576">
    <cfRule type="duplicateValues" dxfId="57" priority="3"/>
  </conditionalFormatting>
  <conditionalFormatting sqref="B1:C2 B4:C4 B25:C34 B43:C65536">
    <cfRule type="expression" dxfId="56" priority="42" stopIfTrue="1">
      <formula>AND(COUNTIF($B$1:$C$2, B1)+COUNTIF($B$4:$C$4, B1)+COUNTIF($B$25:$C$65536, B1)&gt;1,NOT(ISBLANK(B1)))</formula>
    </cfRule>
  </conditionalFormatting>
  <conditionalFormatting sqref="B1:C1048576">
    <cfRule type="duplicateValues" dxfId="55" priority="2"/>
    <cfRule type="duplicateValues" dxfId="54" priority="4"/>
    <cfRule type="duplicateValues" dxfId="53" priority="5"/>
    <cfRule type="duplicateValues" dxfId="52" priority="6"/>
    <cfRule type="duplicateValues" dxfId="51" priority="7"/>
  </conditionalFormatting>
  <conditionalFormatting sqref="B3:C3">
    <cfRule type="duplicateValues" dxfId="50" priority="40" stopIfTrue="1"/>
  </conditionalFormatting>
  <conditionalFormatting sqref="B5:C31">
    <cfRule type="duplicateValues" dxfId="49" priority="12134" stopIfTrue="1"/>
    <cfRule type="duplicateValues" dxfId="48" priority="12135" stopIfTrue="1"/>
  </conditionalFormatting>
  <conditionalFormatting sqref="B32:C32">
    <cfRule type="duplicateValues" dxfId="47" priority="11617" stopIfTrue="1"/>
    <cfRule type="duplicateValues" dxfId="46" priority="11618" stopIfTrue="1"/>
    <cfRule type="duplicateValues" dxfId="45" priority="11619" stopIfTrue="1"/>
    <cfRule type="duplicateValues" dxfId="44" priority="11620" stopIfTrue="1"/>
    <cfRule type="duplicateValues" dxfId="43" priority="11621" stopIfTrue="1"/>
  </conditionalFormatting>
  <conditionalFormatting sqref="B33:C34 B25:C31">
    <cfRule type="duplicateValues" dxfId="42" priority="11538" stopIfTrue="1"/>
  </conditionalFormatting>
  <conditionalFormatting sqref="C5:C31">
    <cfRule type="duplicateValues" dxfId="41" priority="12139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L9"/>
  <sheetViews>
    <sheetView zoomScale="80" zoomScaleNormal="80" workbookViewId="0">
      <selection activeCell="C3" sqref="C3"/>
    </sheetView>
  </sheetViews>
  <sheetFormatPr defaultColWidth="9.109375" defaultRowHeight="13.8"/>
  <cols>
    <col min="1" max="1" width="5.6640625" style="9" bestFit="1" customWidth="1"/>
    <col min="2" max="2" width="9.44140625" style="2" customWidth="1"/>
    <col min="3" max="3" width="52" style="3" bestFit="1" customWidth="1"/>
    <col min="4" max="4" width="8.44140625" style="2" bestFit="1" customWidth="1"/>
    <col min="5" max="5" width="51" style="10" bestFit="1" customWidth="1"/>
    <col min="6" max="6" width="7.6640625" style="2" customWidth="1"/>
    <col min="7" max="7" width="8" style="2" bestFit="1" customWidth="1"/>
    <col min="8" max="8" width="1" style="2" customWidth="1"/>
    <col min="9" max="11" width="6.6640625" style="12" customWidth="1"/>
    <col min="12" max="12" width="1" style="3" customWidth="1"/>
    <col min="13" max="16384" width="9.109375" style="3"/>
  </cols>
  <sheetData>
    <row r="1" spans="1:12" ht="69" customHeight="1">
      <c r="A1" s="56"/>
      <c r="B1" s="57"/>
      <c r="C1" s="57"/>
      <c r="D1" s="57"/>
      <c r="E1" s="57"/>
      <c r="F1" s="57"/>
      <c r="G1" s="58"/>
      <c r="H1" s="27"/>
      <c r="I1" s="61"/>
      <c r="J1" s="61" t="s">
        <v>685</v>
      </c>
      <c r="K1" s="61" t="s">
        <v>138</v>
      </c>
      <c r="L1" s="27"/>
    </row>
    <row r="2" spans="1:12" s="4" customFormat="1" ht="65.099999999999994" customHeight="1">
      <c r="A2" s="53" t="s">
        <v>13</v>
      </c>
      <c r="B2" s="54"/>
      <c r="C2" s="54"/>
      <c r="D2" s="54"/>
      <c r="E2" s="54"/>
      <c r="F2" s="54"/>
      <c r="G2" s="55"/>
      <c r="H2" s="28"/>
      <c r="I2" s="62"/>
      <c r="J2" s="62"/>
      <c r="K2" s="62"/>
      <c r="L2" s="34"/>
    </row>
    <row r="3" spans="1:12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45753</v>
      </c>
      <c r="K3" s="19">
        <v>45688</v>
      </c>
      <c r="L3" s="34"/>
    </row>
    <row r="4" spans="1:12" ht="18" customHeight="1">
      <c r="A4" s="20" t="s">
        <v>0</v>
      </c>
      <c r="B4" s="20" t="s">
        <v>1</v>
      </c>
      <c r="C4" s="20" t="s">
        <v>734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15</v>
      </c>
      <c r="K4" s="21" t="s">
        <v>139</v>
      </c>
      <c r="L4" s="35"/>
    </row>
    <row r="5" spans="1:12" s="11" customFormat="1" ht="18" customHeight="1">
      <c r="A5" s="1">
        <v>1</v>
      </c>
      <c r="B5" s="1">
        <v>46553</v>
      </c>
      <c r="C5" s="5" t="s">
        <v>144</v>
      </c>
      <c r="D5" s="1" t="s">
        <v>145</v>
      </c>
      <c r="E5" s="6" t="s">
        <v>146</v>
      </c>
      <c r="F5" s="1" t="s">
        <v>147</v>
      </c>
      <c r="G5" s="1">
        <f t="shared" ref="G5:G6" si="0">SUM(I5:K5)</f>
        <v>80</v>
      </c>
      <c r="H5" s="31"/>
      <c r="I5" s="7"/>
      <c r="J5" s="7"/>
      <c r="K5" s="7">
        <v>80</v>
      </c>
      <c r="L5" s="36"/>
    </row>
    <row r="6" spans="1:12" s="11" customFormat="1" ht="18" customHeight="1">
      <c r="A6" s="1">
        <v>2</v>
      </c>
      <c r="B6" s="1">
        <v>59165</v>
      </c>
      <c r="C6" s="22" t="s">
        <v>696</v>
      </c>
      <c r="D6" s="1" t="s">
        <v>145</v>
      </c>
      <c r="E6" s="6" t="s">
        <v>7</v>
      </c>
      <c r="F6" s="1" t="s">
        <v>687</v>
      </c>
      <c r="G6" s="1">
        <f t="shared" si="0"/>
        <v>12.5</v>
      </c>
      <c r="H6" s="31"/>
      <c r="I6" s="7"/>
      <c r="J6" s="7">
        <v>12.5</v>
      </c>
      <c r="K6" s="7"/>
      <c r="L6" s="32"/>
    </row>
    <row r="7" spans="1:12" s="11" customFormat="1" ht="18" customHeight="1">
      <c r="A7" s="1"/>
      <c r="B7" s="1"/>
      <c r="C7" s="5"/>
      <c r="D7" s="1"/>
      <c r="E7" s="6"/>
      <c r="F7" s="1"/>
      <c r="G7" s="1"/>
      <c r="H7" s="31"/>
      <c r="I7" s="7"/>
      <c r="J7" s="7"/>
      <c r="K7" s="7"/>
      <c r="L7" s="32"/>
    </row>
    <row r="8" spans="1:12" ht="6.9" customHeight="1">
      <c r="A8" s="38"/>
      <c r="B8" s="33"/>
      <c r="C8" s="39"/>
      <c r="D8" s="33"/>
      <c r="E8" s="40"/>
      <c r="F8" s="33"/>
      <c r="G8" s="41"/>
      <c r="H8" s="33"/>
      <c r="I8" s="42"/>
      <c r="J8" s="42"/>
      <c r="K8" s="42"/>
      <c r="L8" s="37"/>
    </row>
    <row r="9" spans="1:12" s="8" customFormat="1" ht="12.75" customHeight="1">
      <c r="A9" s="13"/>
      <c r="B9" s="14"/>
      <c r="D9" s="14"/>
      <c r="E9" s="15"/>
      <c r="F9" s="14"/>
      <c r="G9" s="14"/>
      <c r="H9" s="14"/>
      <c r="I9" s="12"/>
      <c r="J9" s="12"/>
      <c r="K9" s="12"/>
    </row>
  </sheetData>
  <sheetProtection algorithmName="SHA-512" hashValue="+du8SOW85fCJXC1OpfCXPe23Q3uxk5ghLdEXoZXD3mT1X/a1AzdUBJ6yv1LxSrRcbfCngVRP95ox+Xv+MHxNiQ==" saltValue="wzhmOTkHfwfQ1YlJP9Jo9w==" spinCount="100000" sheet="1" selectLockedCells="1" selectUnlockedCells="1"/>
  <sortState xmlns:xlrd2="http://schemas.microsoft.com/office/spreadsheetml/2017/richdata2" ref="B5:S23">
    <sortCondition descending="1" ref="G5:G23"/>
  </sortState>
  <mergeCells count="5">
    <mergeCell ref="K1:K2"/>
    <mergeCell ref="A1:G1"/>
    <mergeCell ref="I1:I2"/>
    <mergeCell ref="A2:G2"/>
    <mergeCell ref="J1:J2"/>
  </mergeCells>
  <phoneticPr fontId="15" type="noConversion"/>
  <conditionalFormatting sqref="B1:B1048576">
    <cfRule type="duplicateValues" dxfId="40" priority="1"/>
  </conditionalFormatting>
  <conditionalFormatting sqref="B1:C1048576">
    <cfRule type="duplicateValues" dxfId="39" priority="2"/>
  </conditionalFormatting>
  <conditionalFormatting sqref="B3:C3">
    <cfRule type="duplicateValues" dxfId="38" priority="5" stopIfTrue="1"/>
  </conditionalFormatting>
  <conditionalFormatting sqref="B5:C7">
    <cfRule type="duplicateValues" dxfId="37" priority="12146" stopIfTrue="1"/>
  </conditionalFormatting>
  <conditionalFormatting sqref="B8:C9">
    <cfRule type="duplicateValues" dxfId="36" priority="11546" stopIfTrue="1"/>
  </conditionalFormatting>
  <conditionalFormatting sqref="B8:C65528 B1:C2 B4:C4">
    <cfRule type="expression" dxfId="35" priority="11547" stopIfTrue="1">
      <formula>AND(COUNTIF($B$1:$C$2, B1)+COUNTIF($B$4:$C$4, B1)+COUNTIF($B$8:$C$65528, B1)&gt;1,NOT(ISBLANK(B1)))</formula>
    </cfRule>
  </conditionalFormatting>
  <conditionalFormatting sqref="C5:C7">
    <cfRule type="duplicateValues" dxfId="34" priority="12150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L9"/>
  <sheetViews>
    <sheetView zoomScale="85" zoomScaleNormal="85" workbookViewId="0">
      <selection activeCell="D6" sqref="D6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.109375" style="3" bestFit="1" customWidth="1"/>
    <col min="4" max="4" width="8.44140625" style="2" bestFit="1" customWidth="1"/>
    <col min="5" max="5" width="49.44140625" style="10" customWidth="1"/>
    <col min="6" max="6" width="7.6640625" style="2" customWidth="1"/>
    <col min="7" max="7" width="8" style="2" bestFit="1" customWidth="1"/>
    <col min="8" max="8" width="1" style="2" customWidth="1"/>
    <col min="9" max="11" width="6.6640625" style="12" customWidth="1"/>
    <col min="12" max="12" width="1" style="3" customWidth="1"/>
    <col min="13" max="16384" width="9.109375" style="3"/>
  </cols>
  <sheetData>
    <row r="1" spans="1:12" ht="69" customHeight="1">
      <c r="A1" s="56"/>
      <c r="B1" s="57"/>
      <c r="C1" s="57"/>
      <c r="D1" s="57"/>
      <c r="E1" s="57"/>
      <c r="F1" s="57"/>
      <c r="G1" s="58"/>
      <c r="H1" s="27"/>
      <c r="I1" s="61"/>
      <c r="J1" s="61" t="s">
        <v>685</v>
      </c>
      <c r="K1" s="61" t="s">
        <v>138</v>
      </c>
      <c r="L1" s="27"/>
    </row>
    <row r="2" spans="1:12" s="4" customFormat="1" ht="65.099999999999994" customHeight="1">
      <c r="A2" s="53" t="s">
        <v>747</v>
      </c>
      <c r="B2" s="54"/>
      <c r="C2" s="54"/>
      <c r="D2" s="54"/>
      <c r="E2" s="54"/>
      <c r="F2" s="54"/>
      <c r="G2" s="55"/>
      <c r="H2" s="28"/>
      <c r="I2" s="62"/>
      <c r="J2" s="62"/>
      <c r="K2" s="62"/>
      <c r="L2" s="34"/>
    </row>
    <row r="3" spans="1:12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45753</v>
      </c>
      <c r="K3" s="19">
        <v>45688</v>
      </c>
      <c r="L3" s="34"/>
    </row>
    <row r="4" spans="1:12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15</v>
      </c>
      <c r="K4" s="21" t="s">
        <v>139</v>
      </c>
      <c r="L4" s="35"/>
    </row>
    <row r="5" spans="1:12" s="11" customFormat="1" ht="18" customHeight="1">
      <c r="A5" s="1">
        <v>1</v>
      </c>
      <c r="B5" s="1">
        <v>25171</v>
      </c>
      <c r="C5" s="5" t="s">
        <v>148</v>
      </c>
      <c r="D5" s="1" t="s">
        <v>149</v>
      </c>
      <c r="E5" s="6" t="s">
        <v>7</v>
      </c>
      <c r="F5" s="1" t="s">
        <v>142</v>
      </c>
      <c r="G5" s="1">
        <f t="shared" ref="G5:G6" si="0">SUM(I5:K5)</f>
        <v>80</v>
      </c>
      <c r="H5" s="31"/>
      <c r="I5" s="7"/>
      <c r="J5" s="7"/>
      <c r="K5" s="7">
        <v>80</v>
      </c>
      <c r="L5" s="36"/>
    </row>
    <row r="6" spans="1:12" s="11" customFormat="1" ht="18" customHeight="1">
      <c r="A6" s="1">
        <v>2</v>
      </c>
      <c r="B6" s="1">
        <v>58983</v>
      </c>
      <c r="C6" s="5" t="s">
        <v>697</v>
      </c>
      <c r="D6" s="1" t="s">
        <v>149</v>
      </c>
      <c r="E6" s="6" t="s">
        <v>7</v>
      </c>
      <c r="F6" s="1" t="s">
        <v>687</v>
      </c>
      <c r="G6" s="1">
        <f t="shared" si="0"/>
        <v>12.5</v>
      </c>
      <c r="H6" s="31"/>
      <c r="I6" s="7"/>
      <c r="J6" s="7">
        <v>12.5</v>
      </c>
      <c r="K6" s="7"/>
      <c r="L6" s="36"/>
    </row>
    <row r="7" spans="1:12" ht="18" customHeight="1">
      <c r="A7" s="1"/>
      <c r="B7" s="1"/>
      <c r="C7" s="5"/>
      <c r="D7" s="1"/>
      <c r="E7" s="6"/>
      <c r="F7" s="1"/>
      <c r="G7" s="1"/>
      <c r="H7" s="28"/>
      <c r="I7" s="7"/>
      <c r="J7" s="7"/>
      <c r="K7" s="7"/>
      <c r="L7" s="34"/>
    </row>
    <row r="8" spans="1:12" ht="6.9" customHeight="1">
      <c r="A8" s="38"/>
      <c r="B8" s="33"/>
      <c r="C8" s="39"/>
      <c r="D8" s="33"/>
      <c r="E8" s="40"/>
      <c r="F8" s="33"/>
      <c r="G8" s="41"/>
      <c r="H8" s="33"/>
      <c r="I8" s="42"/>
      <c r="J8" s="42"/>
      <c r="K8" s="42"/>
      <c r="L8" s="37"/>
    </row>
    <row r="9" spans="1:12" s="8" customFormat="1" ht="12.75" customHeight="1">
      <c r="A9" s="13"/>
      <c r="B9" s="14"/>
      <c r="D9" s="14"/>
      <c r="E9" s="15"/>
      <c r="F9" s="14"/>
      <c r="G9" s="14"/>
      <c r="H9" s="14"/>
      <c r="I9" s="12"/>
      <c r="J9" s="12"/>
      <c r="K9" s="12"/>
    </row>
  </sheetData>
  <sheetProtection algorithmName="SHA-512" hashValue="r8HVCGHJIYKgh2oE1Wr07YoeFTWpqU4ZG/YIqaT+yc7ldUCsOENdeDVjsr33hYDE3M5YqqqlMFFNbC5Ah5/syg==" saltValue="/koDT20CWsddjeDAOF3NDQ==" spinCount="100000" sheet="1" selectLockedCells="1" selectUnlockedCells="1"/>
  <sortState xmlns:xlrd2="http://schemas.microsoft.com/office/spreadsheetml/2017/richdata2" ref="B5:M6">
    <sortCondition descending="1" ref="G5:G6"/>
  </sortState>
  <mergeCells count="5">
    <mergeCell ref="K1:K2"/>
    <mergeCell ref="J1:J2"/>
    <mergeCell ref="I1:I2"/>
    <mergeCell ref="A2:G2"/>
    <mergeCell ref="A1:G1"/>
  </mergeCells>
  <phoneticPr fontId="15" type="noConversion"/>
  <conditionalFormatting sqref="B1:B1048576">
    <cfRule type="duplicateValues" dxfId="33" priority="1"/>
  </conditionalFormatting>
  <conditionalFormatting sqref="B1:C1048576">
    <cfRule type="duplicateValues" dxfId="32" priority="2"/>
  </conditionalFormatting>
  <conditionalFormatting sqref="B3:C3">
    <cfRule type="duplicateValues" dxfId="31" priority="6" stopIfTrue="1"/>
  </conditionalFormatting>
  <conditionalFormatting sqref="B4:C6">
    <cfRule type="duplicateValues" dxfId="30" priority="12157" stopIfTrue="1"/>
  </conditionalFormatting>
  <conditionalFormatting sqref="B5:C7">
    <cfRule type="duplicateValues" dxfId="29" priority="12158" stopIfTrue="1"/>
    <cfRule type="duplicateValues" dxfId="28" priority="12159" stopIfTrue="1"/>
  </conditionalFormatting>
  <conditionalFormatting sqref="B7:C9">
    <cfRule type="duplicateValues" dxfId="27" priority="2078" stopIfTrue="1"/>
  </conditionalFormatting>
  <conditionalFormatting sqref="B7:C65475 B1:C2 B4:C4">
    <cfRule type="expression" dxfId="26" priority="2079" stopIfTrue="1">
      <formula>AND(COUNTIF($B$1:$C$2, B1)+COUNTIF($B$4:$C$4, B1)+COUNTIF($B$7:$C$65475, B1)&gt;1,NOT(ISBLANK(B1)))</formula>
    </cfRule>
  </conditionalFormatting>
  <conditionalFormatting sqref="C7">
    <cfRule type="duplicateValues" dxfId="25" priority="7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R25"/>
  <sheetViews>
    <sheetView zoomScale="80" zoomScaleNormal="80" workbookViewId="0">
      <selection activeCell="C3" sqref="C3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48.5546875" style="10" bestFit="1" customWidth="1"/>
    <col min="6" max="6" width="7.6640625" style="2" customWidth="1"/>
    <col min="7" max="7" width="8" style="2" bestFit="1" customWidth="1"/>
    <col min="8" max="8" width="1" style="2" customWidth="1"/>
    <col min="9" max="9" width="7" style="12" bestFit="1" customWidth="1"/>
    <col min="10" max="16" width="7" style="12" customWidth="1"/>
    <col min="17" max="17" width="6.6640625" style="12" customWidth="1"/>
    <col min="18" max="18" width="1" style="3" customWidth="1"/>
    <col min="19" max="16384" width="9.109375" style="3"/>
  </cols>
  <sheetData>
    <row r="1" spans="1:18" ht="69" customHeight="1">
      <c r="A1" s="56"/>
      <c r="B1" s="57"/>
      <c r="C1" s="57"/>
      <c r="D1" s="57"/>
      <c r="E1" s="57"/>
      <c r="F1" s="57"/>
      <c r="G1" s="58"/>
      <c r="H1" s="27"/>
      <c r="I1" s="61"/>
      <c r="J1" s="61" t="s">
        <v>685</v>
      </c>
      <c r="K1" s="61" t="s">
        <v>666</v>
      </c>
      <c r="L1" s="61" t="s">
        <v>639</v>
      </c>
      <c r="M1" s="61" t="s">
        <v>544</v>
      </c>
      <c r="N1" s="61" t="s">
        <v>439</v>
      </c>
      <c r="O1" s="61" t="s">
        <v>188</v>
      </c>
      <c r="P1" s="61" t="s">
        <v>138</v>
      </c>
      <c r="Q1" s="59" t="s">
        <v>14</v>
      </c>
      <c r="R1" s="27"/>
    </row>
    <row r="2" spans="1:18" s="4" customFormat="1" ht="65.099999999999994" customHeight="1">
      <c r="A2" s="53" t="s">
        <v>748</v>
      </c>
      <c r="B2" s="54"/>
      <c r="C2" s="54"/>
      <c r="D2" s="54"/>
      <c r="E2" s="54"/>
      <c r="F2" s="54"/>
      <c r="G2" s="55"/>
      <c r="H2" s="28"/>
      <c r="I2" s="62"/>
      <c r="J2" s="62"/>
      <c r="K2" s="62"/>
      <c r="L2" s="62"/>
      <c r="M2" s="62"/>
      <c r="N2" s="62"/>
      <c r="O2" s="62"/>
      <c r="P2" s="62"/>
      <c r="Q2" s="60"/>
      <c r="R2" s="34"/>
    </row>
    <row r="3" spans="1:18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45753</v>
      </c>
      <c r="K3" s="19">
        <v>45746</v>
      </c>
      <c r="L3" s="19">
        <v>45739</v>
      </c>
      <c r="M3" s="19">
        <v>45725</v>
      </c>
      <c r="N3" s="19">
        <v>45725</v>
      </c>
      <c r="O3" s="19">
        <v>45698</v>
      </c>
      <c r="P3" s="19">
        <v>45688</v>
      </c>
      <c r="Q3" s="47">
        <v>45683</v>
      </c>
      <c r="R3" s="34"/>
    </row>
    <row r="4" spans="1:18" ht="18" customHeight="1">
      <c r="A4" s="20" t="s">
        <v>0</v>
      </c>
      <c r="B4" s="20" t="s">
        <v>1</v>
      </c>
      <c r="C4" s="20" t="s">
        <v>734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15</v>
      </c>
      <c r="K4" s="21" t="s">
        <v>15</v>
      </c>
      <c r="L4" s="21" t="s">
        <v>15</v>
      </c>
      <c r="M4" s="21" t="s">
        <v>15</v>
      </c>
      <c r="N4" s="21" t="s">
        <v>474</v>
      </c>
      <c r="O4" s="21" t="s">
        <v>189</v>
      </c>
      <c r="P4" s="21" t="s">
        <v>139</v>
      </c>
      <c r="Q4" s="48" t="s">
        <v>15</v>
      </c>
      <c r="R4" s="35"/>
    </row>
    <row r="5" spans="1:18" s="11" customFormat="1" ht="18" customHeight="1">
      <c r="A5" s="1">
        <v>1</v>
      </c>
      <c r="B5" s="1">
        <v>57931</v>
      </c>
      <c r="C5" s="5" t="s">
        <v>529</v>
      </c>
      <c r="D5" s="1" t="s">
        <v>134</v>
      </c>
      <c r="E5" s="6" t="s">
        <v>442</v>
      </c>
      <c r="F5" s="1" t="s">
        <v>443</v>
      </c>
      <c r="G5" s="1">
        <f t="shared" ref="G5:G22" si="0">SUM(I5:Q5)</f>
        <v>100</v>
      </c>
      <c r="H5" s="31"/>
      <c r="I5" s="7"/>
      <c r="J5" s="7"/>
      <c r="K5" s="7"/>
      <c r="L5" s="7"/>
      <c r="M5" s="7"/>
      <c r="N5" s="7">
        <v>100</v>
      </c>
      <c r="O5" s="7"/>
      <c r="P5" s="7"/>
      <c r="Q5" s="7"/>
      <c r="R5" s="36"/>
    </row>
    <row r="6" spans="1:18" s="11" customFormat="1" ht="18" customHeight="1">
      <c r="A6" s="1">
        <v>2</v>
      </c>
      <c r="B6" s="1">
        <v>3228</v>
      </c>
      <c r="C6" s="5" t="s">
        <v>530</v>
      </c>
      <c r="D6" s="1" t="s">
        <v>134</v>
      </c>
      <c r="E6" s="6" t="s">
        <v>7</v>
      </c>
      <c r="F6" s="1" t="s">
        <v>443</v>
      </c>
      <c r="G6" s="1">
        <f t="shared" si="0"/>
        <v>95</v>
      </c>
      <c r="H6" s="31"/>
      <c r="I6" s="7"/>
      <c r="J6" s="7"/>
      <c r="K6" s="7"/>
      <c r="L6" s="7"/>
      <c r="M6" s="7"/>
      <c r="N6" s="7">
        <v>95</v>
      </c>
      <c r="O6" s="7"/>
      <c r="P6" s="7"/>
      <c r="Q6" s="7"/>
      <c r="R6" s="36"/>
    </row>
    <row r="7" spans="1:18" s="11" customFormat="1" ht="18" customHeight="1">
      <c r="A7" s="1">
        <v>3</v>
      </c>
      <c r="B7" s="1">
        <v>16413</v>
      </c>
      <c r="C7" s="5" t="s">
        <v>531</v>
      </c>
      <c r="D7" s="1" t="s">
        <v>134</v>
      </c>
      <c r="E7" s="6" t="s">
        <v>7</v>
      </c>
      <c r="F7" s="1" t="s">
        <v>443</v>
      </c>
      <c r="G7" s="1">
        <f t="shared" si="0"/>
        <v>85</v>
      </c>
      <c r="H7" s="31"/>
      <c r="I7" s="7"/>
      <c r="J7" s="7"/>
      <c r="K7" s="7"/>
      <c r="L7" s="7"/>
      <c r="M7" s="7"/>
      <c r="N7" s="7">
        <v>85</v>
      </c>
      <c r="O7" s="7"/>
      <c r="P7" s="7"/>
      <c r="Q7" s="7"/>
      <c r="R7" s="36"/>
    </row>
    <row r="8" spans="1:18" s="11" customFormat="1" ht="18" customHeight="1">
      <c r="A8" s="1">
        <v>4</v>
      </c>
      <c r="B8" s="1">
        <v>21684</v>
      </c>
      <c r="C8" s="5" t="s">
        <v>532</v>
      </c>
      <c r="D8" s="1" t="s">
        <v>134</v>
      </c>
      <c r="E8" s="6" t="s">
        <v>7</v>
      </c>
      <c r="F8" s="1" t="s">
        <v>443</v>
      </c>
      <c r="G8" s="1">
        <f t="shared" si="0"/>
        <v>80</v>
      </c>
      <c r="H8" s="31"/>
      <c r="I8" s="7"/>
      <c r="J8" s="7"/>
      <c r="K8" s="7"/>
      <c r="L8" s="7"/>
      <c r="M8" s="7"/>
      <c r="N8" s="7">
        <v>80</v>
      </c>
      <c r="O8" s="7"/>
      <c r="P8" s="7"/>
      <c r="Q8" s="7"/>
      <c r="R8" s="36"/>
    </row>
    <row r="9" spans="1:18" s="11" customFormat="1" ht="18" customHeight="1">
      <c r="A9" s="1">
        <v>5</v>
      </c>
      <c r="B9" s="1">
        <v>23805</v>
      </c>
      <c r="C9" s="5" t="s">
        <v>184</v>
      </c>
      <c r="D9" s="1" t="s">
        <v>134</v>
      </c>
      <c r="E9" s="6" t="s">
        <v>7</v>
      </c>
      <c r="F9" s="1" t="s">
        <v>142</v>
      </c>
      <c r="G9" s="1">
        <f t="shared" si="0"/>
        <v>75</v>
      </c>
      <c r="H9" s="31"/>
      <c r="I9" s="7"/>
      <c r="J9" s="7"/>
      <c r="K9" s="7"/>
      <c r="L9" s="7"/>
      <c r="M9" s="7"/>
      <c r="N9" s="7"/>
      <c r="O9" s="7"/>
      <c r="P9" s="7">
        <v>75</v>
      </c>
      <c r="Q9" s="7"/>
      <c r="R9" s="32"/>
    </row>
    <row r="10" spans="1:18" s="11" customFormat="1" ht="18" customHeight="1">
      <c r="A10" s="1">
        <v>5</v>
      </c>
      <c r="B10" s="1">
        <v>54073</v>
      </c>
      <c r="C10" s="5" t="s">
        <v>533</v>
      </c>
      <c r="D10" s="1" t="s">
        <v>134</v>
      </c>
      <c r="E10" s="6" t="s">
        <v>7</v>
      </c>
      <c r="F10" s="1" t="s">
        <v>443</v>
      </c>
      <c r="G10" s="1">
        <f t="shared" si="0"/>
        <v>75</v>
      </c>
      <c r="H10" s="31"/>
      <c r="I10" s="7"/>
      <c r="J10" s="7"/>
      <c r="K10" s="7"/>
      <c r="L10" s="7"/>
      <c r="M10" s="7"/>
      <c r="N10" s="7">
        <v>75</v>
      </c>
      <c r="O10" s="7"/>
      <c r="P10" s="7"/>
      <c r="Q10" s="7"/>
      <c r="R10" s="32"/>
    </row>
    <row r="11" spans="1:18" s="11" customFormat="1" ht="18" customHeight="1">
      <c r="A11" s="1">
        <v>7</v>
      </c>
      <c r="B11" s="1">
        <v>58296</v>
      </c>
      <c r="C11" s="5" t="s">
        <v>534</v>
      </c>
      <c r="D11" s="1" t="s">
        <v>134</v>
      </c>
      <c r="E11" s="6" t="s">
        <v>7</v>
      </c>
      <c r="F11" s="1" t="s">
        <v>443</v>
      </c>
      <c r="G11" s="1">
        <f t="shared" si="0"/>
        <v>70</v>
      </c>
      <c r="H11" s="31"/>
      <c r="I11" s="7"/>
      <c r="J11" s="7"/>
      <c r="K11" s="7"/>
      <c r="L11" s="7"/>
      <c r="M11" s="7"/>
      <c r="N11" s="7">
        <v>70</v>
      </c>
      <c r="O11" s="7"/>
      <c r="P11" s="7"/>
      <c r="Q11" s="7"/>
      <c r="R11" s="32"/>
    </row>
    <row r="12" spans="1:18" s="11" customFormat="1" ht="18" customHeight="1">
      <c r="A12" s="1">
        <v>8</v>
      </c>
      <c r="B12" s="1">
        <v>34085</v>
      </c>
      <c r="C12" s="5" t="s">
        <v>535</v>
      </c>
      <c r="D12" s="1" t="s">
        <v>134</v>
      </c>
      <c r="E12" s="6" t="s">
        <v>7</v>
      </c>
      <c r="F12" s="1" t="s">
        <v>443</v>
      </c>
      <c r="G12" s="1">
        <f t="shared" si="0"/>
        <v>65</v>
      </c>
      <c r="H12" s="31"/>
      <c r="I12" s="7"/>
      <c r="J12" s="7"/>
      <c r="K12" s="7"/>
      <c r="L12" s="7"/>
      <c r="M12" s="7"/>
      <c r="N12" s="7">
        <v>65</v>
      </c>
      <c r="O12" s="7"/>
      <c r="P12" s="7"/>
      <c r="Q12" s="7"/>
      <c r="R12" s="32"/>
    </row>
    <row r="13" spans="1:18" s="11" customFormat="1" ht="18" customHeight="1">
      <c r="A13" s="1">
        <v>9</v>
      </c>
      <c r="B13" s="1">
        <v>58151</v>
      </c>
      <c r="C13" s="5" t="s">
        <v>130</v>
      </c>
      <c r="D13" s="1" t="s">
        <v>134</v>
      </c>
      <c r="E13" s="6" t="s">
        <v>7</v>
      </c>
      <c r="F13" s="1" t="s">
        <v>10</v>
      </c>
      <c r="G13" s="1">
        <f t="shared" si="0"/>
        <v>35</v>
      </c>
      <c r="H13" s="31"/>
      <c r="I13" s="7"/>
      <c r="J13" s="7"/>
      <c r="K13" s="7"/>
      <c r="L13" s="7">
        <f>25/2</f>
        <v>12.5</v>
      </c>
      <c r="M13" s="7">
        <f>25/2</f>
        <v>12.5</v>
      </c>
      <c r="N13" s="7"/>
      <c r="O13" s="7"/>
      <c r="P13" s="7"/>
      <c r="Q13" s="7">
        <v>10</v>
      </c>
      <c r="R13" s="32"/>
    </row>
    <row r="14" spans="1:18" s="11" customFormat="1" ht="18" customHeight="1">
      <c r="A14" s="1">
        <v>10</v>
      </c>
      <c r="B14" s="1" t="s">
        <v>352</v>
      </c>
      <c r="C14" s="5" t="s">
        <v>353</v>
      </c>
      <c r="D14" s="1" t="s">
        <v>134</v>
      </c>
      <c r="E14" s="6" t="s">
        <v>7</v>
      </c>
      <c r="F14" s="1" t="s">
        <v>191</v>
      </c>
      <c r="G14" s="1">
        <f t="shared" si="0"/>
        <v>20</v>
      </c>
      <c r="H14" s="31"/>
      <c r="I14" s="7"/>
      <c r="J14" s="7"/>
      <c r="K14" s="7"/>
      <c r="L14" s="7"/>
      <c r="M14" s="7"/>
      <c r="N14" s="7"/>
      <c r="O14" s="7">
        <v>20</v>
      </c>
      <c r="P14" s="7"/>
      <c r="Q14" s="7"/>
      <c r="R14" s="32"/>
    </row>
    <row r="15" spans="1:18" s="11" customFormat="1" ht="18" customHeight="1">
      <c r="A15" s="1">
        <v>11</v>
      </c>
      <c r="B15" s="1" t="s">
        <v>354</v>
      </c>
      <c r="C15" s="5" t="s">
        <v>355</v>
      </c>
      <c r="D15" s="1" t="s">
        <v>134</v>
      </c>
      <c r="E15" s="6" t="s">
        <v>7</v>
      </c>
      <c r="F15" s="1" t="s">
        <v>191</v>
      </c>
      <c r="G15" s="1">
        <f t="shared" si="0"/>
        <v>17.5</v>
      </c>
      <c r="H15" s="31"/>
      <c r="I15" s="7"/>
      <c r="J15" s="7"/>
      <c r="K15" s="7"/>
      <c r="L15" s="7"/>
      <c r="M15" s="7"/>
      <c r="N15" s="7"/>
      <c r="O15" s="7">
        <v>17.5</v>
      </c>
      <c r="P15" s="7"/>
      <c r="Q15" s="7"/>
      <c r="R15" s="32"/>
    </row>
    <row r="16" spans="1:18" s="11" customFormat="1" ht="18" customHeight="1">
      <c r="A16" s="1">
        <v>12</v>
      </c>
      <c r="B16" s="1">
        <v>30678</v>
      </c>
      <c r="C16" s="5" t="s">
        <v>129</v>
      </c>
      <c r="D16" s="1" t="s">
        <v>134</v>
      </c>
      <c r="E16" s="6" t="s">
        <v>7</v>
      </c>
      <c r="F16" s="1" t="s">
        <v>10</v>
      </c>
      <c r="G16" s="1">
        <f t="shared" si="0"/>
        <v>12.5</v>
      </c>
      <c r="H16" s="31"/>
      <c r="I16" s="7"/>
      <c r="J16" s="7"/>
      <c r="K16" s="7"/>
      <c r="L16" s="7"/>
      <c r="M16" s="7"/>
      <c r="N16" s="7"/>
      <c r="O16" s="7"/>
      <c r="P16" s="7"/>
      <c r="Q16" s="7">
        <v>12.5</v>
      </c>
      <c r="R16" s="32"/>
    </row>
    <row r="17" spans="1:18" s="11" customFormat="1" ht="18" customHeight="1">
      <c r="A17" s="1">
        <v>12</v>
      </c>
      <c r="B17" s="1">
        <v>59255</v>
      </c>
      <c r="C17" s="5" t="s">
        <v>729</v>
      </c>
      <c r="D17" s="1" t="s">
        <v>134</v>
      </c>
      <c r="E17" s="6" t="s">
        <v>7</v>
      </c>
      <c r="F17" s="1" t="s">
        <v>687</v>
      </c>
      <c r="G17" s="1">
        <f t="shared" si="0"/>
        <v>12.5</v>
      </c>
      <c r="H17" s="31"/>
      <c r="I17" s="7"/>
      <c r="J17" s="7">
        <v>12.5</v>
      </c>
      <c r="K17" s="7"/>
      <c r="L17" s="7"/>
      <c r="M17" s="7"/>
      <c r="N17" s="7"/>
      <c r="O17" s="7"/>
      <c r="P17" s="7"/>
      <c r="Q17" s="7"/>
      <c r="R17" s="32"/>
    </row>
    <row r="18" spans="1:18" s="11" customFormat="1" ht="18" customHeight="1">
      <c r="A18" s="1">
        <v>14</v>
      </c>
      <c r="B18" s="1">
        <v>64952</v>
      </c>
      <c r="C18" s="5" t="s">
        <v>683</v>
      </c>
      <c r="D18" s="1" t="s">
        <v>134</v>
      </c>
      <c r="E18" s="6" t="s">
        <v>7</v>
      </c>
      <c r="F18" s="1" t="s">
        <v>191</v>
      </c>
      <c r="G18" s="1">
        <f t="shared" si="0"/>
        <v>10</v>
      </c>
      <c r="H18" s="31"/>
      <c r="I18" s="7"/>
      <c r="J18" s="7"/>
      <c r="K18" s="7">
        <v>10</v>
      </c>
      <c r="L18" s="7"/>
      <c r="M18" s="7"/>
      <c r="N18" s="7"/>
      <c r="O18" s="7"/>
      <c r="P18" s="7"/>
      <c r="Q18" s="7"/>
      <c r="R18" s="32"/>
    </row>
    <row r="19" spans="1:18" s="11" customFormat="1" ht="18" customHeight="1">
      <c r="A19" s="1">
        <v>14</v>
      </c>
      <c r="B19" s="1">
        <v>59548</v>
      </c>
      <c r="C19" s="5" t="s">
        <v>730</v>
      </c>
      <c r="D19" s="1" t="s">
        <v>134</v>
      </c>
      <c r="E19" s="6" t="s">
        <v>7</v>
      </c>
      <c r="F19" s="1" t="s">
        <v>687</v>
      </c>
      <c r="G19" s="1">
        <f t="shared" si="0"/>
        <v>10</v>
      </c>
      <c r="H19" s="31"/>
      <c r="I19" s="7"/>
      <c r="J19" s="7">
        <v>10</v>
      </c>
      <c r="K19" s="7"/>
      <c r="L19" s="7"/>
      <c r="M19" s="7"/>
      <c r="N19" s="7"/>
      <c r="O19" s="7"/>
      <c r="P19" s="7"/>
      <c r="Q19" s="7"/>
      <c r="R19" s="32"/>
    </row>
    <row r="20" spans="1:18" s="11" customFormat="1" ht="18" customHeight="1">
      <c r="A20" s="1">
        <v>14</v>
      </c>
      <c r="B20" s="1" t="s">
        <v>664</v>
      </c>
      <c r="C20" s="5" t="s">
        <v>665</v>
      </c>
      <c r="D20" s="1" t="s">
        <v>134</v>
      </c>
      <c r="E20" s="6" t="s">
        <v>7</v>
      </c>
      <c r="F20" s="1" t="s">
        <v>10</v>
      </c>
      <c r="G20" s="1">
        <f t="shared" si="0"/>
        <v>10</v>
      </c>
      <c r="H20" s="31"/>
      <c r="I20" s="7"/>
      <c r="J20" s="7"/>
      <c r="K20" s="7"/>
      <c r="L20" s="7">
        <v>10</v>
      </c>
      <c r="M20" s="7"/>
      <c r="N20" s="7"/>
      <c r="O20" s="7"/>
      <c r="P20" s="7"/>
      <c r="Q20" s="7"/>
      <c r="R20" s="32"/>
    </row>
    <row r="21" spans="1:18" s="11" customFormat="1" ht="18" customHeight="1">
      <c r="A21" s="1">
        <v>17</v>
      </c>
      <c r="B21" s="1">
        <v>62953</v>
      </c>
      <c r="C21" s="5" t="s">
        <v>131</v>
      </c>
      <c r="D21" s="1" t="s">
        <v>134</v>
      </c>
      <c r="E21" s="6" t="s">
        <v>7</v>
      </c>
      <c r="F21" s="1" t="s">
        <v>10</v>
      </c>
      <c r="G21" s="1">
        <f t="shared" si="0"/>
        <v>7.5</v>
      </c>
      <c r="H21" s="32"/>
      <c r="I21" s="1"/>
      <c r="J21" s="1"/>
      <c r="K21" s="1"/>
      <c r="L21" s="1"/>
      <c r="M21" s="1"/>
      <c r="N21" s="1"/>
      <c r="O21" s="1"/>
      <c r="P21" s="1"/>
      <c r="Q21" s="7">
        <v>7.5</v>
      </c>
      <c r="R21" s="32"/>
    </row>
    <row r="22" spans="1:18" s="11" customFormat="1" ht="18" customHeight="1">
      <c r="A22" s="1">
        <v>18</v>
      </c>
      <c r="B22" s="1">
        <v>63309</v>
      </c>
      <c r="C22" s="5" t="s">
        <v>132</v>
      </c>
      <c r="D22" s="1" t="s">
        <v>134</v>
      </c>
      <c r="E22" s="6" t="s">
        <v>133</v>
      </c>
      <c r="F22" s="1" t="s">
        <v>26</v>
      </c>
      <c r="G22" s="1">
        <f t="shared" si="0"/>
        <v>5</v>
      </c>
      <c r="H22" s="31"/>
      <c r="I22" s="7"/>
      <c r="J22" s="7"/>
      <c r="K22" s="7"/>
      <c r="L22" s="7"/>
      <c r="M22" s="7"/>
      <c r="N22" s="7"/>
      <c r="O22" s="7"/>
      <c r="P22" s="7"/>
      <c r="Q22" s="7">
        <v>5</v>
      </c>
      <c r="R22" s="32"/>
    </row>
    <row r="23" spans="1:18" ht="18" customHeight="1">
      <c r="A23" s="1"/>
      <c r="B23" s="1"/>
      <c r="C23" s="5"/>
      <c r="D23" s="1"/>
      <c r="E23" s="6"/>
      <c r="F23" s="1"/>
      <c r="G23" s="1"/>
      <c r="H23" s="28"/>
      <c r="I23" s="7"/>
      <c r="J23" s="7"/>
      <c r="K23" s="7"/>
      <c r="L23" s="7"/>
      <c r="M23" s="7"/>
      <c r="N23" s="7"/>
      <c r="O23" s="7"/>
      <c r="P23" s="7"/>
      <c r="Q23" s="7"/>
      <c r="R23" s="34"/>
    </row>
    <row r="24" spans="1:18" ht="6.9" customHeight="1">
      <c r="A24" s="38"/>
      <c r="B24" s="33"/>
      <c r="C24" s="39"/>
      <c r="D24" s="33"/>
      <c r="E24" s="40"/>
      <c r="F24" s="33"/>
      <c r="G24" s="41"/>
      <c r="H24" s="33"/>
      <c r="I24" s="42"/>
      <c r="J24" s="42"/>
      <c r="K24" s="42"/>
      <c r="L24" s="42"/>
      <c r="M24" s="42"/>
      <c r="N24" s="42"/>
      <c r="O24" s="42"/>
      <c r="P24" s="42"/>
      <c r="Q24" s="42"/>
      <c r="R24" s="37"/>
    </row>
    <row r="25" spans="1:18" s="8" customFormat="1" ht="12.75" customHeight="1">
      <c r="A25" s="13"/>
      <c r="B25" s="14"/>
      <c r="D25" s="14"/>
      <c r="E25" s="15"/>
      <c r="F25" s="14"/>
      <c r="G25" s="14"/>
      <c r="H25" s="14"/>
      <c r="I25" s="12"/>
      <c r="J25" s="12"/>
      <c r="K25" s="12"/>
      <c r="L25" s="12"/>
      <c r="M25" s="12"/>
      <c r="N25" s="12"/>
      <c r="O25" s="12"/>
      <c r="P25" s="12"/>
      <c r="Q25" s="12"/>
    </row>
  </sheetData>
  <sheetProtection algorithmName="SHA-512" hashValue="xWmyfYczkAfGah95gUOIdCwDvD/kdcS57NDgrT8Iknuiizvt5HnCpi6xzvJp7lzeRc9tDlAj4WBB/dLIhzW9FQ==" saltValue="Ex7Jl0C4zvuUlQTwgecPRA==" spinCount="100000" sheet="1" selectLockedCells="1" selectUnlockedCells="1"/>
  <sortState xmlns:xlrd2="http://schemas.microsoft.com/office/spreadsheetml/2017/richdata2" ref="B5:Q22">
    <sortCondition descending="1" ref="G5:G22"/>
  </sortState>
  <mergeCells count="11">
    <mergeCell ref="A2:G2"/>
    <mergeCell ref="A1:G1"/>
    <mergeCell ref="Q1:Q2"/>
    <mergeCell ref="I1:I2"/>
    <mergeCell ref="P1:P2"/>
    <mergeCell ref="O1:O2"/>
    <mergeCell ref="N1:N2"/>
    <mergeCell ref="M1:M2"/>
    <mergeCell ref="L1:L2"/>
    <mergeCell ref="K1:K2"/>
    <mergeCell ref="J1:J2"/>
  </mergeCells>
  <phoneticPr fontId="15" type="noConversion"/>
  <conditionalFormatting sqref="B1:B1048576">
    <cfRule type="duplicateValues" dxfId="24" priority="3"/>
  </conditionalFormatting>
  <conditionalFormatting sqref="B1:C1048576">
    <cfRule type="duplicateValues" dxfId="23" priority="2"/>
    <cfRule type="duplicateValues" dxfId="22" priority="4"/>
  </conditionalFormatting>
  <conditionalFormatting sqref="B3:C3">
    <cfRule type="duplicateValues" dxfId="21" priority="8" stopIfTrue="1"/>
  </conditionalFormatting>
  <conditionalFormatting sqref="B5:C22">
    <cfRule type="duplicateValues" dxfId="20" priority="11575" stopIfTrue="1"/>
    <cfRule type="duplicateValues" dxfId="19" priority="11576" stopIfTrue="1"/>
  </conditionalFormatting>
  <conditionalFormatting sqref="B5:C23">
    <cfRule type="duplicateValues" dxfId="18" priority="11577" stopIfTrue="1"/>
    <cfRule type="duplicateValues" dxfId="17" priority="11578" stopIfTrue="1"/>
  </conditionalFormatting>
  <conditionalFormatting sqref="B9:C25">
    <cfRule type="duplicateValues" dxfId="16" priority="11581" stopIfTrue="1"/>
  </conditionalFormatting>
  <conditionalFormatting sqref="B9:C65540 B1:C2 B4:C4">
    <cfRule type="expression" dxfId="15" priority="11583" stopIfTrue="1">
      <formula>AND(COUNTIF($B$1:$C$2, B1)+COUNTIF($B$4:$C$4, B1)+COUNTIF($B$9:$C$65540, B1)&gt;1,NOT(ISBLANK(B1)))</formula>
    </cfRule>
  </conditionalFormatting>
  <conditionalFormatting sqref="C23">
    <cfRule type="duplicateValues" dxfId="14" priority="9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P14"/>
  <sheetViews>
    <sheetView zoomScale="80" zoomScaleNormal="80" workbookViewId="0">
      <selection activeCell="C3" sqref="C3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42.44140625" style="10" customWidth="1"/>
    <col min="6" max="6" width="7.6640625" style="2" customWidth="1"/>
    <col min="7" max="7" width="8" style="2" bestFit="1" customWidth="1"/>
    <col min="8" max="8" width="1" style="2" customWidth="1"/>
    <col min="9" max="11" width="6.6640625" style="12" customWidth="1"/>
    <col min="12" max="12" width="7.21875" style="12" bestFit="1" customWidth="1"/>
    <col min="13" max="15" width="6.6640625" style="12" customWidth="1"/>
    <col min="16" max="16" width="1" style="3" customWidth="1"/>
    <col min="17" max="16384" width="9.109375" style="3"/>
  </cols>
  <sheetData>
    <row r="1" spans="1:16" ht="69" customHeight="1">
      <c r="A1" s="56"/>
      <c r="B1" s="57"/>
      <c r="C1" s="57"/>
      <c r="D1" s="57"/>
      <c r="E1" s="57"/>
      <c r="F1" s="57"/>
      <c r="G1" s="58"/>
      <c r="H1" s="27"/>
      <c r="I1" s="59"/>
      <c r="J1" s="61" t="s">
        <v>685</v>
      </c>
      <c r="K1" s="61" t="s">
        <v>544</v>
      </c>
      <c r="L1" s="61" t="s">
        <v>439</v>
      </c>
      <c r="M1" s="61" t="s">
        <v>188</v>
      </c>
      <c r="N1" s="61" t="s">
        <v>138</v>
      </c>
      <c r="O1" s="59" t="s">
        <v>14</v>
      </c>
      <c r="P1" s="27"/>
    </row>
    <row r="2" spans="1:16" s="4" customFormat="1" ht="65.099999999999994" customHeight="1">
      <c r="A2" s="53" t="s">
        <v>749</v>
      </c>
      <c r="B2" s="54"/>
      <c r="C2" s="54"/>
      <c r="D2" s="54"/>
      <c r="E2" s="54"/>
      <c r="F2" s="54"/>
      <c r="G2" s="55"/>
      <c r="H2" s="28"/>
      <c r="I2" s="60"/>
      <c r="J2" s="62"/>
      <c r="K2" s="62"/>
      <c r="L2" s="62"/>
      <c r="M2" s="62"/>
      <c r="N2" s="62"/>
      <c r="O2" s="60"/>
      <c r="P2" s="34"/>
    </row>
    <row r="3" spans="1:16" s="4" customFormat="1" ht="18" customHeight="1">
      <c r="A3" s="16"/>
      <c r="B3" s="17"/>
      <c r="C3" s="17"/>
      <c r="D3" s="17"/>
      <c r="E3" s="17"/>
      <c r="F3" s="17"/>
      <c r="G3" s="18"/>
      <c r="H3" s="29"/>
      <c r="I3" s="47"/>
      <c r="J3" s="19">
        <v>45753</v>
      </c>
      <c r="K3" s="19">
        <v>45725</v>
      </c>
      <c r="L3" s="19">
        <v>45725</v>
      </c>
      <c r="M3" s="19">
        <v>45698</v>
      </c>
      <c r="N3" s="19">
        <v>45688</v>
      </c>
      <c r="O3" s="47">
        <v>45683</v>
      </c>
      <c r="P3" s="34"/>
    </row>
    <row r="4" spans="1:16" ht="18" customHeight="1">
      <c r="A4" s="20" t="s">
        <v>0</v>
      </c>
      <c r="B4" s="20" t="s">
        <v>1</v>
      </c>
      <c r="C4" s="20" t="s">
        <v>734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48"/>
      <c r="J4" s="21" t="s">
        <v>15</v>
      </c>
      <c r="K4" s="21" t="s">
        <v>15</v>
      </c>
      <c r="L4" s="21" t="s">
        <v>474</v>
      </c>
      <c r="M4" s="21" t="s">
        <v>189</v>
      </c>
      <c r="N4" s="21" t="s">
        <v>139</v>
      </c>
      <c r="O4" s="48" t="s">
        <v>15</v>
      </c>
      <c r="P4" s="35"/>
    </row>
    <row r="5" spans="1:16" s="11" customFormat="1" ht="18" customHeight="1">
      <c r="A5" s="1">
        <v>1</v>
      </c>
      <c r="B5" s="23">
        <v>16946</v>
      </c>
      <c r="C5" s="5" t="s">
        <v>185</v>
      </c>
      <c r="D5" s="1" t="s">
        <v>351</v>
      </c>
      <c r="E5" s="6" t="s">
        <v>7</v>
      </c>
      <c r="F5" s="1" t="s">
        <v>104</v>
      </c>
      <c r="G5" s="1">
        <f t="shared" ref="G5:G11" si="0">SUM(I5:O5)</f>
        <v>80</v>
      </c>
      <c r="H5" s="31"/>
      <c r="I5" s="7"/>
      <c r="J5" s="7"/>
      <c r="K5" s="7"/>
      <c r="L5" s="7"/>
      <c r="M5" s="7"/>
      <c r="N5" s="7">
        <v>80</v>
      </c>
      <c r="O5" s="7"/>
      <c r="P5" s="36"/>
    </row>
    <row r="6" spans="1:16" s="11" customFormat="1" ht="18" customHeight="1">
      <c r="A6" s="1">
        <v>2</v>
      </c>
      <c r="B6" s="1">
        <v>37670</v>
      </c>
      <c r="C6" s="5" t="s">
        <v>536</v>
      </c>
      <c r="D6" s="1" t="s">
        <v>351</v>
      </c>
      <c r="E6" s="6" t="s">
        <v>7</v>
      </c>
      <c r="F6" s="1" t="s">
        <v>443</v>
      </c>
      <c r="G6" s="1">
        <f t="shared" si="0"/>
        <v>50</v>
      </c>
      <c r="H6" s="31"/>
      <c r="I6" s="7"/>
      <c r="J6" s="7"/>
      <c r="K6" s="7"/>
      <c r="L6" s="7">
        <v>50</v>
      </c>
      <c r="M6" s="7"/>
      <c r="N6" s="7"/>
      <c r="O6" s="7"/>
      <c r="P6" s="36"/>
    </row>
    <row r="7" spans="1:16" s="11" customFormat="1" ht="18" customHeight="1">
      <c r="A7" s="1">
        <v>3</v>
      </c>
      <c r="B7" s="1">
        <v>5116</v>
      </c>
      <c r="C7" s="5" t="s">
        <v>350</v>
      </c>
      <c r="D7" s="1" t="s">
        <v>351</v>
      </c>
      <c r="E7" s="6" t="s">
        <v>7</v>
      </c>
      <c r="F7" s="1" t="s">
        <v>191</v>
      </c>
      <c r="G7" s="1">
        <f t="shared" si="0"/>
        <v>37.5</v>
      </c>
      <c r="H7" s="31"/>
      <c r="I7" s="7"/>
      <c r="J7" s="7"/>
      <c r="K7" s="7">
        <v>12.5</v>
      </c>
      <c r="L7" s="7"/>
      <c r="M7" s="7">
        <v>25</v>
      </c>
      <c r="N7" s="7"/>
      <c r="O7" s="7"/>
      <c r="P7" s="36"/>
    </row>
    <row r="8" spans="1:16" s="11" customFormat="1" ht="18" customHeight="1">
      <c r="A8" s="1">
        <v>4</v>
      </c>
      <c r="B8" s="1">
        <v>33855</v>
      </c>
      <c r="C8" s="5" t="s">
        <v>136</v>
      </c>
      <c r="D8" s="1" t="s">
        <v>351</v>
      </c>
      <c r="E8" s="6" t="s">
        <v>7</v>
      </c>
      <c r="F8" s="1" t="s">
        <v>10</v>
      </c>
      <c r="G8" s="1">
        <f t="shared" si="0"/>
        <v>22.5</v>
      </c>
      <c r="H8" s="31"/>
      <c r="I8" s="7"/>
      <c r="J8" s="7"/>
      <c r="K8" s="7">
        <f>25/2</f>
        <v>12.5</v>
      </c>
      <c r="L8" s="7"/>
      <c r="M8" s="7"/>
      <c r="N8" s="7"/>
      <c r="O8" s="7">
        <v>10</v>
      </c>
      <c r="P8" s="36"/>
    </row>
    <row r="9" spans="1:16" s="11" customFormat="1" ht="18" customHeight="1">
      <c r="A9" s="1">
        <v>5</v>
      </c>
      <c r="B9" s="1">
        <v>63340</v>
      </c>
      <c r="C9" s="5" t="s">
        <v>135</v>
      </c>
      <c r="D9" s="1" t="s">
        <v>351</v>
      </c>
      <c r="E9" s="6" t="s">
        <v>7</v>
      </c>
      <c r="F9" s="1" t="s">
        <v>26</v>
      </c>
      <c r="G9" s="1">
        <f t="shared" si="0"/>
        <v>12.5</v>
      </c>
      <c r="H9" s="31"/>
      <c r="I9" s="7"/>
      <c r="J9" s="7"/>
      <c r="K9" s="7"/>
      <c r="L9" s="7"/>
      <c r="M9" s="7"/>
      <c r="N9" s="7"/>
      <c r="O9" s="7">
        <v>12.5</v>
      </c>
      <c r="P9" s="36"/>
    </row>
    <row r="10" spans="1:16" s="11" customFormat="1" ht="18" customHeight="1">
      <c r="A10" s="1">
        <v>5</v>
      </c>
      <c r="B10" s="1">
        <v>47168</v>
      </c>
      <c r="C10" s="5" t="s">
        <v>731</v>
      </c>
      <c r="D10" s="1" t="s">
        <v>351</v>
      </c>
      <c r="E10" s="6" t="s">
        <v>7</v>
      </c>
      <c r="F10" s="1" t="s">
        <v>687</v>
      </c>
      <c r="G10" s="1">
        <f t="shared" si="0"/>
        <v>12.5</v>
      </c>
      <c r="H10" s="31"/>
      <c r="I10" s="7"/>
      <c r="J10" s="7">
        <v>12.5</v>
      </c>
      <c r="K10" s="7"/>
      <c r="L10" s="7"/>
      <c r="M10" s="7"/>
      <c r="N10" s="7"/>
      <c r="O10" s="7"/>
      <c r="P10" s="36"/>
    </row>
    <row r="11" spans="1:16" s="11" customFormat="1" ht="18" customHeight="1">
      <c r="A11" s="1">
        <v>7</v>
      </c>
      <c r="B11" s="1">
        <v>48857</v>
      </c>
      <c r="C11" s="5" t="s">
        <v>732</v>
      </c>
      <c r="D11" s="1" t="s">
        <v>351</v>
      </c>
      <c r="E11" s="6" t="s">
        <v>7</v>
      </c>
      <c r="F11" s="1" t="s">
        <v>687</v>
      </c>
      <c r="G11" s="1">
        <f t="shared" si="0"/>
        <v>10</v>
      </c>
      <c r="H11" s="31"/>
      <c r="I11" s="7"/>
      <c r="J11" s="7">
        <v>10</v>
      </c>
      <c r="K11" s="7"/>
      <c r="L11" s="7"/>
      <c r="M11" s="7"/>
      <c r="N11" s="7"/>
      <c r="O11" s="7"/>
      <c r="P11" s="36"/>
    </row>
    <row r="12" spans="1:16" s="11" customFormat="1" ht="18" customHeight="1">
      <c r="A12" s="1"/>
      <c r="B12" s="1"/>
      <c r="C12" s="5"/>
      <c r="D12" s="1"/>
      <c r="E12" s="6"/>
      <c r="F12" s="1"/>
      <c r="G12" s="1"/>
      <c r="H12" s="31"/>
      <c r="I12" s="7"/>
      <c r="J12" s="7"/>
      <c r="K12" s="7"/>
      <c r="L12" s="7"/>
      <c r="M12" s="7"/>
      <c r="N12" s="7"/>
      <c r="O12" s="7"/>
      <c r="P12" s="36"/>
    </row>
    <row r="13" spans="1:16" ht="6.9" customHeight="1">
      <c r="A13" s="38"/>
      <c r="B13" s="33"/>
      <c r="C13" s="39"/>
      <c r="D13" s="33"/>
      <c r="E13" s="40"/>
      <c r="F13" s="33"/>
      <c r="G13" s="41"/>
      <c r="H13" s="33"/>
      <c r="I13" s="42"/>
      <c r="J13" s="42"/>
      <c r="K13" s="42"/>
      <c r="L13" s="42"/>
      <c r="M13" s="42"/>
      <c r="N13" s="42"/>
      <c r="O13" s="42"/>
      <c r="P13" s="37"/>
    </row>
    <row r="14" spans="1:16" s="8" customFormat="1" ht="12.75" customHeight="1">
      <c r="A14" s="13"/>
      <c r="B14" s="14"/>
      <c r="D14" s="14"/>
      <c r="E14" s="15"/>
      <c r="F14" s="14"/>
      <c r="G14" s="14"/>
      <c r="H14" s="14"/>
      <c r="I14" s="12"/>
      <c r="J14" s="12"/>
      <c r="K14" s="12"/>
      <c r="L14" s="12"/>
      <c r="M14" s="12"/>
      <c r="N14" s="12"/>
      <c r="O14" s="12"/>
    </row>
  </sheetData>
  <sheetProtection algorithmName="SHA-512" hashValue="+aVU7/VPw7xp5eEuYtWQyum0FcDrSPv4JQQ86n4dcDYFNpvIf4wNO3cLvwQitK3tVqGQxNmF+x0XuJbjNXmBQA==" saltValue="GmIwaSsYFIChLQRx45Oj+Q==" spinCount="100000" sheet="1" selectLockedCells="1" selectUnlockedCells="1"/>
  <sortState xmlns:xlrd2="http://schemas.microsoft.com/office/spreadsheetml/2017/richdata2" ref="B5:O11">
    <sortCondition descending="1" ref="G5:G11"/>
  </sortState>
  <mergeCells count="9">
    <mergeCell ref="A2:G2"/>
    <mergeCell ref="A1:G1"/>
    <mergeCell ref="O1:O2"/>
    <mergeCell ref="I1:I2"/>
    <mergeCell ref="N1:N2"/>
    <mergeCell ref="M1:M2"/>
    <mergeCell ref="L1:L2"/>
    <mergeCell ref="K1:K2"/>
    <mergeCell ref="J1:J2"/>
  </mergeCells>
  <phoneticPr fontId="15" type="noConversion"/>
  <conditionalFormatting sqref="B1:B1048576">
    <cfRule type="duplicateValues" dxfId="13" priority="2"/>
  </conditionalFormatting>
  <conditionalFormatting sqref="B1:C1048576">
    <cfRule type="duplicateValues" dxfId="12" priority="3"/>
  </conditionalFormatting>
  <conditionalFormatting sqref="B3:C3">
    <cfRule type="duplicateValues" dxfId="11" priority="7" stopIfTrue="1"/>
  </conditionalFormatting>
  <conditionalFormatting sqref="B5:C12">
    <cfRule type="duplicateValues" dxfId="10" priority="12166" stopIfTrue="1"/>
    <cfRule type="duplicateValues" dxfId="9" priority="12167" stopIfTrue="1"/>
  </conditionalFormatting>
  <conditionalFormatting sqref="B13:C14">
    <cfRule type="duplicateValues" dxfId="8" priority="11556" stopIfTrue="1"/>
  </conditionalFormatting>
  <conditionalFormatting sqref="B13:C65536 B1:C2 B4:C4">
    <cfRule type="expression" dxfId="7" priority="11557" stopIfTrue="1">
      <formula>AND(COUNTIF($B$1:$C$2, B1)+COUNTIF($B$4:$C$4, B1)+COUNTIF($B$13:$C$65536, B1)&gt;1,NOT(ISBLANK(B1)))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K9"/>
  <sheetViews>
    <sheetView zoomScale="80" zoomScaleNormal="80" workbookViewId="0">
      <selection activeCell="D7" sqref="D7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44.6640625" style="3" bestFit="1" customWidth="1"/>
    <col min="4" max="4" width="11.109375" style="2" customWidth="1"/>
    <col min="5" max="5" width="50" style="10" bestFit="1" customWidth="1"/>
    <col min="6" max="6" width="7.6640625" style="2" customWidth="1"/>
    <col min="7" max="7" width="8" style="2" bestFit="1" customWidth="1"/>
    <col min="8" max="8" width="1" style="2" customWidth="1"/>
    <col min="9" max="10" width="6.6640625" style="12" customWidth="1"/>
    <col min="11" max="11" width="1" style="3" customWidth="1"/>
    <col min="12" max="16384" width="9.109375" style="3"/>
  </cols>
  <sheetData>
    <row r="1" spans="1:11" ht="69" customHeight="1">
      <c r="A1" s="56"/>
      <c r="B1" s="57"/>
      <c r="C1" s="57"/>
      <c r="D1" s="57"/>
      <c r="E1" s="57"/>
      <c r="F1" s="57"/>
      <c r="G1" s="58"/>
      <c r="H1" s="27"/>
      <c r="I1" s="61"/>
      <c r="J1" s="61" t="s">
        <v>685</v>
      </c>
      <c r="K1" s="27"/>
    </row>
    <row r="2" spans="1:11" s="4" customFormat="1" ht="65.099999999999994" customHeight="1">
      <c r="A2" s="53" t="s">
        <v>750</v>
      </c>
      <c r="B2" s="54"/>
      <c r="C2" s="54"/>
      <c r="D2" s="54"/>
      <c r="E2" s="54"/>
      <c r="F2" s="54"/>
      <c r="G2" s="55"/>
      <c r="H2" s="28"/>
      <c r="I2" s="62"/>
      <c r="J2" s="62"/>
      <c r="K2" s="34"/>
    </row>
    <row r="3" spans="1:11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45753</v>
      </c>
      <c r="K3" s="34"/>
    </row>
    <row r="4" spans="1:11" ht="18" customHeight="1">
      <c r="A4" s="20" t="s">
        <v>0</v>
      </c>
      <c r="B4" s="20" t="s">
        <v>1</v>
      </c>
      <c r="C4" s="20" t="s">
        <v>734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15</v>
      </c>
      <c r="K4" s="35"/>
    </row>
    <row r="5" spans="1:11" s="11" customFormat="1" ht="18" customHeight="1">
      <c r="A5" s="1">
        <v>1</v>
      </c>
      <c r="B5" s="1">
        <v>58113</v>
      </c>
      <c r="C5" s="5" t="s">
        <v>698</v>
      </c>
      <c r="D5" s="1" t="s">
        <v>751</v>
      </c>
      <c r="E5" s="22" t="s">
        <v>7</v>
      </c>
      <c r="F5" s="23" t="s">
        <v>687</v>
      </c>
      <c r="G5" s="1">
        <f>SUM(I5:J5)</f>
        <v>12.5</v>
      </c>
      <c r="H5" s="32"/>
      <c r="I5" s="1"/>
      <c r="J5" s="1">
        <v>12.5</v>
      </c>
      <c r="K5" s="32"/>
    </row>
    <row r="6" spans="1:11" s="11" customFormat="1" ht="18" customHeight="1">
      <c r="A6" s="1">
        <v>2</v>
      </c>
      <c r="B6" s="1">
        <v>55315</v>
      </c>
      <c r="C6" s="5" t="s">
        <v>699</v>
      </c>
      <c r="D6" s="1" t="s">
        <v>751</v>
      </c>
      <c r="E6" s="6" t="s">
        <v>7</v>
      </c>
      <c r="F6" s="1" t="s">
        <v>687</v>
      </c>
      <c r="G6" s="1">
        <f>SUM(I6:J6)</f>
        <v>10</v>
      </c>
      <c r="H6" s="32"/>
      <c r="I6" s="1"/>
      <c r="J6" s="1">
        <v>10</v>
      </c>
      <c r="K6" s="32"/>
    </row>
    <row r="7" spans="1:11" ht="18" customHeight="1">
      <c r="A7" s="1"/>
      <c r="B7" s="1"/>
      <c r="C7" s="5"/>
      <c r="D7" s="1"/>
      <c r="E7" s="6"/>
      <c r="F7" s="1"/>
      <c r="G7" s="1"/>
      <c r="H7" s="28"/>
      <c r="I7" s="7"/>
      <c r="J7" s="7"/>
      <c r="K7" s="34"/>
    </row>
    <row r="8" spans="1:11" ht="6.9" customHeight="1">
      <c r="A8" s="38"/>
      <c r="B8" s="33"/>
      <c r="C8" s="39"/>
      <c r="D8" s="33"/>
      <c r="E8" s="40"/>
      <c r="F8" s="33"/>
      <c r="G8" s="41"/>
      <c r="H8" s="33"/>
      <c r="I8" s="42"/>
      <c r="J8" s="42"/>
      <c r="K8" s="37"/>
    </row>
    <row r="9" spans="1:11" s="8" customFormat="1" ht="12.75" customHeight="1">
      <c r="A9" s="13"/>
      <c r="B9" s="14"/>
      <c r="D9" s="14"/>
      <c r="E9" s="15"/>
      <c r="F9" s="14"/>
      <c r="G9" s="14"/>
      <c r="H9" s="14"/>
      <c r="I9" s="12"/>
      <c r="J9" s="12"/>
    </row>
  </sheetData>
  <sheetProtection algorithmName="SHA-512" hashValue="6lFPk0Yc8/CRmrN+E/LvMfB+mPuTjbtgGEO9EpNBSDWciC/LGvLitempsXON8r1z6g+5ujpkxgW5viSVtannXA==" saltValue="EA4GRSNJEjgFduyS9ZbclA==" spinCount="100000" sheet="1" selectLockedCells="1" selectUnlockedCells="1"/>
  <sortState xmlns:xlrd2="http://schemas.microsoft.com/office/spreadsheetml/2017/richdata2" ref="B5:AD25">
    <sortCondition descending="1" ref="G5:G25"/>
  </sortState>
  <mergeCells count="4">
    <mergeCell ref="I1:I2"/>
    <mergeCell ref="A2:G2"/>
    <mergeCell ref="A1:G1"/>
    <mergeCell ref="J1:J2"/>
  </mergeCells>
  <conditionalFormatting sqref="B1:B1048576">
    <cfRule type="duplicateValues" dxfId="6" priority="1"/>
  </conditionalFormatting>
  <conditionalFormatting sqref="B3:C3">
    <cfRule type="duplicateValues" dxfId="5" priority="3" stopIfTrue="1"/>
  </conditionalFormatting>
  <conditionalFormatting sqref="B5:C6">
    <cfRule type="duplicateValues" dxfId="4" priority="5389" stopIfTrue="1"/>
  </conditionalFormatting>
  <conditionalFormatting sqref="B5:C7">
    <cfRule type="duplicateValues" dxfId="3" priority="5390" stopIfTrue="1"/>
  </conditionalFormatting>
  <conditionalFormatting sqref="B7:C9">
    <cfRule type="duplicateValues" dxfId="2" priority="5392" stopIfTrue="1"/>
  </conditionalFormatting>
  <conditionalFormatting sqref="B7:C65522 B1:C2 B4:C4">
    <cfRule type="expression" dxfId="1" priority="5393" stopIfTrue="1">
      <formula>AND(COUNTIF($B$1:$C$2, B1)+COUNTIF($B$4:$C$4, B1)+COUNTIF($B$7:$C$65522, B1)&gt;1,NOT(ISBLANK(B1)))</formula>
    </cfRule>
  </conditionalFormatting>
  <conditionalFormatting sqref="C7">
    <cfRule type="duplicateValues" dxfId="0" priority="4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18</vt:i4>
      </vt:variant>
      <vt:variant>
        <vt:lpstr>Intervalos Nomeados</vt:lpstr>
      </vt:variant>
      <vt:variant>
        <vt:i4>2</vt:i4>
      </vt:variant>
    </vt:vector>
  </HeadingPairs>
  <TitlesOfParts>
    <vt:vector size="20" baseType="lpstr">
      <vt:lpstr>MEL</vt:lpstr>
      <vt:lpstr>FEL</vt:lpstr>
      <vt:lpstr>S30</vt:lpstr>
      <vt:lpstr>MA1</vt:lpstr>
      <vt:lpstr>MA2</vt:lpstr>
      <vt:lpstr>FA1</vt:lpstr>
      <vt:lpstr>FA2</vt:lpstr>
      <vt:lpstr>MB1</vt:lpstr>
      <vt:lpstr>MB2</vt:lpstr>
      <vt:lpstr>FB1</vt:lpstr>
      <vt:lpstr>FB2</vt:lpstr>
      <vt:lpstr>MC1</vt:lpstr>
      <vt:lpstr>MC2</vt:lpstr>
      <vt:lpstr>FC1</vt:lpstr>
      <vt:lpstr>FC2</vt:lpstr>
      <vt:lpstr>MD1</vt:lpstr>
      <vt:lpstr>MD2</vt:lpstr>
      <vt:lpstr>FMD</vt:lpstr>
      <vt:lpstr>FEL!Area_de_impressao</vt:lpstr>
      <vt:lpstr>MEL!Area_de_impressao</vt:lpstr>
    </vt:vector>
  </TitlesOfParts>
  <Company>C.B.C.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Hudson</dc:creator>
  <cp:lastModifiedBy>Luiz Luz</cp:lastModifiedBy>
  <cp:revision/>
  <cp:lastPrinted>2024-12-30T19:50:18Z</cp:lastPrinted>
  <dcterms:created xsi:type="dcterms:W3CDTF">2004-03-27T01:47:07Z</dcterms:created>
  <dcterms:modified xsi:type="dcterms:W3CDTF">2025-04-30T20:02:54Z</dcterms:modified>
</cp:coreProperties>
</file>