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O/Publicado/"/>
    </mc:Choice>
  </mc:AlternateContent>
  <xr:revisionPtr revIDLastSave="5988" documentId="11_8F9BBC8480EAEEB3FF302818296D581C50EE1738" xr6:coauthVersionLast="47" xr6:coauthVersionMax="47" xr10:uidLastSave="{2F89F9C2-1EA0-4C68-8E39-6C2220BD9B26}"/>
  <bookViews>
    <workbookView xWindow="-108" yWindow="-108" windowWidth="23256" windowHeight="12456" tabRatio="901" xr2:uid="{00000000-000D-0000-FFFF-FFFF00000000}"/>
  </bookViews>
  <sheets>
    <sheet name="S30" sheetId="29" r:id="rId1"/>
    <sheet name="MA1" sheetId="19" r:id="rId2"/>
    <sheet name="MA2" sheetId="16" r:id="rId3"/>
    <sheet name="FA1" sheetId="24" r:id="rId4"/>
    <sheet name="FA2" sheetId="12" r:id="rId5"/>
    <sheet name="MB1" sheetId="14" r:id="rId6"/>
    <sheet name="MB2" sheetId="9" r:id="rId7"/>
    <sheet name="FB1" sheetId="25" r:id="rId8"/>
    <sheet name="FB2" sheetId="15" r:id="rId9"/>
    <sheet name="MC1" sheetId="20" r:id="rId10"/>
    <sheet name="MC2" sheetId="17" r:id="rId11"/>
    <sheet name="FC1" sheetId="23" r:id="rId12"/>
    <sheet name="FC2" sheetId="18" r:id="rId13"/>
    <sheet name="MD1" sheetId="28" r:id="rId14"/>
    <sheet name="MD2" sheetId="27" r:id="rId15"/>
    <sheet name="FMD" sheetId="21" r:id="rId16"/>
    <sheet name="ME+" sheetId="38" r:id="rId17"/>
  </sheets>
  <definedNames>
    <definedName name="_xlnm._FilterDatabase" localSheetId="3" hidden="1">'FA1'!$A$4:$N$4</definedName>
    <definedName name="_xlnm._FilterDatabase" localSheetId="4" hidden="1">'FA2'!$A$4:$Q$4</definedName>
    <definedName name="_xlnm._FilterDatabase" localSheetId="7" hidden="1">'FB1'!$A$4:$S$4</definedName>
    <definedName name="_xlnm._FilterDatabase" localSheetId="8" hidden="1">'FB2'!$A$4:$R$4</definedName>
    <definedName name="_xlnm._FilterDatabase" localSheetId="11" hidden="1">'FC1'!$A$4:$I$4</definedName>
    <definedName name="_xlnm._FilterDatabase" localSheetId="12" hidden="1">'FC2'!$A$4:$J$4</definedName>
    <definedName name="_xlnm._FilterDatabase" localSheetId="15" hidden="1">FMD!$A$4:$J$4</definedName>
    <definedName name="_xlnm._FilterDatabase" localSheetId="1" hidden="1">'MA1'!$A$4:$V$4</definedName>
    <definedName name="_xlnm._FilterDatabase" localSheetId="2" hidden="1">'MA2'!$A$4:$V$4</definedName>
    <definedName name="_xlnm._FilterDatabase" localSheetId="5" hidden="1">'MB1'!$A$4:$V$4</definedName>
    <definedName name="_xlnm._FilterDatabase" localSheetId="6" hidden="1">'MB2'!$A$4:$V$4</definedName>
    <definedName name="_xlnm._FilterDatabase" localSheetId="9" hidden="1">'MC1'!$A$4:$V$4</definedName>
    <definedName name="_xlnm._FilterDatabase" localSheetId="10" hidden="1">'MC2'!$A$4:$V$4</definedName>
    <definedName name="_xlnm._FilterDatabase" localSheetId="13" hidden="1">'MD1'!$A$4:$S$4</definedName>
    <definedName name="_xlnm._FilterDatabase" localSheetId="14" hidden="1">'MD2'!$A$4:$Q$4</definedName>
    <definedName name="_xlnm._FilterDatabase" localSheetId="16" hidden="1">'ME+'!$A$4:$O$4</definedName>
    <definedName name="_xlnm._FilterDatabase" localSheetId="0" hidden="1">'S30'!$A$4:$V$4</definedName>
    <definedName name="_xlnm.Print_Area" localSheetId="10">'MC2'!$A$1:$W$33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29" l="1"/>
  <c r="G12" i="29"/>
  <c r="G23" i="29"/>
  <c r="G28" i="29"/>
  <c r="G34" i="19"/>
  <c r="G21" i="19"/>
  <c r="G23" i="19"/>
  <c r="G15" i="19"/>
  <c r="G20" i="19"/>
  <c r="G36" i="16"/>
  <c r="G38" i="16"/>
  <c r="G33" i="16"/>
  <c r="G26" i="14"/>
  <c r="G34" i="14"/>
  <c r="G29" i="14"/>
  <c r="G21" i="14"/>
  <c r="G30" i="9"/>
  <c r="G59" i="9"/>
  <c r="G64" i="9"/>
  <c r="G23" i="9"/>
  <c r="G38" i="9"/>
  <c r="G13" i="20"/>
  <c r="G18" i="20"/>
  <c r="J7" i="25"/>
  <c r="J6" i="12"/>
  <c r="J5" i="12"/>
  <c r="J9" i="28"/>
  <c r="J6" i="17"/>
  <c r="J13" i="20"/>
  <c r="J6" i="20"/>
  <c r="K8" i="25" l="1"/>
  <c r="K59" i="9"/>
  <c r="K18" i="14"/>
  <c r="K6" i="15"/>
  <c r="J5" i="24"/>
  <c r="K6" i="38"/>
  <c r="K6" i="28"/>
  <c r="L6" i="17"/>
  <c r="L5" i="17"/>
  <c r="L7" i="17"/>
  <c r="M13" i="17"/>
  <c r="M6" i="20"/>
  <c r="G6" i="20" s="1"/>
  <c r="M9" i="20"/>
  <c r="M10" i="20"/>
  <c r="G10" i="20" s="1"/>
  <c r="L5" i="25"/>
  <c r="L6" i="12"/>
  <c r="G14" i="28"/>
  <c r="G12" i="28"/>
  <c r="G15" i="28"/>
  <c r="G9" i="28"/>
  <c r="G16" i="28"/>
  <c r="G17" i="28"/>
  <c r="G8" i="17"/>
  <c r="G11" i="17"/>
  <c r="G17" i="17"/>
  <c r="G25" i="17"/>
  <c r="G28" i="17"/>
  <c r="G30" i="17"/>
  <c r="G31" i="17"/>
  <c r="G25" i="20"/>
  <c r="G14" i="20"/>
  <c r="G19" i="20"/>
  <c r="G22" i="20"/>
  <c r="G24" i="20"/>
  <c r="G26" i="20"/>
  <c r="G27" i="20"/>
  <c r="G41" i="20"/>
  <c r="G45" i="20"/>
  <c r="G8" i="20"/>
  <c r="G7" i="20"/>
  <c r="G20" i="20"/>
  <c r="G12" i="20"/>
  <c r="G15" i="20"/>
  <c r="G16" i="20"/>
  <c r="G17" i="20"/>
  <c r="G21" i="20"/>
  <c r="G47" i="9"/>
  <c r="G49" i="9"/>
  <c r="G50" i="9"/>
  <c r="G54" i="9"/>
  <c r="G58" i="9"/>
  <c r="G63" i="9"/>
  <c r="G66" i="9"/>
  <c r="G11" i="9"/>
  <c r="G5" i="9"/>
  <c r="G6" i="9"/>
  <c r="G25" i="9"/>
  <c r="G8" i="9"/>
  <c r="G10" i="9"/>
  <c r="G18" i="9"/>
  <c r="G13" i="9"/>
  <c r="G19" i="9"/>
  <c r="G7" i="9"/>
  <c r="G15" i="9"/>
  <c r="G45" i="9"/>
  <c r="G20" i="9"/>
  <c r="G33" i="9"/>
  <c r="G9" i="9"/>
  <c r="G65" i="9"/>
  <c r="G24" i="9"/>
  <c r="G16" i="9"/>
  <c r="G14" i="9"/>
  <c r="G41" i="9"/>
  <c r="G22" i="9"/>
  <c r="G17" i="9"/>
  <c r="G27" i="9"/>
  <c r="G31" i="9"/>
  <c r="G34" i="9"/>
  <c r="G36" i="9"/>
  <c r="G39" i="9"/>
  <c r="G28" i="9"/>
  <c r="G32" i="9"/>
  <c r="G12" i="9"/>
  <c r="G37" i="9"/>
  <c r="G35" i="9"/>
  <c r="G52" i="9"/>
  <c r="G53" i="9"/>
  <c r="G57" i="9"/>
  <c r="G62" i="9"/>
  <c r="G69" i="9"/>
  <c r="G47" i="14"/>
  <c r="G51" i="14"/>
  <c r="G53" i="14"/>
  <c r="G55" i="14"/>
  <c r="G58" i="14"/>
  <c r="G59" i="14"/>
  <c r="G6" i="14"/>
  <c r="G5" i="14"/>
  <c r="G9" i="14"/>
  <c r="G11" i="14"/>
  <c r="G12" i="14"/>
  <c r="G14" i="14"/>
  <c r="G7" i="14"/>
  <c r="G17" i="14"/>
  <c r="G10" i="14"/>
  <c r="G13" i="14"/>
  <c r="G8" i="14"/>
  <c r="G15" i="14"/>
  <c r="G35" i="14"/>
  <c r="G39" i="14"/>
  <c r="G60" i="14"/>
  <c r="G61" i="14"/>
  <c r="G63" i="14"/>
  <c r="G65" i="14"/>
  <c r="G30" i="14"/>
  <c r="G19" i="14"/>
  <c r="G36" i="14"/>
  <c r="G16" i="14"/>
  <c r="G27" i="14"/>
  <c r="G20" i="14"/>
  <c r="G22" i="14"/>
  <c r="G24" i="14"/>
  <c r="G25" i="14"/>
  <c r="G28" i="14"/>
  <c r="G31" i="14"/>
  <c r="G33" i="14"/>
  <c r="G37" i="14"/>
  <c r="G40" i="14"/>
  <c r="G48" i="16"/>
  <c r="G50" i="16"/>
  <c r="G55" i="16"/>
  <c r="G58" i="16"/>
  <c r="G8" i="16"/>
  <c r="G12" i="16"/>
  <c r="G16" i="16"/>
  <c r="G23" i="16"/>
  <c r="G29" i="16"/>
  <c r="G9" i="16"/>
  <c r="G42" i="16"/>
  <c r="G53" i="16"/>
  <c r="G13" i="16"/>
  <c r="G26" i="16"/>
  <c r="G22" i="16"/>
  <c r="G24" i="16"/>
  <c r="G25" i="16"/>
  <c r="G27" i="16"/>
  <c r="G30" i="16"/>
  <c r="G34" i="16"/>
  <c r="G18" i="16"/>
  <c r="G39" i="16"/>
  <c r="G43" i="16"/>
  <c r="G31" i="16"/>
  <c r="G35" i="16"/>
  <c r="G57" i="16"/>
  <c r="G54" i="16"/>
  <c r="G65" i="16"/>
  <c r="G14" i="16"/>
  <c r="G5" i="16"/>
  <c r="G11" i="16"/>
  <c r="G10" i="16"/>
  <c r="G17" i="16"/>
  <c r="G7" i="16"/>
  <c r="G6" i="16"/>
  <c r="G19" i="16"/>
  <c r="G15" i="16"/>
  <c r="G21" i="16"/>
  <c r="G32" i="16"/>
  <c r="G6" i="19"/>
  <c r="G5" i="19"/>
  <c r="G16" i="19"/>
  <c r="G14" i="19"/>
  <c r="G10" i="19"/>
  <c r="G22" i="19"/>
  <c r="G11" i="19"/>
  <c r="G8" i="19"/>
  <c r="G19" i="19"/>
  <c r="G9" i="19"/>
  <c r="G18" i="19"/>
  <c r="G13" i="19"/>
  <c r="G7" i="19"/>
  <c r="G27" i="19"/>
  <c r="G28" i="19"/>
  <c r="G33" i="19"/>
  <c r="G46" i="19"/>
  <c r="G48" i="19"/>
  <c r="G49" i="19"/>
  <c r="G50" i="19"/>
  <c r="G51" i="19"/>
  <c r="G26" i="29"/>
  <c r="G29" i="29"/>
  <c r="G19" i="29"/>
  <c r="G15" i="29"/>
  <c r="G17" i="29"/>
  <c r="G11" i="29"/>
  <c r="G20" i="29"/>
  <c r="G18" i="29"/>
  <c r="G21" i="29"/>
  <c r="G22" i="29"/>
  <c r="G25" i="29"/>
  <c r="G7" i="29"/>
  <c r="G9" i="29"/>
  <c r="G36" i="29"/>
  <c r="G43" i="29"/>
  <c r="G45" i="29"/>
  <c r="G48" i="29"/>
  <c r="G50" i="29"/>
  <c r="G51" i="29"/>
  <c r="G14" i="29"/>
  <c r="G10" i="29"/>
  <c r="G8" i="29"/>
  <c r="G5" i="29"/>
  <c r="M12" i="25"/>
  <c r="M8" i="15"/>
  <c r="M6" i="27"/>
  <c r="P12" i="19"/>
  <c r="G12" i="19" s="1"/>
  <c r="P21" i="17"/>
  <c r="P14" i="17"/>
  <c r="O13" i="28"/>
  <c r="G13" i="28" s="1"/>
  <c r="N8" i="27"/>
  <c r="N8" i="38"/>
  <c r="N13" i="12"/>
  <c r="Q18" i="17" l="1"/>
  <c r="Q30" i="20"/>
  <c r="Q40" i="29"/>
  <c r="G40" i="29" s="1"/>
  <c r="O7" i="38"/>
  <c r="G7" i="38" s="1"/>
  <c r="G6" i="38"/>
  <c r="G9" i="38"/>
  <c r="G8" i="38"/>
  <c r="G5" i="38"/>
  <c r="R9" i="20"/>
  <c r="G9" i="20" s="1"/>
  <c r="R11" i="20"/>
  <c r="G11" i="20" s="1"/>
  <c r="S13" i="17" l="1"/>
  <c r="P6" i="15"/>
  <c r="Q5" i="25"/>
  <c r="L8" i="23"/>
  <c r="Q7" i="15"/>
  <c r="R10" i="25"/>
  <c r="Q14" i="12"/>
  <c r="R22" i="28"/>
  <c r="T26" i="17"/>
  <c r="U39" i="29"/>
  <c r="N7" i="24"/>
  <c r="M6" i="23"/>
  <c r="M7" i="23"/>
  <c r="S11" i="25"/>
  <c r="S9" i="25"/>
  <c r="G60" i="9" l="1"/>
  <c r="G30" i="19"/>
  <c r="G38" i="19"/>
  <c r="G41" i="19"/>
  <c r="G44" i="29"/>
  <c r="G5" i="27"/>
  <c r="G6" i="27"/>
  <c r="G25" i="28"/>
  <c r="G15" i="17"/>
  <c r="G6" i="17"/>
  <c r="G19" i="17"/>
  <c r="G35" i="20"/>
  <c r="G37" i="20"/>
  <c r="G43" i="20"/>
  <c r="G38" i="20"/>
  <c r="G8" i="25"/>
  <c r="G11" i="12"/>
  <c r="G8" i="24"/>
  <c r="G9" i="24"/>
  <c r="G5" i="24"/>
  <c r="G26" i="9"/>
  <c r="G54" i="14"/>
  <c r="G47" i="16"/>
  <c r="G40" i="9" l="1"/>
  <c r="G37" i="16"/>
  <c r="G14" i="17" l="1"/>
  <c r="G8" i="15"/>
  <c r="G9" i="27" l="1"/>
  <c r="G42" i="20"/>
  <c r="G23" i="20"/>
  <c r="G44" i="9"/>
  <c r="G11" i="28"/>
  <c r="G44" i="20" l="1"/>
  <c r="G35" i="29" l="1"/>
  <c r="G6" i="28"/>
  <c r="G10" i="17"/>
  <c r="G30" i="20"/>
  <c r="G34" i="20"/>
  <c r="G7" i="24"/>
  <c r="G6" i="23"/>
  <c r="G5" i="15"/>
  <c r="G6" i="15"/>
  <c r="G5" i="25"/>
  <c r="G12" i="25"/>
  <c r="G6" i="25"/>
  <c r="G12" i="12"/>
  <c r="G11" i="15" l="1"/>
  <c r="G19" i="28"/>
  <c r="G5" i="17"/>
  <c r="G46" i="20"/>
  <c r="G31" i="20"/>
  <c r="G7" i="15"/>
  <c r="G9" i="25"/>
  <c r="G7" i="27"/>
  <c r="G8" i="27"/>
  <c r="G21" i="28"/>
  <c r="G23" i="28"/>
  <c r="G13" i="17"/>
  <c r="G29" i="17"/>
  <c r="G20" i="17"/>
  <c r="G56" i="14"/>
  <c r="G35" i="19"/>
  <c r="G47" i="19"/>
  <c r="G32" i="19"/>
  <c r="G47" i="29"/>
  <c r="G9" i="12" l="1"/>
  <c r="G10" i="24"/>
  <c r="G14" i="27"/>
  <c r="G12" i="27"/>
  <c r="G13" i="27"/>
  <c r="G22" i="28"/>
  <c r="G8" i="28"/>
  <c r="G10" i="28"/>
  <c r="G24" i="28"/>
  <c r="G36" i="20"/>
  <c r="G47" i="20"/>
  <c r="G61" i="9"/>
  <c r="G70" i="9"/>
  <c r="G64" i="14"/>
  <c r="G44" i="14"/>
  <c r="G60" i="16"/>
  <c r="G42" i="19"/>
  <c r="G49" i="29"/>
  <c r="G41" i="29"/>
  <c r="G42" i="29"/>
  <c r="G6" i="29" l="1"/>
  <c r="G20" i="28"/>
  <c r="G16" i="17"/>
  <c r="G21" i="17"/>
  <c r="G18" i="17"/>
  <c r="G29" i="20"/>
  <c r="G7" i="23"/>
  <c r="G50" i="14"/>
  <c r="G46" i="14"/>
  <c r="G61" i="16"/>
  <c r="G46" i="29" l="1"/>
  <c r="G9" i="17"/>
  <c r="G28" i="20"/>
  <c r="G5" i="20"/>
  <c r="G68" i="9"/>
  <c r="G48" i="14"/>
  <c r="G44" i="16" l="1"/>
  <c r="G25" i="19"/>
  <c r="G44" i="19"/>
  <c r="G10" i="25"/>
  <c r="G6" i="24"/>
  <c r="G39" i="29" l="1"/>
  <c r="G11" i="27"/>
  <c r="G7" i="28"/>
  <c r="G5" i="28"/>
  <c r="G24" i="17"/>
  <c r="G12" i="17"/>
  <c r="G27" i="17"/>
  <c r="G33" i="20"/>
  <c r="G51" i="9"/>
  <c r="G45" i="14"/>
  <c r="G41" i="14"/>
  <c r="G59" i="16"/>
  <c r="G6" i="12"/>
  <c r="G32" i="29" l="1"/>
  <c r="G33" i="29"/>
  <c r="G38" i="29"/>
  <c r="G37" i="29"/>
  <c r="G30" i="29"/>
  <c r="G18" i="28"/>
  <c r="G23" i="17"/>
  <c r="G7" i="17"/>
  <c r="G22" i="17"/>
  <c r="G39" i="20"/>
  <c r="G67" i="9"/>
  <c r="G48" i="9"/>
  <c r="G21" i="9"/>
  <c r="G55" i="9"/>
  <c r="G29" i="9"/>
  <c r="G42" i="9"/>
  <c r="G46" i="9"/>
  <c r="G57" i="14"/>
  <c r="G52" i="14"/>
  <c r="G42" i="14"/>
  <c r="G62" i="14"/>
  <c r="G23" i="14"/>
  <c r="G18" i="14"/>
  <c r="G38" i="14"/>
  <c r="G49" i="14"/>
  <c r="G32" i="14"/>
  <c r="G10" i="15"/>
  <c r="G52" i="16"/>
  <c r="G45" i="16"/>
  <c r="G49" i="16"/>
  <c r="G46" i="16"/>
  <c r="G63" i="16"/>
  <c r="G56" i="16"/>
  <c r="G51" i="16"/>
  <c r="G62" i="16"/>
  <c r="G40" i="16"/>
  <c r="G20" i="16"/>
  <c r="G28" i="16"/>
  <c r="G29" i="19"/>
  <c r="G40" i="19"/>
  <c r="G37" i="19"/>
  <c r="G24" i="19"/>
  <c r="G39" i="19"/>
  <c r="G5" i="12"/>
  <c r="G8" i="12"/>
  <c r="G14" i="12"/>
  <c r="G10" i="12"/>
  <c r="G13" i="12"/>
  <c r="G9" i="23" l="1"/>
  <c r="G36" i="19"/>
  <c r="G34" i="29" l="1"/>
  <c r="G31" i="29"/>
  <c r="G24" i="29"/>
  <c r="G27" i="29"/>
  <c r="G13" i="29"/>
  <c r="G26" i="17"/>
  <c r="G32" i="20"/>
  <c r="G40" i="20"/>
  <c r="G43" i="9"/>
  <c r="G56" i="9"/>
  <c r="G43" i="14"/>
  <c r="G41" i="16"/>
  <c r="G64" i="16"/>
  <c r="G26" i="19"/>
  <c r="G43" i="19"/>
  <c r="G17" i="19"/>
  <c r="G31" i="19"/>
  <c r="G45" i="19"/>
  <c r="G9" i="15" l="1"/>
  <c r="G11" i="25"/>
  <c r="G7" i="25"/>
  <c r="G7" i="12"/>
  <c r="G5" i="23" l="1"/>
  <c r="G8" i="23"/>
  <c r="G10" i="27"/>
  <c r="G5" i="21"/>
  <c r="G5" i="18"/>
</calcChain>
</file>

<file path=xl/sharedStrings.xml><?xml version="1.0" encoding="utf-8"?>
<sst xmlns="http://schemas.openxmlformats.org/spreadsheetml/2006/main" count="2297" uniqueCount="686">
  <si>
    <t>POS</t>
  </si>
  <si>
    <t>LICENÇA</t>
  </si>
  <si>
    <t>CATEG</t>
  </si>
  <si>
    <t>EQUIPE</t>
  </si>
  <si>
    <t>UF</t>
  </si>
  <si>
    <t>PTOS</t>
  </si>
  <si>
    <t>Urubu Racing XC</t>
  </si>
  <si>
    <t>XC3</t>
  </si>
  <si>
    <t>THAMIA CALLOU DE HOLANDA</t>
  </si>
  <si>
    <t>AVULSO</t>
  </si>
  <si>
    <t>CE</t>
  </si>
  <si>
    <t>ELIENE BASILIO DE MELO LIMA</t>
  </si>
  <si>
    <t>35939</t>
  </si>
  <si>
    <t>SABINA FRAGA DA SILVA PASSOS VIANA</t>
  </si>
  <si>
    <t>PI</t>
  </si>
  <si>
    <t>57577</t>
  </si>
  <si>
    <t>ANTONIA ADRIANA MARTINS TORRES</t>
  </si>
  <si>
    <t>41723</t>
  </si>
  <si>
    <t>MARIA LUSINEIDE DA SILVA SOUSA</t>
  </si>
  <si>
    <t>58758</t>
  </si>
  <si>
    <t>ARLINEIDE NUNIS SANTANA</t>
  </si>
  <si>
    <t>ANGELA MARIA MARQUES DE SIQUEIRA</t>
  </si>
  <si>
    <t>GARROTE RADICAL TEAM</t>
  </si>
  <si>
    <t>NO BRAKES</t>
  </si>
  <si>
    <t>JUVENAL BATISTA DA SILVA</t>
  </si>
  <si>
    <t>DELCIO BELÉM DA COSTA</t>
  </si>
  <si>
    <t>55368</t>
  </si>
  <si>
    <t>SERGIO RONALDO DA SILVA OLIVEIRA</t>
  </si>
  <si>
    <t>53326</t>
  </si>
  <si>
    <t>FRANCISCO DAS CHAGAS LIMA FERNANDES</t>
  </si>
  <si>
    <t>39179</t>
  </si>
  <si>
    <t>VALFREDO SILVA SAMPAIO</t>
  </si>
  <si>
    <t>5576</t>
  </si>
  <si>
    <t>EDUARDO ANSELMO ACCIOLY NOGUEIRA</t>
  </si>
  <si>
    <t>DAMIAO ROLIM DA SILVA</t>
  </si>
  <si>
    <t>41917</t>
  </si>
  <si>
    <t>MOACIR OLIVEIRA DOS SANTOS</t>
  </si>
  <si>
    <t>63445</t>
  </si>
  <si>
    <t>SERGIO MARCOS DA SILVA</t>
  </si>
  <si>
    <t>JOSE MARIA RODRIGUES DE MATOS</t>
  </si>
  <si>
    <t>INSTITUTO COLINA BIKE TEAM</t>
  </si>
  <si>
    <t>41689</t>
  </si>
  <si>
    <t>JOÃO EVANGELISTA ALVES CAVALCANTE</t>
  </si>
  <si>
    <t>3376</t>
  </si>
  <si>
    <t>FRANCISCO ILTON VIEIRA SOARES</t>
  </si>
  <si>
    <t>JOSE LUCIANO DE FREITAS ALVES</t>
  </si>
  <si>
    <t>49797</t>
  </si>
  <si>
    <t>ANTONIO LOPES DE SOUSA</t>
  </si>
  <si>
    <t>ADAIAS PONTES MOITA</t>
  </si>
  <si>
    <t>MOACIR FERREIRA DE SOUSA</t>
  </si>
  <si>
    <t>ANTONIO FRANCISCO DE OLIVEIRA</t>
  </si>
  <si>
    <t>CATRACA FORTE TEAM</t>
  </si>
  <si>
    <t>52852</t>
  </si>
  <si>
    <t>HELIO DA PAZ</t>
  </si>
  <si>
    <t>FRANCISCO ANTONIO RICARDO DE CASTRO</t>
  </si>
  <si>
    <t>31009</t>
  </si>
  <si>
    <t>ANTONIO ALFREDO PARENTE JÚNIOR</t>
  </si>
  <si>
    <t>41722</t>
  </si>
  <si>
    <t>VALDIR CARVALHO DA CUNHA</t>
  </si>
  <si>
    <t>56652</t>
  </si>
  <si>
    <t>JESSICA VICTORIA MAGALHAES DA SILVA</t>
  </si>
  <si>
    <t>62983</t>
  </si>
  <si>
    <t>PAULA DE SOUSA DUARTE</t>
  </si>
  <si>
    <t>PEDAL LIVRE TEAM</t>
  </si>
  <si>
    <t>53392</t>
  </si>
  <si>
    <t>ANA CARLA FERREIRA DE SOUSA DUARTE</t>
  </si>
  <si>
    <t>BA</t>
  </si>
  <si>
    <t>SP</t>
  </si>
  <si>
    <t>38992</t>
  </si>
  <si>
    <t>ERIC JOAO DE SOUSA PEREIRA</t>
  </si>
  <si>
    <t>MARACAJA BIKERS</t>
  </si>
  <si>
    <t>45164</t>
  </si>
  <si>
    <t>HILQUIAS FERREIRA DA SILVA SOARES</t>
  </si>
  <si>
    <t>VULCANO BIKERUN</t>
  </si>
  <si>
    <t>39910</t>
  </si>
  <si>
    <t>GUSTAVO CARVALHO DA SILVA</t>
  </si>
  <si>
    <t>47736</t>
  </si>
  <si>
    <t>EDINALDO CESAR SILVA FILHO</t>
  </si>
  <si>
    <t>45167</t>
  </si>
  <si>
    <t>DAVI LIMA DOS SANTOS</t>
  </si>
  <si>
    <t>JOAO MARCOS PAIVA DE LIMA</t>
  </si>
  <si>
    <t>LUIS FERNANDO SIQUEIRA MOURA</t>
  </si>
  <si>
    <t>JOSE FABIANO ARAUJO MOREIRA</t>
  </si>
  <si>
    <t>HISRAEL ALVES VERISSIMO</t>
  </si>
  <si>
    <t>LUCAS FERREIRA COSTA</t>
  </si>
  <si>
    <t>LUIZ FILIPE DA SILVA ROCHA</t>
  </si>
  <si>
    <t>56900</t>
  </si>
  <si>
    <t>RICARDO ROBERTO COSTA DAMASCENO</t>
  </si>
  <si>
    <t>JADER RODRIGUES ALVES</t>
  </si>
  <si>
    <t>SAMUEL PINHEIRO VIDAL DE SOUSA</t>
  </si>
  <si>
    <t>48456</t>
  </si>
  <si>
    <t>MÁRCIO ROUVIER DOS SANTOS</t>
  </si>
  <si>
    <t>FRANCISCO EDIO NEVES DA SILVA</t>
  </si>
  <si>
    <t>MR PEÇAS TEAM</t>
  </si>
  <si>
    <t>41985</t>
  </si>
  <si>
    <t>ANTONIO FERNANDO DO NASCIMENTO CAVALCANTE</t>
  </si>
  <si>
    <t>59457</t>
  </si>
  <si>
    <t>ANTONIO ALEXANDRE BARBOZA DE PAULA</t>
  </si>
  <si>
    <t>FRANCISCO JOSE ALEXANDRE DE MELO FILHO</t>
  </si>
  <si>
    <t>26166</t>
  </si>
  <si>
    <t>DANILO PEREIRA DE ALMEIDA</t>
  </si>
  <si>
    <t>57684</t>
  </si>
  <si>
    <t>TIAGO DE SOUSA TORRES</t>
  </si>
  <si>
    <t>21403</t>
  </si>
  <si>
    <t>SAULO LIMA LUZ</t>
  </si>
  <si>
    <t>57275</t>
  </si>
  <si>
    <t>EDVAN PERES BEZERRA JUNIOR</t>
  </si>
  <si>
    <t>58303</t>
  </si>
  <si>
    <t>ANTONIO GILIARDE BARROSO DA SILVA</t>
  </si>
  <si>
    <t>JOÃO FERNANDES MELO</t>
  </si>
  <si>
    <t>DIEGO CORREIA LOPES</t>
  </si>
  <si>
    <t>SAMUEL RELTON FELINTO MONTEIRO</t>
  </si>
  <si>
    <t>JARDEL SILVA LIMA MOURA</t>
  </si>
  <si>
    <t>61565</t>
  </si>
  <si>
    <t>FRANCISCO DAS CHAGAS SOUSA DO NASCIMENTO</t>
  </si>
  <si>
    <t>31399</t>
  </si>
  <si>
    <t>RENATO ALVES GOMES ROCHA</t>
  </si>
  <si>
    <t>DANIEL DE OLIVEIRA COELHO</t>
  </si>
  <si>
    <t>FRANCISCO DE OLIVEIRA LIMA JÚNIOR</t>
  </si>
  <si>
    <t>FABIANO DE OLIVEIRA LIMA</t>
  </si>
  <si>
    <t>12510</t>
  </si>
  <si>
    <t>MARCELINO DE MIRANDA PINTO</t>
  </si>
  <si>
    <t>8553</t>
  </si>
  <si>
    <t>GLEYDSON FABRICIO DE OLIVEIRA COSTA</t>
  </si>
  <si>
    <t>CARLOS ANTONIO MENDES LOPES</t>
  </si>
  <si>
    <t>FRANCISCO RAMIRO SOARES CASTRO</t>
  </si>
  <si>
    <t>41618</t>
  </si>
  <si>
    <t>MACIO ROBSON MARTINS MARANHAO</t>
  </si>
  <si>
    <t>8958</t>
  </si>
  <si>
    <t>WELLINGTON GARCIA DE ARAÚJO</t>
  </si>
  <si>
    <t>FRANCISCO RODRIGUES FILHO</t>
  </si>
  <si>
    <t>FRANCISCO REGINALDO PEREIRA GUIMARAES</t>
  </si>
  <si>
    <t>55848</t>
  </si>
  <si>
    <t>GEVANILDO MARTINS DA SILVA</t>
  </si>
  <si>
    <t>15340</t>
  </si>
  <si>
    <t>LODILSON DE SOUSA ALVES</t>
  </si>
  <si>
    <t>SC</t>
  </si>
  <si>
    <t>12º Desafio de Verão Balneário Piçarras XCO</t>
  </si>
  <si>
    <t>XC2</t>
  </si>
  <si>
    <t>BRUCICLE</t>
  </si>
  <si>
    <t>TIJUCAS BIKE TEAM</t>
  </si>
  <si>
    <t>PR</t>
  </si>
  <si>
    <t>GUSTAVO HENRIQUE SCHNEIDER</t>
  </si>
  <si>
    <t>ERICK LUIZ DE MELLO</t>
  </si>
  <si>
    <t>GABRIEL AUGUSTO DOMENECH</t>
  </si>
  <si>
    <t>DIOGO CECON</t>
  </si>
  <si>
    <t>IGOR TEIXEIRA</t>
  </si>
  <si>
    <t>MARCELO AUGUSTO BORBA DUWE</t>
  </si>
  <si>
    <t>LUCAS CORREA RODRIGUES</t>
  </si>
  <si>
    <t>RODRIGO HANG</t>
  </si>
  <si>
    <t>PEDRO FELIPE ARALDI DE OLIVEIRA</t>
  </si>
  <si>
    <t>DEIVID WALENDORFF</t>
  </si>
  <si>
    <t>CICLISLO</t>
  </si>
  <si>
    <t>RENAN INACIO GARTNER</t>
  </si>
  <si>
    <t>A.C.C./SEDEC/CONCORDIA</t>
  </si>
  <si>
    <t>DIEGO STEIL</t>
  </si>
  <si>
    <t>WILLIAM DE BORBA</t>
  </si>
  <si>
    <t>THIAGO BROCKWELD</t>
  </si>
  <si>
    <t>EDUARDO FISCHER</t>
  </si>
  <si>
    <t>LUCAS SOUZA BINI</t>
  </si>
  <si>
    <t>FABIO DE LIMA FERNANDES</t>
  </si>
  <si>
    <t>VANDERLEI MEYER</t>
  </si>
  <si>
    <t>DIEGO NASCIMENTO ALVES</t>
  </si>
  <si>
    <t>ROBSON RICARDO DE SOUZA</t>
  </si>
  <si>
    <t>ADRIANO MARTINS DOS SANTOS</t>
  </si>
  <si>
    <t>ASSOCIACAO LONDRINENSE DE CICLISMO - ALC</t>
  </si>
  <si>
    <t>TIAGO VICENTINI DA SILVA</t>
  </si>
  <si>
    <t>RODRIGO SALIM</t>
  </si>
  <si>
    <t>LEAN CARLO BILSKI</t>
  </si>
  <si>
    <t>FERNANDO HERNANDEZ KLAIN</t>
  </si>
  <si>
    <t>VOLKMAR GUSTAV BERCHTOLD FILHO</t>
  </si>
  <si>
    <t>ORIEL CARARO RIBEIRO</t>
  </si>
  <si>
    <t>NIVALDO DE FARIAS</t>
  </si>
  <si>
    <t>EDUARDO CESAR MARCELLO</t>
  </si>
  <si>
    <t>TENIER REGIR DA SILVA</t>
  </si>
  <si>
    <t>LEOMAR DA SILVA</t>
  </si>
  <si>
    <t>CRISTIANO MAZZUTTI</t>
  </si>
  <si>
    <t>LUIZ CARLOS LINHARES JUNIOR</t>
  </si>
  <si>
    <t>ANDREY RAMSÉS DURIGAN SLOMPO</t>
  </si>
  <si>
    <t>GIOVANE FODI</t>
  </si>
  <si>
    <t>REGINALDO RODRIGUES MEDEIROS</t>
  </si>
  <si>
    <t>BENJAMIN ZIEL</t>
  </si>
  <si>
    <t>ALEXANDER DE SÁ</t>
  </si>
  <si>
    <t>MUNICIPIO DE COLOMBO</t>
  </si>
  <si>
    <t>CIRANGELO HENRIQUE KNAACK</t>
  </si>
  <si>
    <t>ORLANDO VITOLDO DANIELEWICZ NETO</t>
  </si>
  <si>
    <t>VINICIOS HYCZY DO NASCIMENTO</t>
  </si>
  <si>
    <t>ROGERIO CARLOS BOSHAMMER</t>
  </si>
  <si>
    <t>6º Maior Encontro de MTB Nordestino - XCO</t>
  </si>
  <si>
    <t>PB</t>
  </si>
  <si>
    <t>PE</t>
  </si>
  <si>
    <t>ASSOCIACAO DOS CICLISTAS DA PARAIBA</t>
  </si>
  <si>
    <t>VICTOR ARRUDA SILVA</t>
  </si>
  <si>
    <t>37601</t>
  </si>
  <si>
    <t>GABRIEL GOMES DOS SANTOS</t>
  </si>
  <si>
    <t>20103</t>
  </si>
  <si>
    <t>ALISSON BRUNO DOS SANTOS SILVA</t>
  </si>
  <si>
    <t>62971</t>
  </si>
  <si>
    <t>CLAUDIO GONCALVES FERREIRA</t>
  </si>
  <si>
    <t>63596</t>
  </si>
  <si>
    <t>DANIEL DE SOUZA SANTOS</t>
  </si>
  <si>
    <t>CICLO BIKE</t>
  </si>
  <si>
    <t>RN</t>
  </si>
  <si>
    <t>58172</t>
  </si>
  <si>
    <t>TALLYSON MUNIZ AMARO</t>
  </si>
  <si>
    <t>29011</t>
  </si>
  <si>
    <t>LUIS DIEGO DO NASCIMENTO</t>
  </si>
  <si>
    <t>39186</t>
  </si>
  <si>
    <t>RODRIGO CESAR DE ALMEIDA ALVES</t>
  </si>
  <si>
    <t>62872</t>
  </si>
  <si>
    <t>JOSE JUNIOR BATISTA DA SILVA</t>
  </si>
  <si>
    <t>54333</t>
  </si>
  <si>
    <t>WENDLEY PAULO DE FRANCA</t>
  </si>
  <si>
    <t>53624</t>
  </si>
  <si>
    <t>THIAGO RODRIGUES LUNA</t>
  </si>
  <si>
    <t>62888</t>
  </si>
  <si>
    <t>SEVERINO FLORENCIO DO NASCIMENTO JUNIOR</t>
  </si>
  <si>
    <t>54705</t>
  </si>
  <si>
    <t>BRUNO DELGADO BRILHANTE</t>
  </si>
  <si>
    <t>54332</t>
  </si>
  <si>
    <t>DANILO FERNANDO DINIZ DE SOUSA</t>
  </si>
  <si>
    <t>37960</t>
  </si>
  <si>
    <t>JOSE ASNILDO SOARES DUARTE</t>
  </si>
  <si>
    <t>48141</t>
  </si>
  <si>
    <t>MACIEUDO SAMPAIO LEITE</t>
  </si>
  <si>
    <t>10453</t>
  </si>
  <si>
    <t>JOACI OLIVEIRA DA SILVA</t>
  </si>
  <si>
    <t>5305</t>
  </si>
  <si>
    <t>RISOCLEI FERREIRA QUIXABEIRA</t>
  </si>
  <si>
    <t>62761</t>
  </si>
  <si>
    <t>GUILHERME CAMINHA TORRES</t>
  </si>
  <si>
    <t>58052</t>
  </si>
  <si>
    <t>JOAO VIANA DE OLIVEIRA NETO</t>
  </si>
  <si>
    <t>4133</t>
  </si>
  <si>
    <t>SEVERINO HERMESON DA SILVA</t>
  </si>
  <si>
    <t>30687</t>
  </si>
  <si>
    <t>WILLAMES ROCHA DA COSTA</t>
  </si>
  <si>
    <t>JAILSON ALVES DE SOUZA</t>
  </si>
  <si>
    <t>30872</t>
  </si>
  <si>
    <t>VALTER SOARES DA SILVA</t>
  </si>
  <si>
    <t>37963</t>
  </si>
  <si>
    <t>MOACIR GOMES DO NASCIMENTO</t>
  </si>
  <si>
    <t>45815</t>
  </si>
  <si>
    <t>ARTUR BEZERRA DE LIMA</t>
  </si>
  <si>
    <t>54571</t>
  </si>
  <si>
    <t>CARLOS ALBERTO FRAGOSO MACHADO COSTA</t>
  </si>
  <si>
    <t>48012</t>
  </si>
  <si>
    <t>GILDENBERG JOSÉ DA SILVA</t>
  </si>
  <si>
    <t>41881</t>
  </si>
  <si>
    <t>DEMERVAL PEREIRA ROSENO FILHO</t>
  </si>
  <si>
    <t>10454</t>
  </si>
  <si>
    <t>ANTONIO AUGUSTAVO FILHO</t>
  </si>
  <si>
    <t>58940</t>
  </si>
  <si>
    <t>FABIO DA SILVA</t>
  </si>
  <si>
    <t>FÁBIO RONELI CAVALCANTE DE SOUZA</t>
  </si>
  <si>
    <t>35444</t>
  </si>
  <si>
    <t>JOSÉ RONALDO HENRIQUE GUERRA</t>
  </si>
  <si>
    <t>30667</t>
  </si>
  <si>
    <t>VALDEMIR CUSTODIO</t>
  </si>
  <si>
    <t>58981</t>
  </si>
  <si>
    <t>JOSE RODRIGUES DA SILVA</t>
  </si>
  <si>
    <t>CLUBE TRISPORT DE CICLISMO - CTC</t>
  </si>
  <si>
    <t>30495</t>
  </si>
  <si>
    <t>SYDNEY DE OLIVEIRA DIAS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</si>
  <si>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</si>
  <si>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</si>
  <si>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</si>
  <si>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</si>
  <si>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</si>
  <si>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</si>
  <si>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</si>
  <si>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59123</t>
  </si>
  <si>
    <t>ARIOSVALDO DOMINGOS SOARES</t>
  </si>
  <si>
    <t>58151</t>
  </si>
  <si>
    <t>JOSE CARLOS MOURA</t>
  </si>
  <si>
    <t>32357</t>
  </si>
  <si>
    <t>RAYSSA NAYALLA PEREIRA DE BRITO</t>
  </si>
  <si>
    <t>63808</t>
  </si>
  <si>
    <t>NYKAELLE CRISTINA PEREIRA DA ROCHA</t>
  </si>
  <si>
    <t>53264</t>
  </si>
  <si>
    <t>PATRICIA ALVES DE MENDONÇA SILVA</t>
  </si>
  <si>
    <t>59916</t>
  </si>
  <si>
    <t>MARIA APARECIDA FERREIRA SOARES</t>
  </si>
  <si>
    <t>56352</t>
  </si>
  <si>
    <t>ADRIANA DO NASCIMENTO FERREIRA</t>
  </si>
  <si>
    <t>GO</t>
  </si>
  <si>
    <t>ASSOCIACAO MOUNTAIN BIKE BH DE CICLISMO</t>
  </si>
  <si>
    <t>MG</t>
  </si>
  <si>
    <t>#1 Desafio dos Gigantes XCO</t>
  </si>
  <si>
    <t>TB</t>
  </si>
  <si>
    <t>MS</t>
  </si>
  <si>
    <t>RJ</t>
  </si>
  <si>
    <t>MEIRE LILIAN DA SILVA ALCÂNTARA</t>
  </si>
  <si>
    <t>ASSOCIAÇÃO ESPORTIVA GILMAR BICICLETAS</t>
  </si>
  <si>
    <t>MARIANA MENDES MOTTA DE SOUZA</t>
  </si>
  <si>
    <t>LUANA ASSIS GERALDO DE AGUILAR</t>
  </si>
  <si>
    <t>LEIDIANY FERREIRA FONTANELLA</t>
  </si>
  <si>
    <t>VALERIA CARVALHO AVELLAR NEGRINI</t>
  </si>
  <si>
    <t>MARCIA HELENA DE PAULA MATOS</t>
  </si>
  <si>
    <t>SORAYA SOARES OLIVEIRA DE MORAES</t>
  </si>
  <si>
    <t>GABRIELA ASSUNÇÃO DE VASCONCELOS</t>
  </si>
  <si>
    <t>WELISSON FIALHO PINTO COELHO</t>
  </si>
  <si>
    <t>HUDSON LUIZ PINTO SILVA</t>
  </si>
  <si>
    <t>LEONARDO DA COSTA</t>
  </si>
  <si>
    <t>RODRIGO ALVES PEREIRA DA SLVA</t>
  </si>
  <si>
    <t>WALISON DIAS SILVA</t>
  </si>
  <si>
    <t>GUILHERME AUGUSTO BITENCOURT NOGUEIRA</t>
  </si>
  <si>
    <t>ADENILSON ROMARES DA SILVA</t>
  </si>
  <si>
    <t>JOSE ANDRE DE SOUZA</t>
  </si>
  <si>
    <t>DANIEL CARNEIRO BRUM RIBEIRO ZÓIA</t>
  </si>
  <si>
    <t>GUSTAVO ANGELONE DA CUNHA</t>
  </si>
  <si>
    <t>PAULO SERGIO ANSELMO JUNIOR</t>
  </si>
  <si>
    <t>DANIEL OLIVEIRA DA SILVA</t>
  </si>
  <si>
    <t>FAGNER GERALDO CANDIDO</t>
  </si>
  <si>
    <t>GLEISON FERNANDO PEREIRA LEONEL</t>
  </si>
  <si>
    <t>EMMANUEL ALBERTO RODRIGUES RODARTE</t>
  </si>
  <si>
    <t>MARCOS PAULO DE OLIVEIRA ÁVILA</t>
  </si>
  <si>
    <t>FERNANDO CÉSAR DA SILVA</t>
  </si>
  <si>
    <t>REINALDO REIS SILVA LIMA</t>
  </si>
  <si>
    <t>JOAO PAULO CALADO PEREIRA</t>
  </si>
  <si>
    <t>DEMERSON TERRA DE CARVALHO</t>
  </si>
  <si>
    <t>LUIZ EDUARDO FERREIRA</t>
  </si>
  <si>
    <t>FERNANDO NAVES PEREIRA DA SILVA</t>
  </si>
  <si>
    <t>KILDER DE MELO SILVA</t>
  </si>
  <si>
    <t>MICHELL PINTO DINIZ</t>
  </si>
  <si>
    <t>LUCIANO DIAS GONCALVES</t>
  </si>
  <si>
    <t>PATRICK GERCOSSIMO DUTRA</t>
  </si>
  <si>
    <t>WANDERSON APARECIDO DA SILVA</t>
  </si>
  <si>
    <t>LUCAS MELO FRANCO</t>
  </si>
  <si>
    <t>MARCELO SEBASTIÃO MANOEL</t>
  </si>
  <si>
    <t>RUBENS DONIZETE VALERIANO</t>
  </si>
  <si>
    <t>GUSTAVO VILELA DE MORAES</t>
  </si>
  <si>
    <t>VINICIUS GONÇALVES LIMA</t>
  </si>
  <si>
    <t>JUAREZ CAMPOLINA MACHADO</t>
  </si>
  <si>
    <t>WILSON DOMINGUES JUNIOR</t>
  </si>
  <si>
    <t>WLADIMIR FERREIRA DA COSTA</t>
  </si>
  <si>
    <t>DAIVYSON ALVES CUNHA</t>
  </si>
  <si>
    <t>RINALDI ASSIS MONTEIRO</t>
  </si>
  <si>
    <t>JOÃO EDUARDO CERQUEIRA SODRÉ</t>
  </si>
  <si>
    <t>GUSTAVO SILVA FERNANDINO</t>
  </si>
  <si>
    <t>ROBERTO RODRIGUES DE OLIVEIRA JÚNIOR</t>
  </si>
  <si>
    <t>IGOR YURI NETO</t>
  </si>
  <si>
    <t>EDUARDO MARTINS DE FREITAS</t>
  </si>
  <si>
    <t>PRIME BIKE MACAÉ</t>
  </si>
  <si>
    <t>ANTONIO CARLOS MORAES HILARIO DE OLIVEIRA</t>
  </si>
  <si>
    <t>RENATO CALIXTO ESTEVAM</t>
  </si>
  <si>
    <t>JOAO ERILDO SILVA</t>
  </si>
  <si>
    <t>EUSO VIEIRA DA SILVA</t>
  </si>
  <si>
    <t>MARCOS ANDRE MANOEL</t>
  </si>
  <si>
    <t>FREDERICO VIEIRA PEIXOTO RANGEL DIAS</t>
  </si>
  <si>
    <t>ROCHA SPORTS</t>
  </si>
  <si>
    <t>ITAMAR FERNANDES ALVES</t>
  </si>
  <si>
    <t>EDSON FERREIRA LIMA</t>
  </si>
  <si>
    <t>ROGERIO REGO VAZ DE MELO</t>
  </si>
  <si>
    <t>RICARDO LUIZ DA SILVA MACEDO</t>
  </si>
  <si>
    <t>EDNILSON RIBEIRO</t>
  </si>
  <si>
    <t>JOSE NILDO BARBOSA DOS REIS</t>
  </si>
  <si>
    <t>JOSE EUDOXIO OLIMPIO</t>
  </si>
  <si>
    <t>MARCOS PORTUGAL TORRES</t>
  </si>
  <si>
    <t>JOSE MAURO CAPUTO</t>
  </si>
  <si>
    <t>ALCENIDE ELISIARIO BARBOSA</t>
  </si>
  <si>
    <t>ADELINO JOSE LOURENÇO</t>
  </si>
  <si>
    <t>THALES FELIPE SOUZA MACHADO</t>
  </si>
  <si>
    <t>ROGER RENSO SILVA</t>
  </si>
  <si>
    <t>VINICIUS HENRIQUE COSTA LACERDA</t>
  </si>
  <si>
    <t>ROMARIO MILLER LOPES BORGES</t>
  </si>
  <si>
    <t>JEFFERSON BATISTA FLORES DA SILVA</t>
  </si>
  <si>
    <t>ARTHUR RAFAEL OLIVEIRA MAIA</t>
  </si>
  <si>
    <t>NICACIO AMARAL DIAS DE ARRUDA</t>
  </si>
  <si>
    <t>LUCAS VASCONCELLOS BARBOSA</t>
  </si>
  <si>
    <t>JONAS MILAGRE DE ALMEIDA</t>
  </si>
  <si>
    <t>ALEX DOS SANTOS FERREIRA</t>
  </si>
  <si>
    <t>LUIS MIGUEL SOUSA SILVA</t>
  </si>
  <si>
    <t>Internacional MTB Series #1 - XCO</t>
  </si>
  <si>
    <t>49188</t>
  </si>
  <si>
    <t>JULIANO JERONIMO LUCAS BARBOSA</t>
  </si>
  <si>
    <t>21014</t>
  </si>
  <si>
    <t>SANDRO CONTINS DA SILVA</t>
  </si>
  <si>
    <t>52419</t>
  </si>
  <si>
    <t>PAULO CESAR MARTINS ROMÃO</t>
  </si>
  <si>
    <t>6999</t>
  </si>
  <si>
    <t>LUIZ LOTTI NETO</t>
  </si>
  <si>
    <t>9232</t>
  </si>
  <si>
    <t>CARLOS HENRIQUE NERY DOS SANTOS</t>
  </si>
  <si>
    <t>62933</t>
  </si>
  <si>
    <t>CLEBER MARCIOS RESENDE</t>
  </si>
  <si>
    <t>11721</t>
  </si>
  <si>
    <t>EZEQUIEL BARBOSA</t>
  </si>
  <si>
    <t>28806</t>
  </si>
  <si>
    <t>GENIVALDO MARTIN OLIVEIRA</t>
  </si>
  <si>
    <t>7283</t>
  </si>
  <si>
    <t>ARLEY DE PAULA DUARTE</t>
  </si>
  <si>
    <t>13984</t>
  </si>
  <si>
    <t>AMARILDO NUNES</t>
  </si>
  <si>
    <t>2932</t>
  </si>
  <si>
    <t>DILERMANO DE FATIMA MELO</t>
  </si>
  <si>
    <t>JUSMAR CORREA DA SILVA</t>
  </si>
  <si>
    <t>54056</t>
  </si>
  <si>
    <t>MATHEUS LOPES TEIXEIRA</t>
  </si>
  <si>
    <t>MATHEUS DE OLIVEIRA REZENDE</t>
  </si>
  <si>
    <t>41456</t>
  </si>
  <si>
    <t>GILSON MOREIRA DAS CHAGAS FILHO</t>
  </si>
  <si>
    <t>11113</t>
  </si>
  <si>
    <t>MAX SILVA DE SOUZA</t>
  </si>
  <si>
    <t>GELSON JUNIOR REZENDE FERNANDES</t>
  </si>
  <si>
    <t>ALEXANDRE DE PAULA FERREIRA</t>
  </si>
  <si>
    <t>34127</t>
  </si>
  <si>
    <t>LEANDRO BATISTA CARNEIRO</t>
  </si>
  <si>
    <t>60331</t>
  </si>
  <si>
    <t>ERNANDO VILELA JUNIOR</t>
  </si>
  <si>
    <t>51358</t>
  </si>
  <si>
    <t>RHAFAEL MARTINS GONÇALVES</t>
  </si>
  <si>
    <t>8453</t>
  </si>
  <si>
    <t>WELLINGTON FERNANDES COSTA</t>
  </si>
  <si>
    <t>54061</t>
  </si>
  <si>
    <t>MYCHAEL FERNANDES PEREIRA</t>
  </si>
  <si>
    <t>486</t>
  </si>
  <si>
    <t>MARCUS VINICIUS RODRIGUES E SILVA</t>
  </si>
  <si>
    <t>PAULO HENRIQUE ROSA</t>
  </si>
  <si>
    <t>3258</t>
  </si>
  <si>
    <t>PAULO DE TARSO C FERREIRA JUNIOR</t>
  </si>
  <si>
    <t>20865</t>
  </si>
  <si>
    <t>FABIO MORENO VALERIO</t>
  </si>
  <si>
    <t>15778</t>
  </si>
  <si>
    <t>ED CARLOS GUEDES NOGUEIRA</t>
  </si>
  <si>
    <t>LEONARDO JOSÉ DOS SANTOS</t>
  </si>
  <si>
    <t>JUNIO RABELO AMORIM CANDIDO DOS SANTOS</t>
  </si>
  <si>
    <t>ENOQUE DE OLIVEIRA RUELA FILHO</t>
  </si>
  <si>
    <t>ALBERT GUENTER ERICH MORGEN JUNIOR</t>
  </si>
  <si>
    <t>42001</t>
  </si>
  <si>
    <t>MARCELO GARCIA</t>
  </si>
  <si>
    <t>6772</t>
  </si>
  <si>
    <t>RODRIGO OTÁVIO DOS SANTOS</t>
  </si>
  <si>
    <t>45706</t>
  </si>
  <si>
    <t>DIJALMA TAVARES PEREIRA</t>
  </si>
  <si>
    <t>52647</t>
  </si>
  <si>
    <t>VAGNER FELIX DA SILVA</t>
  </si>
  <si>
    <t>DIMAS HAKIME LOURENÇO</t>
  </si>
  <si>
    <t>RAPHAELLA DE CARVALHO PELAQUIM</t>
  </si>
  <si>
    <t>JULIANA RIBEIRO DA CUNHA</t>
  </si>
  <si>
    <t>MARIA CRISTIANE SILVA DOS SANTOS</t>
  </si>
  <si>
    <t>True X 2025 - MTB XCO</t>
  </si>
  <si>
    <t>MARCELO GUSTAVO DE MORAES</t>
  </si>
  <si>
    <t>CRISTIANE BARTMANN GUTH</t>
  </si>
  <si>
    <t>Taça Brasil de XCO - RJ</t>
  </si>
  <si>
    <t>PATRICIA BATISTA BUSQUET</t>
  </si>
  <si>
    <t>ALINE FERRREIRA LOURENÇO</t>
  </si>
  <si>
    <t>LUIS CARLOS SILVA NASCIMENTO</t>
  </si>
  <si>
    <t>SEBASTIÃO CARDOSO SEVERINO</t>
  </si>
  <si>
    <t>SÉRGIO MAURO TEIXEIRA DA PAIXÃO</t>
  </si>
  <si>
    <t>VOU DE BIKE RJ</t>
  </si>
  <si>
    <t>PAULO PEREIRA DA SILVA</t>
  </si>
  <si>
    <t>ASSOCIACAO CICLISTICA TRIRRIENSE (ACT)</t>
  </si>
  <si>
    <t>SABINO SALES DE OLIVEIRA</t>
  </si>
  <si>
    <t>ROGERIO DE CASTRO</t>
  </si>
  <si>
    <t>JOSE VERISSIMO JACOB</t>
  </si>
  <si>
    <t>MARCIO AUGUSTO GRIPP</t>
  </si>
  <si>
    <t>CARLOS JOSÉ DE SOUZA AUGUSTO</t>
  </si>
  <si>
    <t>JUAREZ MOREIRA DA COSTA</t>
  </si>
  <si>
    <t>PAULO CESAR BRUM GABRY</t>
  </si>
  <si>
    <t>JURIANO RODRIGUES DE FIGUEIREDO</t>
  </si>
  <si>
    <t>ERINALDO DOS SANTOS SILVA</t>
  </si>
  <si>
    <t>LUIZ HENRIQUE AYALA DA FONSECA</t>
  </si>
  <si>
    <t>CARLOS ANDRE VASCONCELOS DA SILVA</t>
  </si>
  <si>
    <t>ROBERT ANTHONY LEES</t>
  </si>
  <si>
    <t>LUIZ CLÁUDIO TRINDADE SERRA</t>
  </si>
  <si>
    <t>ERIVAN MUNIZ MELLO</t>
  </si>
  <si>
    <t>JOSENILDO AREAS VIEIRA</t>
  </si>
  <si>
    <t>SHERLON VALENCA RODRIGUES</t>
  </si>
  <si>
    <t>ALEX DO AMARAL TORRES</t>
  </si>
  <si>
    <t>ALAN DA SILVA XAVIER</t>
  </si>
  <si>
    <t>JOSE NIVALDO MECIAS CANDIDO</t>
  </si>
  <si>
    <t>OSWALDO DOS SANTOS AZEREDO COUTINHO</t>
  </si>
  <si>
    <t>IZAIAS DE OLIVEIRA TEIXEIRA</t>
  </si>
  <si>
    <t>CARLOS HENRIQUE DE CASTRO GOMES</t>
  </si>
  <si>
    <t>PLINIO DE SOUZA CASTRO</t>
  </si>
  <si>
    <t>DUBEM TEAM</t>
  </si>
  <si>
    <t>ALEXANDRO FERREIRA PEREIRA BATISTA</t>
  </si>
  <si>
    <t>ANDRÉ NOGUEIRA DE OLIVEIRA</t>
  </si>
  <si>
    <t>DAVID SIPRIANO DE OLIVEIRA</t>
  </si>
  <si>
    <t>FÁBIO RODRIGUES PEREIRA</t>
  </si>
  <si>
    <t>JAILTON DEOLINDO MESQUITA</t>
  </si>
  <si>
    <t>DEIVISON MARINHO MONTEIRO</t>
  </si>
  <si>
    <t>ITALO DE LIMA FERNANDES</t>
  </si>
  <si>
    <t>LUIS FERNANDO REIS DA SILVA</t>
  </si>
  <si>
    <t>SULIVAN HENRIQUE LOPES ARAUJO</t>
  </si>
  <si>
    <t>REGINALDO RODRIGUES DA SILVA LIMA</t>
  </si>
  <si>
    <t>MARCO AURELIO LIMA LOPES</t>
  </si>
  <si>
    <t>KAIO CEZAR DA SILVA CORDEIRO</t>
  </si>
  <si>
    <t>EDSON DA SILVA BALDUINO</t>
  </si>
  <si>
    <t>ALLAN DE HOLANDA FERNANDES</t>
  </si>
  <si>
    <t>GILBERTO DE AZEVEDO AMORIM</t>
  </si>
  <si>
    <t>CLAUDIO SÉRGIO VIEIRA DOS SANTOS JUNIOR</t>
  </si>
  <si>
    <t>RUAN DOMINGOS MORAES EBANI</t>
  </si>
  <si>
    <t>JOEMERSON WILEMEN EVANGELISTA</t>
  </si>
  <si>
    <t>EDUARDO VIANA DE SOUZA JUNIOR</t>
  </si>
  <si>
    <t>RS</t>
  </si>
  <si>
    <t>DF</t>
  </si>
  <si>
    <t>41330</t>
  </si>
  <si>
    <t>JOSÉ LUCAS BEZERRA DA SILVA</t>
  </si>
  <si>
    <t>VOLT - ASSOCIAÇÃO ESPORTIVA DESTAQUE</t>
  </si>
  <si>
    <t>38216</t>
  </si>
  <si>
    <t>ISRAEL DE OLIVEIRA</t>
  </si>
  <si>
    <t>64275</t>
  </si>
  <si>
    <t>GABRIEL DIAS LOPES COSTAS</t>
  </si>
  <si>
    <t>12984</t>
  </si>
  <si>
    <t>MARCELO BENDLIN LEON</t>
  </si>
  <si>
    <t>54475</t>
  </si>
  <si>
    <t>MARLLON FELIPE SOARES DE MELO</t>
  </si>
  <si>
    <t>48393</t>
  </si>
  <si>
    <t>ERNANE HENRIQUE DE JESUS CRUZ</t>
  </si>
  <si>
    <t>13510</t>
  </si>
  <si>
    <t>PEDRO LOPES GRAMINHA</t>
  </si>
  <si>
    <t>59615</t>
  </si>
  <si>
    <t>LEONARDO FERREIRA ALVES</t>
  </si>
  <si>
    <t>22102</t>
  </si>
  <si>
    <t>OBERDAN FERREIRA DE SOUZA</t>
  </si>
  <si>
    <t>11824</t>
  </si>
  <si>
    <t>LUCAS BARBOSA DE NOVAIS</t>
  </si>
  <si>
    <t>EDMILSON SILVA DIAS</t>
  </si>
  <si>
    <t>36517</t>
  </si>
  <si>
    <t>UELTON LIMA ROCHA</t>
  </si>
  <si>
    <t>55170</t>
  </si>
  <si>
    <t>JORGE LAERCIO PACAU DE ALMEIDA</t>
  </si>
  <si>
    <t>9249</t>
  </si>
  <si>
    <t>CLAUDIO LEVI CAMPOLINA ALTIVO</t>
  </si>
  <si>
    <t>6883</t>
  </si>
  <si>
    <t>JOAQUIM ALVES MENEZES DE SÁ</t>
  </si>
  <si>
    <t>13736</t>
  </si>
  <si>
    <t>CLAÚDIO LOPES DE BRITO</t>
  </si>
  <si>
    <t>45930</t>
  </si>
  <si>
    <t>FLÁVIO CAETANO FERREIRA</t>
  </si>
  <si>
    <t>S2 TEAM/ALTINO OSASCO</t>
  </si>
  <si>
    <t>1662</t>
  </si>
  <si>
    <t>MARCOS FERNANDO DA CRUZ</t>
  </si>
  <si>
    <t>2345</t>
  </si>
  <si>
    <t>EDSON LUIS CORRADI</t>
  </si>
  <si>
    <t>6610</t>
  </si>
  <si>
    <t>WILIAM EUSTAQUIO CORREA</t>
  </si>
  <si>
    <t>37510</t>
  </si>
  <si>
    <t>WAGNER GONÇALVES SILVA</t>
  </si>
  <si>
    <t>39626</t>
  </si>
  <si>
    <t>RODRIGO JOSÈ PEREIRA</t>
  </si>
  <si>
    <t>50632</t>
  </si>
  <si>
    <t>OTAVIO AUGUSTO LEITE DA ROCHA</t>
  </si>
  <si>
    <t>33130</t>
  </si>
  <si>
    <t>GUSTAVO RIBEIRO JORGE</t>
  </si>
  <si>
    <t>4912</t>
  </si>
  <si>
    <t>ADRIANO MEDEIROS</t>
  </si>
  <si>
    <t>46721</t>
  </si>
  <si>
    <t>JOSÉ MAURO GONÇALVES CAJADO</t>
  </si>
  <si>
    <t>54400</t>
  </si>
  <si>
    <t>MARCELO GARCIA COSTA</t>
  </si>
  <si>
    <t>ASSOCIAÇÃO DE CICLISTAS AVULSOS</t>
  </si>
  <si>
    <t>57415</t>
  </si>
  <si>
    <t>MARCELO MURAKAMI DE CAMPOS</t>
  </si>
  <si>
    <t>52095</t>
  </si>
  <si>
    <t>CLAUDIO ANTONIO FERNANDES</t>
  </si>
  <si>
    <t>CLUBE DE ESPORTES OS GOIABAS</t>
  </si>
  <si>
    <t>64479</t>
  </si>
  <si>
    <t>JOSE CARLOS MENDES</t>
  </si>
  <si>
    <t>13953</t>
  </si>
  <si>
    <t>RONALDO OLIMPIO DA COSTA</t>
  </si>
  <si>
    <t>4513</t>
  </si>
  <si>
    <t>FABIO CARVALHO LEOPOLDO</t>
  </si>
  <si>
    <t>CLUBE QUATRO RACE TEAM</t>
  </si>
  <si>
    <t>30100</t>
  </si>
  <si>
    <t>CARLOS HENRIQUE BARBOSA</t>
  </si>
  <si>
    <t>29498</t>
  </si>
  <si>
    <t>ADALBERTO GEREZ</t>
  </si>
  <si>
    <t>2649</t>
  </si>
  <si>
    <t>GILSON LOPES COSTA</t>
  </si>
  <si>
    <t>20289</t>
  </si>
  <si>
    <t>WILTON FREITAS MENDES</t>
  </si>
  <si>
    <t>4754</t>
  </si>
  <si>
    <t>DAVI RAPOSO DA SILVA</t>
  </si>
  <si>
    <t>CIMTB #1 - Araxá - XCO</t>
  </si>
  <si>
    <t>FRANCIELE PIRES SANTOS</t>
  </si>
  <si>
    <t>41129</t>
  </si>
  <si>
    <t>ISABELLE ARAUJO GONÇALVES</t>
  </si>
  <si>
    <t>20018</t>
  </si>
  <si>
    <t>AMANDA VIEIRA</t>
  </si>
  <si>
    <t>42259</t>
  </si>
  <si>
    <t>SANDRA RABELO DOS SANTOS</t>
  </si>
  <si>
    <t>49088</t>
  </si>
  <si>
    <t>ROGÉRIA CRISTINA BARCELOS DE ARAÚJO</t>
  </si>
  <si>
    <t>Desafio Vertical de MTB XC</t>
  </si>
  <si>
    <t>SAYONARA ANDRADE HOLANDA</t>
  </si>
  <si>
    <t>ANTONIO LOURIVAL ALENCAR DA SILVA</t>
  </si>
  <si>
    <t>JOÃO PEDRO MOTA GONÇALVES</t>
  </si>
  <si>
    <t>HILTON LOPES JUNIOR</t>
  </si>
  <si>
    <t>JOELSON COSTA PEREIRA</t>
  </si>
  <si>
    <t>FRANCISCO ANDERSON ARAUJO DE OLIVEIRA</t>
  </si>
  <si>
    <t>JOAO THIAGO ARAUJO MOREIRA</t>
  </si>
  <si>
    <t>MARCOS FAGNER DE CASTRO PEREIRA</t>
  </si>
  <si>
    <t>JOANA ELEONORA NOBREGA</t>
  </si>
  <si>
    <t>JANICE FARIAS E SILVA</t>
  </si>
  <si>
    <t>AZARIAS DE ANDRADE SAMPAIO</t>
  </si>
  <si>
    <t>LINDOLFO DOS SANTOS LESSA NETO</t>
  </si>
  <si>
    <t>ODILON ALVES PEREIRA</t>
  </si>
  <si>
    <t>JOÃO PAULO MESQUITA ALBUQUERQUE</t>
  </si>
  <si>
    <t>JOAO PAULO MADEIRA</t>
  </si>
  <si>
    <t>ALEX DE SOUZA CUNHA</t>
  </si>
  <si>
    <t>JOSE GEAN DOS SANTOS SILVA</t>
  </si>
  <si>
    <t>GERMANO VIEIRA DA SILVA</t>
  </si>
  <si>
    <t>RODRIGO ARNOLD POMA</t>
  </si>
  <si>
    <t>RAIMUNDO JOSE MARQUES ROSA</t>
  </si>
  <si>
    <t>MARCOS ROBERTO FREITAS MIGUEL</t>
  </si>
  <si>
    <t>MANOEL ROCHA RODRIGUES</t>
  </si>
  <si>
    <t>PAULO HENRIQUE DOS SANTOS CORREIA</t>
  </si>
  <si>
    <t>PAULO MARCELO OLIVEIRA</t>
  </si>
  <si>
    <t>ENDERSON PEREIRA DA SILVA</t>
  </si>
  <si>
    <t>HILDELBERG NEVES BEZERRA CARVALHO</t>
  </si>
  <si>
    <t>ANTONIO CARLOS LUIZ DOS SANTOS</t>
  </si>
  <si>
    <t>MATHEUS PEREIRA DA SILVA</t>
  </si>
  <si>
    <t>CARLOS DANYEL ARAUJO DE SOUSA</t>
  </si>
  <si>
    <t>HEITOR DE ABREU MARQUES</t>
  </si>
  <si>
    <t>ATLETA</t>
  </si>
  <si>
    <t>S30</t>
  </si>
  <si>
    <t>MA1</t>
  </si>
  <si>
    <t>MA2</t>
  </si>
  <si>
    <t>FA1</t>
  </si>
  <si>
    <t>FA2</t>
  </si>
  <si>
    <t>MB1</t>
  </si>
  <si>
    <t>MB2</t>
  </si>
  <si>
    <t>FB1</t>
  </si>
  <si>
    <t>FB2</t>
  </si>
  <si>
    <t>MC1</t>
  </si>
  <si>
    <t>MC2</t>
  </si>
  <si>
    <t>ATLETAS</t>
  </si>
  <si>
    <t>FC1</t>
  </si>
  <si>
    <t>FC2</t>
  </si>
  <si>
    <t>MD1</t>
  </si>
  <si>
    <t>MD2</t>
  </si>
  <si>
    <t>ME+</t>
  </si>
  <si>
    <t>Estrada Real #2</t>
  </si>
  <si>
    <t>GUILHERME SANTANA VARTULI</t>
  </si>
  <si>
    <t>IGOR SANIS SILVA DE FREITAS</t>
  </si>
  <si>
    <t>IGOR LEANDRO DA SILVA ARAUJO</t>
  </si>
  <si>
    <t>GUSTAVO PEREIRA ARANTES</t>
  </si>
  <si>
    <t>ELMESON DA SILVA BALDUINO</t>
  </si>
  <si>
    <t>MATHEUS KNEIPP CABRAL</t>
  </si>
  <si>
    <t>ARTUR DE JESUS MOURA</t>
  </si>
  <si>
    <t>ROBERT PEREIRA PERES</t>
  </si>
  <si>
    <t>Internacional MTB Series #2</t>
  </si>
  <si>
    <t>RENATO FERREIRA XAVIER</t>
  </si>
  <si>
    <t>JOAO MARCOS DE LIMA DIAS</t>
  </si>
  <si>
    <t>DIEGO MATHEWS VIEIRA MARTINS</t>
  </si>
  <si>
    <t>ALISSON FERNANDO ROSA</t>
  </si>
  <si>
    <t>FAUSTO GONCALVES DE OLIVEIRA</t>
  </si>
  <si>
    <t>RODRIGO CUNHA REZENDE</t>
  </si>
  <si>
    <t>Desafio XCO Brema</t>
  </si>
  <si>
    <t>LUCAS OECHSLER</t>
  </si>
  <si>
    <t>SECEL JARAGUA DO SUL</t>
  </si>
  <si>
    <t>ELITON FERNEDA MELLO</t>
  </si>
  <si>
    <t>WILLIAM GUTH</t>
  </si>
  <si>
    <t>CIMTB #2 - Carandaí - XCO</t>
  </si>
  <si>
    <t>60887</t>
  </si>
  <si>
    <t>PEDRO HENRIQUE OLIVEIRA VIEIRA</t>
  </si>
  <si>
    <t>21811</t>
  </si>
  <si>
    <t>IGOR RIBEIRO DUARTE</t>
  </si>
  <si>
    <t>55364</t>
  </si>
  <si>
    <t>BRUNO NEIVA VARTULI</t>
  </si>
  <si>
    <t>3985</t>
  </si>
  <si>
    <t>JOAO PAULO FIRMINO PEREIRA</t>
  </si>
  <si>
    <t>6330</t>
  </si>
  <si>
    <t>ILDEBERSON MARCIO VIEIRA</t>
  </si>
  <si>
    <t>18741</t>
  </si>
  <si>
    <t>MARCELO LOPES DA ROCHA</t>
  </si>
  <si>
    <t>RANKING CROSS COUNTRY - XCO - MASTER E+ MASCULINO - 11/06/2025</t>
  </si>
  <si>
    <t>RANKING CROSS COUNTRY - XCO - MASTER D FEMININO -   11/06/2025</t>
  </si>
  <si>
    <t>RANKING CROSS COUNTRY - XCO - MASTER D2 MASCULINO - 11/06/2025</t>
  </si>
  <si>
    <t>RANKING CROSS COUNTRY - XCO - MASTER D1 MASCULINO - 11/06/2025</t>
  </si>
  <si>
    <t>RANKING CROSS COUNTRY - XCO - MASTER C2 FEMININO - 11/06/2025</t>
  </si>
  <si>
    <t>RANKING CROSS COUNTRY - XCO - MASTER C1 FEMININO - 11/06/2025</t>
  </si>
  <si>
    <t>RANKING CROSS COUNTRY - XCO - MASTER C2 MASCULINO - 11/06/2025</t>
  </si>
  <si>
    <t>RANKING CROSS COUNTRY - XCO - MASTER C1 MASCULINO - 11/06/2025</t>
  </si>
  <si>
    <t>RANKING CROSS COUNTRY - XCO - MASTER B2 FEMININO - 11/06/2025</t>
  </si>
  <si>
    <t>RANKING CROSS COUNTRY - XCO - MASTER B1 FEMININO - 11/06/2025</t>
  </si>
  <si>
    <t>RANKING CROSS COUNTRY - XCO - MASTER B2 MASCULINO - 11/06/2025</t>
  </si>
  <si>
    <t>RANKING CROSS COUNTRY - XCO - MASTER B1 MASCULINO - 11/06/2025</t>
  </si>
  <si>
    <t>RANKING CROSS COUNTRY - XCO - MASTER A2 FEMININO - 11/06/2025</t>
  </si>
  <si>
    <t>RANKING CROSS COUNTRY - XCO - MASTER A1 FEMININO - 11/06/2025</t>
  </si>
  <si>
    <t>RANKING CROSS COUNTRY - XCO - MASTER A2 MASCULINO - 11/06/2025</t>
  </si>
  <si>
    <t>RANKING CROSS COUNTRY - XCO - MASTER A1 MASCULINO - 11/06/2025</t>
  </si>
  <si>
    <t>RANKING CROSS COUNTRY - XCO - SUB 30 MASCULINO - 11/06/2025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</si>
</sst>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0" fillId="0" borderId="0"/>
    <xf numFmtId="0" fontId="13" fillId="0" borderId="0"/>
    <xf numFmtId="0" fontId="4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2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15" applyNumberFormat="0" applyFill="0" applyAlignment="0" applyProtection="0"/>
    <xf numFmtId="0" fontId="20" fillId="0" borderId="16" applyNumberFormat="0" applyFill="0" applyAlignment="0" applyProtection="0"/>
    <xf numFmtId="0" fontId="21" fillId="0" borderId="17" applyNumberFormat="0" applyFill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5" borderId="0" applyNumberFormat="0" applyBorder="0" applyAlignment="0" applyProtection="0"/>
    <xf numFmtId="0" fontId="24" fillId="6" borderId="0" applyNumberFormat="0" applyBorder="0" applyAlignment="0" applyProtection="0"/>
    <xf numFmtId="0" fontId="25" fillId="7" borderId="18" applyNumberFormat="0" applyAlignment="0" applyProtection="0"/>
    <xf numFmtId="0" fontId="26" fillId="8" borderId="19" applyNumberFormat="0" applyAlignment="0" applyProtection="0"/>
    <xf numFmtId="0" fontId="27" fillId="8" borderId="18" applyNumberFormat="0" applyAlignment="0" applyProtection="0"/>
    <xf numFmtId="0" fontId="28" fillId="0" borderId="20" applyNumberFormat="0" applyFill="0" applyAlignment="0" applyProtection="0"/>
    <xf numFmtId="0" fontId="29" fillId="9" borderId="21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23" applyNumberFormat="0" applyFill="0" applyAlignment="0" applyProtection="0"/>
    <xf numFmtId="0" fontId="3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3" fillId="30" borderId="0" applyNumberFormat="0" applyBorder="0" applyAlignment="0" applyProtection="0"/>
    <xf numFmtId="0" fontId="3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6" fillId="0" borderId="0" applyFont="0" applyFill="0" applyBorder="0" applyAlignment="0" applyProtection="0"/>
  </cellStyleXfs>
  <cellXfs count="52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14" fontId="7" fillId="0" borderId="12" xfId="0" applyNumberFormat="1" applyFont="1" applyBorder="1" applyAlignment="1">
      <alignment horizontal="center" vertical="center"/>
    </xf>
    <xf numFmtId="14" fontId="7" fillId="0" borderId="13" xfId="0" applyNumberFormat="1" applyFont="1" applyBorder="1" applyAlignment="1">
      <alignment horizontal="center" vertical="center"/>
    </xf>
    <xf numFmtId="14" fontId="7" fillId="0" borderId="14" xfId="0" applyNumberFormat="1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textRotation="90"/>
    </xf>
    <xf numFmtId="0" fontId="8" fillId="2" borderId="7" xfId="0" applyFont="1" applyFill="1" applyBorder="1" applyAlignment="1">
      <alignment horizontal="center" textRotation="90"/>
    </xf>
    <xf numFmtId="14" fontId="34" fillId="0" borderId="9" xfId="0" applyNumberFormat="1" applyFont="1" applyBorder="1" applyAlignment="1">
      <alignment horizontal="center" vertical="center"/>
    </xf>
    <xf numFmtId="14" fontId="34" fillId="0" borderId="10" xfId="0" applyNumberFormat="1" applyFont="1" applyBorder="1" applyAlignment="1">
      <alignment horizontal="center" vertical="center"/>
    </xf>
    <xf numFmtId="14" fontId="34" fillId="0" borderId="11" xfId="0" applyNumberFormat="1" applyFont="1" applyBorder="1" applyAlignment="1">
      <alignment horizontal="center" vertical="center"/>
    </xf>
  </cellXfs>
  <cellStyles count="65">
    <cellStyle name="20% - Ênfase1" xfId="39" builtinId="30" customBuiltin="1"/>
    <cellStyle name="20% - Ênfase2" xfId="43" builtinId="34" customBuiltin="1"/>
    <cellStyle name="20% - Ênfase3" xfId="47" builtinId="38" customBuiltin="1"/>
    <cellStyle name="20% - Ênfase4" xfId="51" builtinId="42" customBuiltin="1"/>
    <cellStyle name="20% - Ênfase5" xfId="55" builtinId="46" customBuiltin="1"/>
    <cellStyle name="20% - Ênfase6" xfId="59" builtinId="50" customBuiltin="1"/>
    <cellStyle name="40% - Ênfase1" xfId="40" builtinId="31" customBuiltin="1"/>
    <cellStyle name="40% - Ênfase2" xfId="44" builtinId="35" customBuiltin="1"/>
    <cellStyle name="40% - Ênfase3" xfId="48" builtinId="39" customBuiltin="1"/>
    <cellStyle name="40% - Ênfase4" xfId="52" builtinId="43" customBuiltin="1"/>
    <cellStyle name="40% - Ênfase5" xfId="56" builtinId="47" customBuiltin="1"/>
    <cellStyle name="40% - Ênfase6" xfId="60" builtinId="51" customBuiltin="1"/>
    <cellStyle name="60% - Ênfase1" xfId="41" builtinId="32" customBuiltin="1"/>
    <cellStyle name="60% - Ênfase2" xfId="45" builtinId="36" customBuiltin="1"/>
    <cellStyle name="60% - Ênfase3" xfId="49" builtinId="40" customBuiltin="1"/>
    <cellStyle name="60% - Ênfase4" xfId="53" builtinId="44" customBuiltin="1"/>
    <cellStyle name="60% - Ênfase5" xfId="57" builtinId="48" customBuiltin="1"/>
    <cellStyle name="60% - Ênfase6" xfId="61" builtinId="52" customBuiltin="1"/>
    <cellStyle name="Bom" xfId="27" builtinId="26" customBuiltin="1"/>
    <cellStyle name="Cálculo" xfId="32" builtinId="22" customBuiltin="1"/>
    <cellStyle name="Célula de Verificação" xfId="34" builtinId="23" customBuiltin="1"/>
    <cellStyle name="Célula Vinculada" xfId="33" builtinId="24" customBuiltin="1"/>
    <cellStyle name="Ênfase1" xfId="38" builtinId="29" customBuiltin="1"/>
    <cellStyle name="Ênfase2" xfId="42" builtinId="33" customBuiltin="1"/>
    <cellStyle name="Ênfase3" xfId="46" builtinId="37" customBuiltin="1"/>
    <cellStyle name="Ênfase4" xfId="50" builtinId="41" customBuiltin="1"/>
    <cellStyle name="Ênfase5" xfId="54" builtinId="45" customBuiltin="1"/>
    <cellStyle name="Ênfase6" xfId="58" builtinId="49" customBuiltin="1"/>
    <cellStyle name="Entrada" xfId="30" builtinId="20" customBuiltin="1"/>
    <cellStyle name="Neutro" xfId="29" builtinId="28" customBuiltin="1"/>
    <cellStyle name="Normal" xfId="0" builtinId="0"/>
    <cellStyle name="Normal 10" xfId="21" xr:uid="{00000000-0005-0000-0000-000021000000}"/>
    <cellStyle name="Normal 11" xfId="62" xr:uid="{00000000-0005-0000-0000-000022000000}"/>
    <cellStyle name="Normal 18" xfId="1" xr:uid="{00000000-0005-0000-0000-000023000000}"/>
    <cellStyle name="Normal 19" xfId="2" xr:uid="{00000000-0005-0000-0000-000024000000}"/>
    <cellStyle name="Normal 2" xfId="3" xr:uid="{00000000-0005-0000-0000-000025000000}"/>
    <cellStyle name="Normal 2 17" xfId="4" xr:uid="{00000000-0005-0000-0000-000026000000}"/>
    <cellStyle name="Normal 2 2" xfId="5" xr:uid="{00000000-0005-0000-0000-000027000000}"/>
    <cellStyle name="Normal 2 3" xfId="6" xr:uid="{00000000-0005-0000-0000-000028000000}"/>
    <cellStyle name="Normal 2 4" xfId="7" xr:uid="{00000000-0005-0000-0000-000029000000}"/>
    <cellStyle name="Normal 21" xfId="8" xr:uid="{00000000-0005-0000-0000-00002A000000}"/>
    <cellStyle name="Normal 3" xfId="9" xr:uid="{00000000-0005-0000-0000-00002B000000}"/>
    <cellStyle name="Normal 3 2" xfId="10" xr:uid="{00000000-0005-0000-0000-00002C000000}"/>
    <cellStyle name="Normal 3 2 2" xfId="11" xr:uid="{00000000-0005-0000-0000-00002D000000}"/>
    <cellStyle name="Normal 3 2 2 2" xfId="12" xr:uid="{00000000-0005-0000-0000-00002E000000}"/>
    <cellStyle name="Normal 3 2 2 3" xfId="13" xr:uid="{00000000-0005-0000-0000-00002F000000}"/>
    <cellStyle name="Normal 4" xfId="14" xr:uid="{00000000-0005-0000-0000-000030000000}"/>
    <cellStyle name="Normal 5" xfId="15" xr:uid="{00000000-0005-0000-0000-000031000000}"/>
    <cellStyle name="Normal 6" xfId="16" xr:uid="{00000000-0005-0000-0000-000032000000}"/>
    <cellStyle name="Normal 6 2" xfId="17" xr:uid="{00000000-0005-0000-0000-000033000000}"/>
    <cellStyle name="Normal 7" xfId="18" xr:uid="{00000000-0005-0000-0000-000034000000}"/>
    <cellStyle name="Normal 8" xfId="19" xr:uid="{00000000-0005-0000-0000-000035000000}"/>
    <cellStyle name="Normal 9" xfId="20" xr:uid="{00000000-0005-0000-0000-000036000000}"/>
    <cellStyle name="Nota 2" xfId="63" xr:uid="{00000000-0005-0000-0000-000037000000}"/>
    <cellStyle name="Porcentagem 2" xfId="64" xr:uid="{00000000-0005-0000-0000-000038000000}"/>
    <cellStyle name="Ruim" xfId="28" builtinId="27" customBuiltin="1"/>
    <cellStyle name="Saída" xfId="31" builtinId="21" customBuiltin="1"/>
    <cellStyle name="Texto de Aviso" xfId="35" builtinId="11" customBuiltin="1"/>
    <cellStyle name="Texto Explicativo" xfId="36" builtinId="53" customBuiltin="1"/>
    <cellStyle name="Título" xfId="22" builtinId="15" customBuiltin="1"/>
    <cellStyle name="Título 1" xfId="23" builtinId="16" customBuiltin="1"/>
    <cellStyle name="Título 2" xfId="24" builtinId="17" customBuiltin="1"/>
    <cellStyle name="Título 3" xfId="25" builtinId="18" customBuiltin="1"/>
    <cellStyle name="Título 4" xfId="26" builtinId="19" customBuiltin="1"/>
    <cellStyle name="Total" xfId="37" builtinId="25" customBuiltin="1"/>
  </cellStyles>
  <dxfs count="14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295189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262890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5</xdr:col>
      <xdr:colOff>28996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208597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16192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249555</xdr:colOff>
      <xdr:row>0</xdr:row>
      <xdr:rowOff>855821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9084673" cy="7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40481</xdr:colOff>
      <xdr:row>1</xdr:row>
      <xdr:rowOff>15716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93456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326707</xdr:colOff>
      <xdr:row>1</xdr:row>
      <xdr:rowOff>56196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216130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396240</xdr:colOff>
      <xdr:row>0</xdr:row>
      <xdr:rowOff>854869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4583481-0BD5-455E-88B1-DE1B8C21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018270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54"/>
  <sheetViews>
    <sheetView tabSelected="1" zoomScale="55" zoomScaleNormal="55" workbookViewId="0">
      <selection activeCell="B5" sqref="B5:V5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7" width="7.109375" style="12" customWidth="1"/>
    <col min="18" max="18" width="7.109375" style="12" bestFit="1" customWidth="1"/>
    <col min="1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644</v>
      </c>
      <c r="M1" s="47" t="s">
        <v>635</v>
      </c>
      <c r="N1" s="47" t="s">
        <v>586</v>
      </c>
      <c r="O1" s="47" t="s">
        <v>576</v>
      </c>
      <c r="P1" s="47" t="s">
        <v>444</v>
      </c>
      <c r="Q1" s="47" t="s">
        <v>441</v>
      </c>
      <c r="R1" s="47" t="s">
        <v>373</v>
      </c>
      <c r="S1" s="47" t="s">
        <v>288</v>
      </c>
      <c r="T1" s="47" t="s">
        <v>188</v>
      </c>
      <c r="U1" s="47" t="s">
        <v>137</v>
      </c>
      <c r="V1" s="47" t="s">
        <v>6</v>
      </c>
      <c r="W1" s="27"/>
    </row>
    <row r="2" spans="1:23" s="4" customFormat="1" ht="96.75" customHeight="1">
      <c r="A2" s="49" t="s">
        <v>685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21" t="s">
        <v>289</v>
      </c>
      <c r="P4" s="21" t="s">
        <v>289</v>
      </c>
      <c r="Q4" s="21" t="s">
        <v>138</v>
      </c>
      <c r="R4" s="21" t="s">
        <v>289</v>
      </c>
      <c r="S4" s="21" t="s">
        <v>289</v>
      </c>
      <c r="T4" s="21" t="s">
        <v>7</v>
      </c>
      <c r="U4" s="21" t="s">
        <v>138</v>
      </c>
      <c r="V4" s="21" t="s">
        <v>7</v>
      </c>
      <c r="W4" s="35"/>
    </row>
    <row r="5" spans="1:23" s="11" customFormat="1" ht="18" customHeight="1">
      <c r="A5" s="1">
        <v>1</v>
      </c>
      <c r="B5" s="1">
        <v>41229</v>
      </c>
      <c r="C5" s="5" t="s">
        <v>365</v>
      </c>
      <c r="D5" s="1" t="s">
        <v>618</v>
      </c>
      <c r="E5" s="6" t="s">
        <v>9</v>
      </c>
      <c r="F5" s="1" t="s">
        <v>287</v>
      </c>
      <c r="G5" s="1">
        <f>SUM(I5:V5)</f>
        <v>550</v>
      </c>
      <c r="H5" s="31"/>
      <c r="I5" s="7"/>
      <c r="J5" s="7">
        <v>80</v>
      </c>
      <c r="K5" s="7"/>
      <c r="L5" s="7">
        <v>100</v>
      </c>
      <c r="M5" s="7">
        <v>100</v>
      </c>
      <c r="N5" s="7"/>
      <c r="O5" s="7">
        <v>90</v>
      </c>
      <c r="P5" s="7"/>
      <c r="Q5" s="7"/>
      <c r="R5" s="7">
        <v>95</v>
      </c>
      <c r="S5" s="7">
        <v>85</v>
      </c>
      <c r="T5" s="7"/>
      <c r="U5" s="7"/>
      <c r="V5" s="7"/>
      <c r="W5" s="32"/>
    </row>
    <row r="6" spans="1:23" s="11" customFormat="1" ht="18" customHeight="1">
      <c r="A6" s="1">
        <v>2</v>
      </c>
      <c r="B6" s="1">
        <v>15104</v>
      </c>
      <c r="C6" s="5" t="s">
        <v>366</v>
      </c>
      <c r="D6" s="1" t="s">
        <v>618</v>
      </c>
      <c r="E6" s="6" t="s">
        <v>9</v>
      </c>
      <c r="F6" s="1" t="s">
        <v>287</v>
      </c>
      <c r="G6" s="1">
        <f>SUM(I6:V6)</f>
        <v>430</v>
      </c>
      <c r="H6" s="31"/>
      <c r="I6" s="7"/>
      <c r="J6" s="7">
        <v>95</v>
      </c>
      <c r="K6" s="7"/>
      <c r="L6" s="7">
        <v>80</v>
      </c>
      <c r="M6" s="7">
        <v>95</v>
      </c>
      <c r="N6" s="7"/>
      <c r="O6" s="7">
        <v>85</v>
      </c>
      <c r="P6" s="7"/>
      <c r="Q6" s="7"/>
      <c r="R6" s="7"/>
      <c r="S6" s="7">
        <v>75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34650</v>
      </c>
      <c r="C7" s="5" t="s">
        <v>369</v>
      </c>
      <c r="D7" s="1" t="s">
        <v>618</v>
      </c>
      <c r="E7" s="6" t="s">
        <v>9</v>
      </c>
      <c r="F7" s="1" t="s">
        <v>287</v>
      </c>
      <c r="G7" s="1">
        <f>SUM(I7:V7)</f>
        <v>420</v>
      </c>
      <c r="H7" s="31"/>
      <c r="I7" s="7"/>
      <c r="J7" s="7">
        <v>60</v>
      </c>
      <c r="K7" s="7"/>
      <c r="L7" s="7">
        <v>70</v>
      </c>
      <c r="M7" s="7">
        <v>65</v>
      </c>
      <c r="N7" s="7"/>
      <c r="O7" s="7"/>
      <c r="P7" s="7">
        <v>95</v>
      </c>
      <c r="Q7" s="7"/>
      <c r="R7" s="7">
        <v>70</v>
      </c>
      <c r="S7" s="7">
        <v>60</v>
      </c>
      <c r="T7" s="7"/>
      <c r="U7" s="7"/>
      <c r="V7" s="7"/>
      <c r="W7" s="32"/>
    </row>
    <row r="8" spans="1:23" s="11" customFormat="1" ht="18" customHeight="1">
      <c r="A8" s="1">
        <v>4</v>
      </c>
      <c r="B8" s="1">
        <v>23084</v>
      </c>
      <c r="C8" s="5" t="s">
        <v>364</v>
      </c>
      <c r="D8" s="1" t="s">
        <v>618</v>
      </c>
      <c r="E8" s="6" t="s">
        <v>9</v>
      </c>
      <c r="F8" s="1" t="s">
        <v>287</v>
      </c>
      <c r="G8" s="1">
        <f>SUM(I8:V8)</f>
        <v>365</v>
      </c>
      <c r="H8" s="31"/>
      <c r="I8" s="7"/>
      <c r="J8" s="7">
        <v>90</v>
      </c>
      <c r="K8" s="7"/>
      <c r="L8" s="7"/>
      <c r="M8" s="7"/>
      <c r="N8" s="7"/>
      <c r="O8" s="7">
        <v>95</v>
      </c>
      <c r="P8" s="7"/>
      <c r="Q8" s="7"/>
      <c r="R8" s="7">
        <v>90</v>
      </c>
      <c r="S8" s="7">
        <v>90</v>
      </c>
      <c r="T8" s="7"/>
      <c r="U8" s="7"/>
      <c r="V8" s="7"/>
      <c r="W8" s="36"/>
    </row>
    <row r="9" spans="1:23" s="11" customFormat="1" ht="18" customHeight="1">
      <c r="A9" s="1">
        <v>5</v>
      </c>
      <c r="B9" s="1">
        <v>54157</v>
      </c>
      <c r="C9" s="5" t="s">
        <v>370</v>
      </c>
      <c r="D9" s="1" t="s">
        <v>618</v>
      </c>
      <c r="E9" s="6" t="s">
        <v>9</v>
      </c>
      <c r="F9" s="1" t="s">
        <v>287</v>
      </c>
      <c r="G9" s="1">
        <f>SUM(I9:V9)</f>
        <v>360</v>
      </c>
      <c r="H9" s="31"/>
      <c r="I9" s="7"/>
      <c r="J9" s="7">
        <v>70</v>
      </c>
      <c r="K9" s="7"/>
      <c r="L9" s="7">
        <v>90</v>
      </c>
      <c r="M9" s="7">
        <v>70</v>
      </c>
      <c r="N9" s="7"/>
      <c r="O9" s="7"/>
      <c r="P9" s="7"/>
      <c r="Q9" s="7"/>
      <c r="R9" s="7">
        <v>75</v>
      </c>
      <c r="S9" s="7">
        <v>55</v>
      </c>
      <c r="T9" s="7"/>
      <c r="U9" s="7"/>
      <c r="V9" s="7"/>
      <c r="W9" s="36"/>
    </row>
    <row r="10" spans="1:23" s="11" customFormat="1" ht="18" customHeight="1">
      <c r="A10" s="1">
        <v>6</v>
      </c>
      <c r="B10" s="1">
        <v>20290</v>
      </c>
      <c r="C10" s="5" t="s">
        <v>363</v>
      </c>
      <c r="D10" s="1" t="s">
        <v>618</v>
      </c>
      <c r="E10" s="6" t="s">
        <v>9</v>
      </c>
      <c r="F10" s="1" t="s">
        <v>287</v>
      </c>
      <c r="G10" s="1">
        <f>SUM(I10:V10)</f>
        <v>295</v>
      </c>
      <c r="H10" s="31"/>
      <c r="I10" s="7"/>
      <c r="J10" s="7">
        <v>100</v>
      </c>
      <c r="K10" s="7"/>
      <c r="L10" s="7"/>
      <c r="M10" s="7"/>
      <c r="N10" s="7"/>
      <c r="O10" s="7">
        <v>100</v>
      </c>
      <c r="P10" s="7"/>
      <c r="Q10" s="7"/>
      <c r="R10" s="7"/>
      <c r="S10" s="7">
        <v>95</v>
      </c>
      <c r="T10" s="7"/>
      <c r="U10" s="7"/>
      <c r="V10" s="7"/>
      <c r="W10" s="36"/>
    </row>
    <row r="11" spans="1:23" s="11" customFormat="1" ht="18" customHeight="1">
      <c r="A11" s="1">
        <v>7</v>
      </c>
      <c r="B11" s="24">
        <v>17992</v>
      </c>
      <c r="C11" s="25" t="s">
        <v>437</v>
      </c>
      <c r="D11" s="1" t="s">
        <v>618</v>
      </c>
      <c r="E11" s="26" t="s">
        <v>9</v>
      </c>
      <c r="F11" s="24" t="s">
        <v>287</v>
      </c>
      <c r="G11" s="1">
        <f>SUM(I11:V11)</f>
        <v>270</v>
      </c>
      <c r="H11" s="31"/>
      <c r="I11" s="43"/>
      <c r="J11" s="43">
        <v>55</v>
      </c>
      <c r="K11" s="43"/>
      <c r="L11" s="43">
        <v>75</v>
      </c>
      <c r="M11" s="43"/>
      <c r="N11" s="43"/>
      <c r="O11" s="43">
        <v>75</v>
      </c>
      <c r="P11" s="43"/>
      <c r="Q11" s="43"/>
      <c r="R11" s="43">
        <v>65</v>
      </c>
      <c r="S11" s="43"/>
      <c r="T11" s="43"/>
      <c r="U11" s="43"/>
      <c r="V11" s="43"/>
      <c r="W11" s="32"/>
    </row>
    <row r="12" spans="1:23" s="11" customFormat="1" ht="18" customHeight="1">
      <c r="A12" s="1">
        <v>8</v>
      </c>
      <c r="B12" s="1">
        <v>54794</v>
      </c>
      <c r="C12" s="5" t="s">
        <v>642</v>
      </c>
      <c r="D12" s="1" t="s">
        <v>618</v>
      </c>
      <c r="E12" s="6" t="s">
        <v>9</v>
      </c>
      <c r="F12" s="1" t="s">
        <v>287</v>
      </c>
      <c r="G12" s="1">
        <f>SUM(I12:V12)</f>
        <v>230</v>
      </c>
      <c r="H12" s="31"/>
      <c r="I12" s="7"/>
      <c r="J12" s="7">
        <v>65</v>
      </c>
      <c r="K12" s="7"/>
      <c r="L12" s="7"/>
      <c r="M12" s="7">
        <v>85</v>
      </c>
      <c r="N12" s="7"/>
      <c r="O12" s="7"/>
      <c r="P12" s="7"/>
      <c r="Q12" s="7"/>
      <c r="R12" s="7"/>
      <c r="S12" s="7">
        <v>80</v>
      </c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56551</v>
      </c>
      <c r="C13" s="5" t="s">
        <v>368</v>
      </c>
      <c r="D13" s="1" t="s">
        <v>618</v>
      </c>
      <c r="E13" s="6" t="s">
        <v>9</v>
      </c>
      <c r="F13" s="1" t="s">
        <v>287</v>
      </c>
      <c r="G13" s="1">
        <f>SUM(I13:V13)</f>
        <v>220</v>
      </c>
      <c r="H13" s="31"/>
      <c r="I13" s="7"/>
      <c r="J13" s="7">
        <v>75</v>
      </c>
      <c r="K13" s="7"/>
      <c r="L13" s="7"/>
      <c r="M13" s="7">
        <v>80</v>
      </c>
      <c r="N13" s="7"/>
      <c r="O13" s="7"/>
      <c r="P13" s="7"/>
      <c r="Q13" s="7"/>
      <c r="R13" s="7"/>
      <c r="S13" s="7">
        <v>65</v>
      </c>
      <c r="T13" s="7"/>
      <c r="U13" s="7"/>
      <c r="V13" s="7"/>
      <c r="W13" s="32"/>
    </row>
    <row r="14" spans="1:23" s="11" customFormat="1" ht="18" customHeight="1">
      <c r="A14" s="1">
        <v>10</v>
      </c>
      <c r="B14" s="1">
        <v>19106</v>
      </c>
      <c r="C14" s="5" t="s">
        <v>362</v>
      </c>
      <c r="D14" s="1" t="s">
        <v>618</v>
      </c>
      <c r="E14" s="6" t="s">
        <v>9</v>
      </c>
      <c r="F14" s="1" t="s">
        <v>66</v>
      </c>
      <c r="G14" s="1">
        <f>SUM(I14:V14)</f>
        <v>200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100</v>
      </c>
      <c r="S14" s="7">
        <v>100</v>
      </c>
      <c r="T14" s="7"/>
      <c r="U14" s="7"/>
      <c r="V14" s="7"/>
      <c r="W14" s="36"/>
    </row>
    <row r="15" spans="1:23" s="11" customFormat="1" ht="18" customHeight="1">
      <c r="A15" s="1">
        <v>11</v>
      </c>
      <c r="B15" s="1" t="s">
        <v>433</v>
      </c>
      <c r="C15" s="5" t="s">
        <v>434</v>
      </c>
      <c r="D15" s="1" t="s">
        <v>618</v>
      </c>
      <c r="E15" s="6" t="s">
        <v>9</v>
      </c>
      <c r="F15" s="1" t="s">
        <v>287</v>
      </c>
      <c r="G15" s="1">
        <f>SUM(I15:V15)</f>
        <v>180</v>
      </c>
      <c r="H15" s="31"/>
      <c r="I15" s="7"/>
      <c r="J15" s="7"/>
      <c r="K15" s="7"/>
      <c r="L15" s="7">
        <v>95</v>
      </c>
      <c r="M15" s="7"/>
      <c r="N15" s="7"/>
      <c r="O15" s="7"/>
      <c r="P15" s="7"/>
      <c r="Q15" s="7"/>
      <c r="R15" s="7">
        <v>85</v>
      </c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28378</v>
      </c>
      <c r="C16" s="5" t="s">
        <v>641</v>
      </c>
      <c r="D16" s="1" t="s">
        <v>618</v>
      </c>
      <c r="E16" s="6" t="s">
        <v>9</v>
      </c>
      <c r="F16" s="1" t="s">
        <v>291</v>
      </c>
      <c r="G16" s="1">
        <f>SUM(I16:V16)</f>
        <v>175</v>
      </c>
      <c r="H16" s="31"/>
      <c r="I16" s="7"/>
      <c r="J16" s="7">
        <v>85</v>
      </c>
      <c r="K16" s="7"/>
      <c r="L16" s="7"/>
      <c r="M16" s="7">
        <v>90</v>
      </c>
      <c r="N16" s="7"/>
      <c r="O16" s="7"/>
      <c r="P16" s="7"/>
      <c r="Q16" s="7"/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 t="s">
        <v>435</v>
      </c>
      <c r="C17" s="5" t="s">
        <v>436</v>
      </c>
      <c r="D17" s="1" t="s">
        <v>618</v>
      </c>
      <c r="E17" s="6" t="s">
        <v>9</v>
      </c>
      <c r="F17" s="1" t="s">
        <v>67</v>
      </c>
      <c r="G17" s="1">
        <f>SUM(I17:V17)</f>
        <v>165</v>
      </c>
      <c r="H17" s="31"/>
      <c r="I17" s="7"/>
      <c r="J17" s="7"/>
      <c r="K17" s="7"/>
      <c r="L17" s="7">
        <v>85</v>
      </c>
      <c r="M17" s="7"/>
      <c r="N17" s="7"/>
      <c r="O17" s="7"/>
      <c r="P17" s="7"/>
      <c r="Q17" s="7"/>
      <c r="R17" s="7">
        <v>80</v>
      </c>
      <c r="S17" s="7"/>
      <c r="T17" s="7"/>
      <c r="U17" s="7"/>
      <c r="V17" s="7"/>
      <c r="W17" s="36"/>
    </row>
    <row r="18" spans="1:23" s="11" customFormat="1" ht="18" customHeight="1">
      <c r="A18" s="1">
        <v>13</v>
      </c>
      <c r="B18" s="1">
        <v>21651</v>
      </c>
      <c r="C18" s="5" t="s">
        <v>494</v>
      </c>
      <c r="D18" s="1" t="s">
        <v>618</v>
      </c>
      <c r="E18" s="6" t="s">
        <v>9</v>
      </c>
      <c r="F18" s="1" t="s">
        <v>291</v>
      </c>
      <c r="G18" s="1">
        <f>SUM(I18:V18)</f>
        <v>150</v>
      </c>
      <c r="H18" s="31"/>
      <c r="I18" s="7"/>
      <c r="J18" s="7"/>
      <c r="K18" s="7"/>
      <c r="L18" s="7"/>
      <c r="M18" s="7">
        <v>60</v>
      </c>
      <c r="N18" s="7"/>
      <c r="O18" s="7"/>
      <c r="P18" s="7">
        <v>90</v>
      </c>
      <c r="Q18" s="7"/>
      <c r="R18" s="7"/>
      <c r="S18" s="7"/>
      <c r="T18" s="7"/>
      <c r="U18" s="7"/>
      <c r="V18" s="7"/>
      <c r="W18" s="36"/>
    </row>
    <row r="19" spans="1:23" s="11" customFormat="1" ht="18" customHeight="1">
      <c r="A19" s="1">
        <v>15</v>
      </c>
      <c r="B19" s="1">
        <v>58803</v>
      </c>
      <c r="C19" s="5" t="s">
        <v>372</v>
      </c>
      <c r="D19" s="1" t="s">
        <v>618</v>
      </c>
      <c r="E19" s="6" t="s">
        <v>9</v>
      </c>
      <c r="F19" s="1" t="s">
        <v>287</v>
      </c>
      <c r="G19" s="1">
        <f>SUM(I19:V19)</f>
        <v>125</v>
      </c>
      <c r="H19" s="31"/>
      <c r="I19" s="7"/>
      <c r="J19" s="7">
        <v>35</v>
      </c>
      <c r="K19" s="7"/>
      <c r="L19" s="7"/>
      <c r="M19" s="7">
        <v>55</v>
      </c>
      <c r="N19" s="7"/>
      <c r="O19" s="7"/>
      <c r="P19" s="7"/>
      <c r="Q19" s="7"/>
      <c r="R19" s="7"/>
      <c r="S19" s="7">
        <v>35</v>
      </c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58591</v>
      </c>
      <c r="C20" s="5" t="s">
        <v>493</v>
      </c>
      <c r="D20" s="1" t="s">
        <v>618</v>
      </c>
      <c r="E20" s="6" t="s">
        <v>343</v>
      </c>
      <c r="F20" s="1" t="s">
        <v>291</v>
      </c>
      <c r="G20" s="1">
        <f>SUM(I20:V20)</f>
        <v>100</v>
      </c>
      <c r="H20" s="31"/>
      <c r="I20" s="7"/>
      <c r="J20" s="7"/>
      <c r="K20" s="7"/>
      <c r="L20" s="7"/>
      <c r="M20" s="7"/>
      <c r="N20" s="7"/>
      <c r="O20" s="7"/>
      <c r="P20" s="7">
        <v>100</v>
      </c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56515</v>
      </c>
      <c r="C21" s="5" t="s">
        <v>495</v>
      </c>
      <c r="D21" s="1" t="s">
        <v>618</v>
      </c>
      <c r="E21" s="6" t="s">
        <v>9</v>
      </c>
      <c r="F21" s="1" t="s">
        <v>291</v>
      </c>
      <c r="G21" s="1">
        <f>SUM(I21:V21)</f>
        <v>85</v>
      </c>
      <c r="H21" s="31"/>
      <c r="I21" s="7"/>
      <c r="J21" s="7"/>
      <c r="K21" s="7"/>
      <c r="L21" s="7"/>
      <c r="M21" s="7"/>
      <c r="N21" s="7"/>
      <c r="O21" s="7"/>
      <c r="P21" s="7">
        <v>85</v>
      </c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 t="s">
        <v>498</v>
      </c>
      <c r="C22" s="5" t="s">
        <v>499</v>
      </c>
      <c r="D22" s="1" t="s">
        <v>618</v>
      </c>
      <c r="E22" s="6" t="s">
        <v>500</v>
      </c>
      <c r="F22" s="1" t="s">
        <v>67</v>
      </c>
      <c r="G22" s="1">
        <f>SUM(I22:V22)</f>
        <v>80</v>
      </c>
      <c r="H22" s="31"/>
      <c r="I22" s="7"/>
      <c r="J22" s="7"/>
      <c r="K22" s="7"/>
      <c r="L22" s="7"/>
      <c r="M22" s="7"/>
      <c r="N22" s="7"/>
      <c r="O22" s="7">
        <v>80</v>
      </c>
      <c r="P22" s="7"/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27961</v>
      </c>
      <c r="C23" s="5" t="s">
        <v>643</v>
      </c>
      <c r="D23" s="1" t="s">
        <v>618</v>
      </c>
      <c r="E23" s="6" t="s">
        <v>9</v>
      </c>
      <c r="F23" s="1" t="s">
        <v>287</v>
      </c>
      <c r="G23" s="1">
        <f>SUM(I23:V23)</f>
        <v>75</v>
      </c>
      <c r="H23" s="31"/>
      <c r="I23" s="7"/>
      <c r="J23" s="7"/>
      <c r="K23" s="7"/>
      <c r="L23" s="7"/>
      <c r="M23" s="7">
        <v>75</v>
      </c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>
        <v>63979</v>
      </c>
      <c r="C24" s="5" t="s">
        <v>367</v>
      </c>
      <c r="D24" s="1" t="s">
        <v>618</v>
      </c>
      <c r="E24" s="6" t="s">
        <v>9</v>
      </c>
      <c r="F24" s="1" t="s">
        <v>287</v>
      </c>
      <c r="G24" s="1">
        <f>SUM(I24:V24)</f>
        <v>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70</v>
      </c>
      <c r="T24" s="7"/>
      <c r="U24" s="7"/>
      <c r="V24" s="7"/>
      <c r="W24" s="36"/>
    </row>
    <row r="25" spans="1:23" s="11" customFormat="1" ht="18" customHeight="1">
      <c r="A25" s="1">
        <v>20</v>
      </c>
      <c r="B25" s="1" t="s">
        <v>501</v>
      </c>
      <c r="C25" s="5" t="s">
        <v>502</v>
      </c>
      <c r="D25" s="1" t="s">
        <v>618</v>
      </c>
      <c r="E25" s="6" t="s">
        <v>9</v>
      </c>
      <c r="F25" s="1" t="s">
        <v>66</v>
      </c>
      <c r="G25" s="1">
        <f>SUM(I25:V25)</f>
        <v>70</v>
      </c>
      <c r="H25" s="31"/>
      <c r="I25" s="7"/>
      <c r="J25" s="7"/>
      <c r="K25" s="7"/>
      <c r="L25" s="7"/>
      <c r="M25" s="7"/>
      <c r="N25" s="7"/>
      <c r="O25" s="7">
        <v>70</v>
      </c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 t="s">
        <v>503</v>
      </c>
      <c r="C26" s="5" t="s">
        <v>504</v>
      </c>
      <c r="D26" s="1" t="s">
        <v>618</v>
      </c>
      <c r="E26" s="6" t="s">
        <v>9</v>
      </c>
      <c r="F26" s="1" t="s">
        <v>496</v>
      </c>
      <c r="G26" s="1">
        <f>SUM(I26:V26)</f>
        <v>65</v>
      </c>
      <c r="H26" s="31"/>
      <c r="I26" s="7"/>
      <c r="J26" s="7"/>
      <c r="K26" s="7"/>
      <c r="L26" s="7"/>
      <c r="M26" s="7"/>
      <c r="N26" s="7"/>
      <c r="O26" s="7">
        <v>65</v>
      </c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59622</v>
      </c>
      <c r="C27" s="5" t="s">
        <v>143</v>
      </c>
      <c r="D27" s="1" t="s">
        <v>618</v>
      </c>
      <c r="E27" s="6" t="s">
        <v>139</v>
      </c>
      <c r="F27" s="1" t="s">
        <v>136</v>
      </c>
      <c r="G27" s="1">
        <f>SUM(I27:V27)</f>
        <v>55</v>
      </c>
      <c r="H27" s="31"/>
      <c r="I27" s="7"/>
      <c r="J27" s="7"/>
      <c r="K27" s="7">
        <v>10</v>
      </c>
      <c r="L27" s="7"/>
      <c r="M27" s="7"/>
      <c r="N27" s="7"/>
      <c r="O27" s="7"/>
      <c r="P27" s="7"/>
      <c r="Q27" s="7">
        <v>25</v>
      </c>
      <c r="R27" s="7"/>
      <c r="S27" s="7"/>
      <c r="T27" s="7"/>
      <c r="U27" s="7">
        <v>20</v>
      </c>
      <c r="V27" s="7"/>
      <c r="W27" s="36"/>
    </row>
    <row r="28" spans="1:23" s="11" customFormat="1" ht="18" customHeight="1">
      <c r="A28" s="1">
        <v>24</v>
      </c>
      <c r="B28" s="1" t="s">
        <v>657</v>
      </c>
      <c r="C28" s="5" t="s">
        <v>658</v>
      </c>
      <c r="D28" s="1" t="s">
        <v>618</v>
      </c>
      <c r="E28" s="6" t="s">
        <v>9</v>
      </c>
      <c r="F28" s="1" t="s">
        <v>287</v>
      </c>
      <c r="G28" s="1">
        <f>SUM(I28:V28)</f>
        <v>45</v>
      </c>
      <c r="H28" s="31"/>
      <c r="I28" s="7"/>
      <c r="J28" s="7">
        <v>45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24</v>
      </c>
      <c r="B29" s="1">
        <v>58670</v>
      </c>
      <c r="C29" s="5" t="s">
        <v>371</v>
      </c>
      <c r="D29" s="1" t="s">
        <v>618</v>
      </c>
      <c r="E29" s="6" t="s">
        <v>286</v>
      </c>
      <c r="F29" s="1" t="s">
        <v>287</v>
      </c>
      <c r="G29" s="1">
        <f>SUM(I29:V29)</f>
        <v>45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45</v>
      </c>
      <c r="T29" s="7"/>
      <c r="U29" s="7"/>
      <c r="V29" s="7"/>
      <c r="W29" s="36"/>
    </row>
    <row r="30" spans="1:23" s="11" customFormat="1" ht="18" customHeight="1">
      <c r="A30" s="1">
        <v>26</v>
      </c>
      <c r="B30" s="1" t="s">
        <v>76</v>
      </c>
      <c r="C30" s="5" t="s">
        <v>77</v>
      </c>
      <c r="D30" s="1" t="s">
        <v>618</v>
      </c>
      <c r="E30" s="6" t="s">
        <v>9</v>
      </c>
      <c r="F30" s="1" t="s">
        <v>10</v>
      </c>
      <c r="G30" s="1">
        <f>SUM(I30:V30)</f>
        <v>35</v>
      </c>
      <c r="H30" s="31"/>
      <c r="I30" s="7"/>
      <c r="J30" s="7"/>
      <c r="K30" s="7"/>
      <c r="L30" s="7"/>
      <c r="M30" s="7"/>
      <c r="N30" s="7">
        <v>25</v>
      </c>
      <c r="O30" s="7"/>
      <c r="P30" s="7"/>
      <c r="Q30" s="7"/>
      <c r="R30" s="7"/>
      <c r="S30" s="7"/>
      <c r="T30" s="7"/>
      <c r="U30" s="7"/>
      <c r="V30" s="7">
        <v>10</v>
      </c>
      <c r="W30" s="36"/>
    </row>
    <row r="31" spans="1:23" s="11" customFormat="1" ht="18" customHeight="1">
      <c r="A31" s="1">
        <v>27</v>
      </c>
      <c r="B31" s="1" t="s">
        <v>68</v>
      </c>
      <c r="C31" s="5" t="s">
        <v>69</v>
      </c>
      <c r="D31" s="1" t="s">
        <v>618</v>
      </c>
      <c r="E31" s="6" t="s">
        <v>70</v>
      </c>
      <c r="F31" s="1" t="s">
        <v>14</v>
      </c>
      <c r="G31" s="1">
        <f>SUM(I31:V31)</f>
        <v>25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>
        <v>25</v>
      </c>
      <c r="W31" s="36"/>
    </row>
    <row r="32" spans="1:23" s="11" customFormat="1" ht="18" customHeight="1">
      <c r="A32" s="1">
        <v>27</v>
      </c>
      <c r="B32" s="1">
        <v>64075</v>
      </c>
      <c r="C32" s="5" t="s">
        <v>142</v>
      </c>
      <c r="D32" s="1" t="s">
        <v>618</v>
      </c>
      <c r="E32" s="6" t="s">
        <v>9</v>
      </c>
      <c r="F32" s="1" t="s">
        <v>136</v>
      </c>
      <c r="G32" s="1">
        <f>SUM(I32:V32)</f>
        <v>25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25</v>
      </c>
      <c r="V32" s="7"/>
      <c r="W32" s="36"/>
    </row>
    <row r="33" spans="1:23" s="11" customFormat="1" ht="18" customHeight="1">
      <c r="A33" s="1">
        <v>27</v>
      </c>
      <c r="B33" s="1">
        <v>34468</v>
      </c>
      <c r="C33" s="5" t="s">
        <v>192</v>
      </c>
      <c r="D33" s="1" t="s">
        <v>618</v>
      </c>
      <c r="E33" s="6" t="s">
        <v>9</v>
      </c>
      <c r="F33" s="1" t="s">
        <v>141</v>
      </c>
      <c r="G33" s="1">
        <f>SUM(I33:V33)</f>
        <v>25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25</v>
      </c>
      <c r="U33" s="7"/>
      <c r="V33" s="7"/>
      <c r="W33" s="36"/>
    </row>
    <row r="34" spans="1:23" s="11" customFormat="1" ht="18" customHeight="1">
      <c r="A34" s="1">
        <v>30</v>
      </c>
      <c r="B34" s="1" t="s">
        <v>71</v>
      </c>
      <c r="C34" s="5" t="s">
        <v>72</v>
      </c>
      <c r="D34" s="1" t="s">
        <v>618</v>
      </c>
      <c r="E34" s="6" t="s">
        <v>73</v>
      </c>
      <c r="F34" s="1" t="s">
        <v>14</v>
      </c>
      <c r="G34" s="1">
        <f>SUM(I34:V34)</f>
        <v>20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20</v>
      </c>
      <c r="W34" s="36"/>
    </row>
    <row r="35" spans="1:23" s="11" customFormat="1" ht="18" customHeight="1">
      <c r="A35" s="1">
        <v>30</v>
      </c>
      <c r="B35" s="1" t="s">
        <v>193</v>
      </c>
      <c r="C35" s="5" t="s">
        <v>194</v>
      </c>
      <c r="D35" s="1" t="s">
        <v>618</v>
      </c>
      <c r="E35" s="6" t="s">
        <v>9</v>
      </c>
      <c r="F35" s="1" t="s">
        <v>190</v>
      </c>
      <c r="G35" s="1">
        <f>SUM(I35:V35)</f>
        <v>20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20</v>
      </c>
      <c r="U35" s="7"/>
      <c r="V35" s="7"/>
      <c r="W35" s="36"/>
    </row>
    <row r="36" spans="1:23" s="11" customFormat="1" ht="18" customHeight="1">
      <c r="A36" s="1">
        <v>30</v>
      </c>
      <c r="B36" s="1">
        <v>58918</v>
      </c>
      <c r="C36" s="5" t="s">
        <v>611</v>
      </c>
      <c r="D36" s="1" t="s">
        <v>618</v>
      </c>
      <c r="E36" s="6" t="s">
        <v>9</v>
      </c>
      <c r="F36" s="1" t="s">
        <v>10</v>
      </c>
      <c r="G36" s="1">
        <f>SUM(I36:V36)</f>
        <v>20</v>
      </c>
      <c r="H36" s="31"/>
      <c r="I36" s="7"/>
      <c r="J36" s="7"/>
      <c r="K36" s="7"/>
      <c r="L36" s="7"/>
      <c r="M36" s="7"/>
      <c r="N36" s="7">
        <v>20</v>
      </c>
      <c r="O36" s="7"/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33</v>
      </c>
      <c r="B37" s="1" t="s">
        <v>78</v>
      </c>
      <c r="C37" s="5" t="s">
        <v>79</v>
      </c>
      <c r="D37" s="1" t="s">
        <v>618</v>
      </c>
      <c r="E37" s="6" t="s">
        <v>40</v>
      </c>
      <c r="F37" s="1" t="s">
        <v>10</v>
      </c>
      <c r="G37" s="1">
        <f>SUM(I37:V37)</f>
        <v>19</v>
      </c>
      <c r="H37" s="31"/>
      <c r="I37" s="7"/>
      <c r="J37" s="7"/>
      <c r="K37" s="7"/>
      <c r="L37" s="7"/>
      <c r="M37" s="7"/>
      <c r="N37" s="7">
        <v>15</v>
      </c>
      <c r="O37" s="7"/>
      <c r="P37" s="7"/>
      <c r="Q37" s="7"/>
      <c r="R37" s="7"/>
      <c r="S37" s="7"/>
      <c r="T37" s="7"/>
      <c r="U37" s="7"/>
      <c r="V37" s="7">
        <v>4</v>
      </c>
      <c r="W37" s="36"/>
    </row>
    <row r="38" spans="1:23" s="11" customFormat="1" ht="18" customHeight="1">
      <c r="A38" s="1">
        <v>34</v>
      </c>
      <c r="B38" s="1" t="s">
        <v>74</v>
      </c>
      <c r="C38" s="5" t="s">
        <v>75</v>
      </c>
      <c r="D38" s="1" t="s">
        <v>618</v>
      </c>
      <c r="E38" s="6" t="s">
        <v>9</v>
      </c>
      <c r="F38" s="1" t="s">
        <v>10</v>
      </c>
      <c r="G38" s="1">
        <f>SUM(I38:V38)</f>
        <v>18</v>
      </c>
      <c r="H38" s="31"/>
      <c r="I38" s="7"/>
      <c r="J38" s="7"/>
      <c r="K38" s="7"/>
      <c r="L38" s="7"/>
      <c r="M38" s="7"/>
      <c r="N38" s="7">
        <v>3</v>
      </c>
      <c r="O38" s="7"/>
      <c r="P38" s="7"/>
      <c r="Q38" s="7"/>
      <c r="R38" s="7"/>
      <c r="S38" s="7"/>
      <c r="T38" s="7"/>
      <c r="U38" s="7"/>
      <c r="V38" s="7">
        <v>15</v>
      </c>
      <c r="W38" s="36"/>
    </row>
    <row r="39" spans="1:23" s="11" customFormat="1" ht="18" customHeight="1">
      <c r="A39" s="1">
        <v>35</v>
      </c>
      <c r="B39" s="1">
        <v>57249</v>
      </c>
      <c r="C39" s="5" t="s">
        <v>144</v>
      </c>
      <c r="D39" s="1" t="s">
        <v>618</v>
      </c>
      <c r="E39" s="6" t="s">
        <v>9</v>
      </c>
      <c r="F39" s="1" t="s">
        <v>141</v>
      </c>
      <c r="G39" s="1">
        <f>SUM(I39:V39)</f>
        <v>17.5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f>35/2</f>
        <v>17.5</v>
      </c>
      <c r="V39" s="7"/>
      <c r="W39" s="36"/>
    </row>
    <row r="40" spans="1:23" s="11" customFormat="1" ht="18" customHeight="1">
      <c r="A40" s="1">
        <v>35</v>
      </c>
      <c r="B40" s="1">
        <v>54822</v>
      </c>
      <c r="C40" s="5" t="s">
        <v>442</v>
      </c>
      <c r="D40" s="1" t="s">
        <v>618</v>
      </c>
      <c r="E40" s="6" t="s">
        <v>154</v>
      </c>
      <c r="F40" s="1" t="s">
        <v>136</v>
      </c>
      <c r="G40" s="1">
        <f>SUM(I40:V40)</f>
        <v>17.5</v>
      </c>
      <c r="H40" s="31"/>
      <c r="I40" s="7"/>
      <c r="J40" s="7"/>
      <c r="K40" s="7"/>
      <c r="L40" s="7"/>
      <c r="M40" s="7"/>
      <c r="N40" s="7"/>
      <c r="O40" s="7"/>
      <c r="P40" s="7"/>
      <c r="Q40" s="7">
        <f>35/2</f>
        <v>17.5</v>
      </c>
      <c r="R40" s="7"/>
      <c r="S40" s="7"/>
      <c r="T40" s="7"/>
      <c r="U40" s="7"/>
      <c r="V40" s="7"/>
      <c r="W40" s="36"/>
    </row>
    <row r="41" spans="1:23" s="11" customFormat="1" ht="18" customHeight="1">
      <c r="A41" s="1">
        <v>37</v>
      </c>
      <c r="B41" s="1" t="s">
        <v>195</v>
      </c>
      <c r="C41" s="5" t="s">
        <v>196</v>
      </c>
      <c r="D41" s="1" t="s">
        <v>618</v>
      </c>
      <c r="E41" s="6" t="s">
        <v>9</v>
      </c>
      <c r="F41" s="1" t="s">
        <v>189</v>
      </c>
      <c r="G41" s="1">
        <f>SUM(I41:V41)</f>
        <v>15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15</v>
      </c>
      <c r="U41" s="7"/>
      <c r="V41" s="7"/>
      <c r="W41" s="36"/>
    </row>
    <row r="42" spans="1:23" s="11" customFormat="1" ht="18" customHeight="1">
      <c r="A42" s="1">
        <v>38</v>
      </c>
      <c r="B42" s="1" t="s">
        <v>197</v>
      </c>
      <c r="C42" s="5" t="s">
        <v>198</v>
      </c>
      <c r="D42" s="1" t="s">
        <v>618</v>
      </c>
      <c r="E42" s="6" t="s">
        <v>191</v>
      </c>
      <c r="F42" s="1" t="s">
        <v>189</v>
      </c>
      <c r="G42" s="1">
        <f>SUM(I42:V42)</f>
        <v>10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10</v>
      </c>
      <c r="U42" s="7"/>
      <c r="V42" s="7"/>
      <c r="W42" s="36"/>
    </row>
    <row r="43" spans="1:23" s="11" customFormat="1" ht="18" customHeight="1">
      <c r="A43" s="1">
        <v>38</v>
      </c>
      <c r="B43" s="1">
        <v>55301</v>
      </c>
      <c r="C43" s="5" t="s">
        <v>612</v>
      </c>
      <c r="D43" s="1" t="s">
        <v>618</v>
      </c>
      <c r="E43" s="6" t="s">
        <v>22</v>
      </c>
      <c r="F43" s="1" t="s">
        <v>10</v>
      </c>
      <c r="G43" s="1">
        <f>SUM(I43:V43)</f>
        <v>10</v>
      </c>
      <c r="H43" s="31"/>
      <c r="I43" s="7"/>
      <c r="J43" s="7"/>
      <c r="K43" s="7"/>
      <c r="L43" s="7"/>
      <c r="M43" s="7"/>
      <c r="N43" s="7">
        <v>10</v>
      </c>
      <c r="O43" s="7"/>
      <c r="P43" s="7"/>
      <c r="Q43" s="7"/>
      <c r="R43" s="7"/>
      <c r="S43" s="7"/>
      <c r="T43" s="7"/>
      <c r="U43" s="7"/>
      <c r="V43" s="7"/>
      <c r="W43" s="36"/>
    </row>
    <row r="44" spans="1:23" s="11" customFormat="1" ht="18" customHeight="1">
      <c r="A44" s="1">
        <v>40</v>
      </c>
      <c r="B44" s="1" t="s">
        <v>199</v>
      </c>
      <c r="C44" s="5" t="s">
        <v>200</v>
      </c>
      <c r="D44" s="1" t="s">
        <v>618</v>
      </c>
      <c r="E44" s="6" t="s">
        <v>201</v>
      </c>
      <c r="F44" s="1" t="s">
        <v>202</v>
      </c>
      <c r="G44" s="1">
        <f>SUM(I44:V44)</f>
        <v>8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8</v>
      </c>
      <c r="U44" s="7"/>
      <c r="V44" s="7"/>
      <c r="W44" s="36"/>
    </row>
    <row r="45" spans="1:23" s="11" customFormat="1" ht="18" customHeight="1">
      <c r="A45" s="1">
        <v>40</v>
      </c>
      <c r="B45" s="1">
        <v>24978</v>
      </c>
      <c r="C45" s="5" t="s">
        <v>613</v>
      </c>
      <c r="D45" s="1" t="s">
        <v>618</v>
      </c>
      <c r="E45" s="6" t="s">
        <v>9</v>
      </c>
      <c r="F45" s="1" t="s">
        <v>10</v>
      </c>
      <c r="G45" s="1">
        <f>SUM(I45:V45)</f>
        <v>8</v>
      </c>
      <c r="H45" s="31"/>
      <c r="I45" s="7"/>
      <c r="J45" s="7"/>
      <c r="K45" s="7"/>
      <c r="L45" s="7"/>
      <c r="M45" s="7"/>
      <c r="N45" s="7">
        <v>8</v>
      </c>
      <c r="O45" s="7"/>
      <c r="P45" s="7"/>
      <c r="Q45" s="7"/>
      <c r="R45" s="7"/>
      <c r="S45" s="7"/>
      <c r="T45" s="7"/>
      <c r="U45" s="7"/>
      <c r="V45" s="7"/>
      <c r="W45" s="36"/>
    </row>
    <row r="46" spans="1:23" s="11" customFormat="1" ht="18" customHeight="1">
      <c r="A46" s="1">
        <v>42</v>
      </c>
      <c r="B46" s="1">
        <v>38365</v>
      </c>
      <c r="C46" s="5" t="s">
        <v>81</v>
      </c>
      <c r="D46" s="1" t="s">
        <v>618</v>
      </c>
      <c r="E46" s="6" t="s">
        <v>22</v>
      </c>
      <c r="F46" s="1" t="s">
        <v>10</v>
      </c>
      <c r="G46" s="1">
        <f>SUM(I46:V46)</f>
        <v>7</v>
      </c>
      <c r="H46" s="31"/>
      <c r="I46" s="7"/>
      <c r="J46" s="7"/>
      <c r="K46" s="7"/>
      <c r="L46" s="7"/>
      <c r="M46" s="7"/>
      <c r="N46" s="7">
        <v>6</v>
      </c>
      <c r="O46" s="7"/>
      <c r="P46" s="7"/>
      <c r="Q46" s="7"/>
      <c r="R46" s="7"/>
      <c r="S46" s="7"/>
      <c r="T46" s="7"/>
      <c r="U46" s="7"/>
      <c r="V46" s="7">
        <v>1</v>
      </c>
      <c r="W46" s="36"/>
    </row>
    <row r="47" spans="1:23" s="11" customFormat="1" ht="18" customHeight="1">
      <c r="A47" s="1">
        <v>43</v>
      </c>
      <c r="B47" s="1" t="s">
        <v>203</v>
      </c>
      <c r="C47" s="5" t="s">
        <v>204</v>
      </c>
      <c r="D47" s="1" t="s">
        <v>618</v>
      </c>
      <c r="E47" s="6" t="s">
        <v>9</v>
      </c>
      <c r="F47" s="1" t="s">
        <v>189</v>
      </c>
      <c r="G47" s="1">
        <f>SUM(I47:V47)</f>
        <v>6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6</v>
      </c>
      <c r="U47" s="7"/>
      <c r="V47" s="7"/>
      <c r="W47" s="36"/>
    </row>
    <row r="48" spans="1:23" s="11" customFormat="1" ht="18" customHeight="1">
      <c r="A48" s="1">
        <v>44</v>
      </c>
      <c r="B48" s="1">
        <v>58881</v>
      </c>
      <c r="C48" s="5" t="s">
        <v>614</v>
      </c>
      <c r="D48" s="1" t="s">
        <v>618</v>
      </c>
      <c r="E48" s="6" t="s">
        <v>9</v>
      </c>
      <c r="F48" s="1" t="s">
        <v>10</v>
      </c>
      <c r="G48" s="1">
        <f>SUM(I48:V48)</f>
        <v>4</v>
      </c>
      <c r="H48" s="31"/>
      <c r="I48" s="7"/>
      <c r="J48" s="7"/>
      <c r="K48" s="7"/>
      <c r="L48" s="7"/>
      <c r="M48" s="7"/>
      <c r="N48" s="7">
        <v>4</v>
      </c>
      <c r="O48" s="7"/>
      <c r="P48" s="7"/>
      <c r="Q48" s="7"/>
      <c r="R48" s="7"/>
      <c r="S48" s="7"/>
      <c r="T48" s="7"/>
      <c r="U48" s="7"/>
      <c r="V48" s="7"/>
      <c r="W48" s="36"/>
    </row>
    <row r="49" spans="1:23" s="11" customFormat="1" ht="18" customHeight="1">
      <c r="A49" s="1">
        <v>45</v>
      </c>
      <c r="B49" s="1">
        <v>59455</v>
      </c>
      <c r="C49" s="5" t="s">
        <v>80</v>
      </c>
      <c r="D49" s="1" t="s">
        <v>618</v>
      </c>
      <c r="E49" s="6" t="s">
        <v>9</v>
      </c>
      <c r="F49" s="1" t="s">
        <v>10</v>
      </c>
      <c r="G49" s="1">
        <f>SUM(I49:V49)</f>
        <v>2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>
        <v>2</v>
      </c>
      <c r="W49" s="36"/>
    </row>
    <row r="50" spans="1:23" s="11" customFormat="1" ht="18" customHeight="1">
      <c r="A50" s="1">
        <v>45</v>
      </c>
      <c r="B50" s="1">
        <v>63388</v>
      </c>
      <c r="C50" s="5" t="s">
        <v>615</v>
      </c>
      <c r="D50" s="1" t="s">
        <v>618</v>
      </c>
      <c r="E50" s="6" t="s">
        <v>63</v>
      </c>
      <c r="F50" s="1" t="s">
        <v>10</v>
      </c>
      <c r="G50" s="1">
        <f>SUM(I50:V50)</f>
        <v>2</v>
      </c>
      <c r="H50" s="31"/>
      <c r="I50" s="7"/>
      <c r="J50" s="7"/>
      <c r="K50" s="7"/>
      <c r="L50" s="7"/>
      <c r="M50" s="7"/>
      <c r="N50" s="7">
        <v>2</v>
      </c>
      <c r="O50" s="7"/>
      <c r="P50" s="7"/>
      <c r="Q50" s="7"/>
      <c r="R50" s="7"/>
      <c r="S50" s="7"/>
      <c r="T50" s="7"/>
      <c r="U50" s="7"/>
      <c r="V50" s="7"/>
      <c r="W50" s="36"/>
    </row>
    <row r="51" spans="1:23" s="11" customFormat="1" ht="18" customHeight="1">
      <c r="A51" s="1">
        <v>47</v>
      </c>
      <c r="B51" s="1">
        <v>62747</v>
      </c>
      <c r="C51" s="5" t="s">
        <v>616</v>
      </c>
      <c r="D51" s="1" t="s">
        <v>618</v>
      </c>
      <c r="E51" s="6" t="s">
        <v>9</v>
      </c>
      <c r="F51" s="1" t="s">
        <v>10</v>
      </c>
      <c r="G51" s="1">
        <f>SUM(I51:V51)</f>
        <v>1</v>
      </c>
      <c r="H51" s="31"/>
      <c r="I51" s="7"/>
      <c r="J51" s="7"/>
      <c r="K51" s="7"/>
      <c r="L51" s="7"/>
      <c r="M51" s="7"/>
      <c r="N51" s="7">
        <v>1</v>
      </c>
      <c r="O51" s="7"/>
      <c r="P51" s="7"/>
      <c r="Q51" s="7"/>
      <c r="R51" s="7"/>
      <c r="S51" s="7"/>
      <c r="T51" s="7"/>
      <c r="U51" s="7"/>
      <c r="V51" s="7"/>
      <c r="W51" s="36"/>
    </row>
    <row r="52" spans="1:23" ht="18" customHeight="1">
      <c r="A52" s="1"/>
      <c r="B52" s="1"/>
      <c r="C52" s="5"/>
      <c r="D52" s="1"/>
      <c r="E52" s="6"/>
      <c r="F52" s="1"/>
      <c r="G52" s="1"/>
      <c r="H52" s="28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34"/>
    </row>
    <row r="53" spans="1:23" ht="6.9" customHeight="1">
      <c r="A53" s="38"/>
      <c r="B53" s="33"/>
      <c r="C53" s="39"/>
      <c r="D53" s="33"/>
      <c r="E53" s="40"/>
      <c r="F53" s="33"/>
      <c r="G53" s="41"/>
      <c r="H53" s="33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37"/>
    </row>
    <row r="54" spans="1:23" s="8" customFormat="1" ht="12.75" customHeight="1">
      <c r="A54" s="13"/>
      <c r="B54" s="14"/>
      <c r="D54" s="14"/>
      <c r="E54" s="15"/>
      <c r="F54" s="14"/>
      <c r="G54" s="14"/>
      <c r="H54" s="14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</sheetData>
  <sheetProtection algorithmName="SHA-512" hashValue="qqosfgzoHjz/FZYOzQUccdUxfj7Hes2kQ0/TGie2cD2v5B/unjcwXV3PjMQgK8yqEcs6BJ9eo8EGv0CBl8Bncg==" saltValue="GxYdSw9GONrSfdhKrinuWw==" spinCount="100000" sheet="1" selectLockedCells="1" selectUnlockedCells="1"/>
  <sortState xmlns:xlrd2="http://schemas.microsoft.com/office/spreadsheetml/2017/richdata2" ref="B5:V51">
    <sortCondition descending="1" ref="G5:G51"/>
  </sortState>
  <mergeCells count="16">
    <mergeCell ref="A1:G1"/>
    <mergeCell ref="U1:U2"/>
    <mergeCell ref="V1:V2"/>
    <mergeCell ref="A2:G2"/>
    <mergeCell ref="T1:T2"/>
    <mergeCell ref="S1:S2"/>
    <mergeCell ref="R1:R2"/>
    <mergeCell ref="I1:I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148" priority="4"/>
    <cfRule type="duplicateValues" dxfId="147" priority="5"/>
  </conditionalFormatting>
  <conditionalFormatting sqref="B3:C3">
    <cfRule type="duplicateValues" dxfId="146" priority="6" stopIfTrue="1"/>
  </conditionalFormatting>
  <conditionalFormatting sqref="B5:C52">
    <cfRule type="duplicateValues" dxfId="145" priority="11180" stopIfTrue="1"/>
    <cfRule type="duplicateValues" dxfId="144" priority="11181" stopIfTrue="1"/>
    <cfRule type="duplicateValues" dxfId="143" priority="11182" stopIfTrue="1"/>
  </conditionalFormatting>
  <conditionalFormatting sqref="B8:C8 B10:C54">
    <cfRule type="expression" dxfId="142" priority="11186" stopIfTrue="1">
      <formula>AND(COUNTIF($B$10:$C$54, B8)+COUNTIF($B$8:$C$8, B8)&gt;1,NOT(ISBLANK(B8)))</formula>
    </cfRule>
  </conditionalFormatting>
  <conditionalFormatting sqref="B8:C8 B10:C65521 B1:C2 B4:C4">
    <cfRule type="expression" dxfId="141" priority="11189" stopIfTrue="1">
      <formula>AND(COUNTIF($B$1:$C$2, B1)+COUNTIF($B$4:$C$4, B1)+COUNTIF($B$8:$C$65521, B1)&gt;1,NOT(ISBLANK(B1)))</formula>
    </cfRule>
  </conditionalFormatting>
  <conditionalFormatting sqref="C52">
    <cfRule type="duplicateValues" dxfId="14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62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644</v>
      </c>
      <c r="M1" s="47" t="s">
        <v>635</v>
      </c>
      <c r="N1" s="47" t="s">
        <v>586</v>
      </c>
      <c r="O1" s="47" t="s">
        <v>576</v>
      </c>
      <c r="P1" s="47" t="s">
        <v>444</v>
      </c>
      <c r="Q1" s="47" t="s">
        <v>441</v>
      </c>
      <c r="R1" s="47" t="s">
        <v>373</v>
      </c>
      <c r="S1" s="47" t="s">
        <v>288</v>
      </c>
      <c r="T1" s="47" t="s">
        <v>188</v>
      </c>
      <c r="U1" s="47" t="s">
        <v>137</v>
      </c>
      <c r="V1" s="47" t="s">
        <v>6</v>
      </c>
      <c r="W1" s="27"/>
    </row>
    <row r="2" spans="1:23" s="4" customFormat="1" ht="96.75" customHeight="1">
      <c r="A2" s="49" t="s">
        <v>684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21" t="s">
        <v>289</v>
      </c>
      <c r="P4" s="21" t="s">
        <v>289</v>
      </c>
      <c r="Q4" s="21" t="s">
        <v>138</v>
      </c>
      <c r="R4" s="21" t="s">
        <v>289</v>
      </c>
      <c r="S4" s="21" t="s">
        <v>289</v>
      </c>
      <c r="T4" s="21" t="s">
        <v>7</v>
      </c>
      <c r="U4" s="21" t="s">
        <v>138</v>
      </c>
      <c r="V4" s="21" t="s">
        <v>7</v>
      </c>
      <c r="W4" s="35"/>
    </row>
    <row r="5" spans="1:23" s="11" customFormat="1" ht="18" customHeight="1">
      <c r="A5" s="1">
        <v>1</v>
      </c>
      <c r="B5" s="1">
        <v>8606</v>
      </c>
      <c r="C5" s="5" t="s">
        <v>302</v>
      </c>
      <c r="D5" s="1" t="s">
        <v>619</v>
      </c>
      <c r="E5" s="6" t="s">
        <v>9</v>
      </c>
      <c r="F5" s="1" t="s">
        <v>287</v>
      </c>
      <c r="G5" s="1">
        <f t="shared" ref="G5:G51" si="0">SUM(I5:V5)</f>
        <v>540</v>
      </c>
      <c r="H5" s="31"/>
      <c r="I5" s="7"/>
      <c r="J5" s="7">
        <v>90</v>
      </c>
      <c r="K5" s="7"/>
      <c r="L5" s="7">
        <v>95</v>
      </c>
      <c r="M5" s="7">
        <v>85</v>
      </c>
      <c r="N5" s="7"/>
      <c r="O5" s="7">
        <v>85</v>
      </c>
      <c r="P5" s="7"/>
      <c r="Q5" s="7"/>
      <c r="R5" s="7">
        <v>90</v>
      </c>
      <c r="S5" s="7">
        <v>95</v>
      </c>
      <c r="T5" s="7"/>
      <c r="U5" s="7"/>
      <c r="V5" s="7"/>
      <c r="W5" s="32"/>
    </row>
    <row r="6" spans="1:23" s="11" customFormat="1" ht="18" customHeight="1">
      <c r="A6" s="1">
        <v>2</v>
      </c>
      <c r="B6" s="1">
        <v>46891</v>
      </c>
      <c r="C6" s="5" t="s">
        <v>301</v>
      </c>
      <c r="D6" s="1" t="s">
        <v>619</v>
      </c>
      <c r="E6" s="6" t="s">
        <v>9</v>
      </c>
      <c r="F6" s="1" t="s">
        <v>287</v>
      </c>
      <c r="G6" s="1">
        <f t="shared" si="0"/>
        <v>380</v>
      </c>
      <c r="H6" s="31"/>
      <c r="I6" s="7"/>
      <c r="J6" s="7">
        <v>100</v>
      </c>
      <c r="K6" s="7"/>
      <c r="L6" s="7"/>
      <c r="M6" s="7">
        <v>100</v>
      </c>
      <c r="N6" s="7"/>
      <c r="O6" s="7">
        <v>80</v>
      </c>
      <c r="P6" s="7"/>
      <c r="Q6" s="7"/>
      <c r="R6" s="7"/>
      <c r="S6" s="7">
        <v>100</v>
      </c>
      <c r="T6" s="7"/>
      <c r="U6" s="7"/>
      <c r="V6" s="7"/>
      <c r="W6" s="36"/>
    </row>
    <row r="7" spans="1:23" s="11" customFormat="1" ht="18" customHeight="1">
      <c r="A7" s="1">
        <v>3</v>
      </c>
      <c r="B7" s="1" t="s">
        <v>509</v>
      </c>
      <c r="C7" s="5" t="s">
        <v>510</v>
      </c>
      <c r="D7" s="1" t="s">
        <v>619</v>
      </c>
      <c r="E7" s="6" t="s">
        <v>9</v>
      </c>
      <c r="F7" s="1" t="s">
        <v>287</v>
      </c>
      <c r="G7" s="1">
        <f t="shared" si="0"/>
        <v>335</v>
      </c>
      <c r="H7" s="31"/>
      <c r="I7" s="7"/>
      <c r="J7" s="7">
        <v>85</v>
      </c>
      <c r="K7" s="7"/>
      <c r="L7" s="7">
        <v>90</v>
      </c>
      <c r="M7" s="7">
        <v>90</v>
      </c>
      <c r="N7" s="7"/>
      <c r="O7" s="7">
        <v>70</v>
      </c>
      <c r="P7" s="7"/>
      <c r="Q7" s="7"/>
      <c r="R7" s="7"/>
      <c r="S7" s="7"/>
      <c r="T7" s="7"/>
      <c r="U7" s="7"/>
      <c r="V7" s="7"/>
      <c r="W7" s="32"/>
    </row>
    <row r="8" spans="1:23" s="11" customFormat="1" ht="18" customHeight="1">
      <c r="A8" s="1">
        <v>4</v>
      </c>
      <c r="B8" s="1">
        <v>41195</v>
      </c>
      <c r="C8" s="5" t="s">
        <v>399</v>
      </c>
      <c r="D8" s="1" t="s">
        <v>619</v>
      </c>
      <c r="E8" s="6" t="s">
        <v>9</v>
      </c>
      <c r="F8" s="1" t="s">
        <v>287</v>
      </c>
      <c r="G8" s="1">
        <f t="shared" si="0"/>
        <v>280</v>
      </c>
      <c r="H8" s="31"/>
      <c r="I8" s="7"/>
      <c r="J8" s="7">
        <v>95</v>
      </c>
      <c r="K8" s="7"/>
      <c r="L8" s="7"/>
      <c r="M8" s="7"/>
      <c r="N8" s="7"/>
      <c r="O8" s="7">
        <v>90</v>
      </c>
      <c r="P8" s="7"/>
      <c r="Q8" s="7"/>
      <c r="R8" s="7">
        <v>95</v>
      </c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 t="s">
        <v>402</v>
      </c>
      <c r="C9" s="5" t="s">
        <v>403</v>
      </c>
      <c r="D9" s="1" t="s">
        <v>619</v>
      </c>
      <c r="E9" s="6" t="s">
        <v>9</v>
      </c>
      <c r="F9" s="1" t="s">
        <v>287</v>
      </c>
      <c r="G9" s="1">
        <f t="shared" si="0"/>
        <v>270</v>
      </c>
      <c r="H9" s="31"/>
      <c r="I9" s="7"/>
      <c r="J9" s="7">
        <v>70</v>
      </c>
      <c r="K9" s="7"/>
      <c r="L9" s="7">
        <v>75</v>
      </c>
      <c r="M9" s="7"/>
      <c r="N9" s="7"/>
      <c r="O9" s="7">
        <v>45</v>
      </c>
      <c r="P9" s="7"/>
      <c r="Q9" s="7"/>
      <c r="R9" s="7">
        <v>80</v>
      </c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63727</v>
      </c>
      <c r="C10" s="5" t="s">
        <v>305</v>
      </c>
      <c r="D10" s="1" t="s">
        <v>619</v>
      </c>
      <c r="E10" s="6" t="s">
        <v>9</v>
      </c>
      <c r="F10" s="1" t="s">
        <v>287</v>
      </c>
      <c r="G10" s="1">
        <f t="shared" si="0"/>
        <v>235</v>
      </c>
      <c r="H10" s="31"/>
      <c r="I10" s="7"/>
      <c r="J10" s="7">
        <v>75</v>
      </c>
      <c r="K10" s="7"/>
      <c r="L10" s="7"/>
      <c r="M10" s="7">
        <v>80</v>
      </c>
      <c r="N10" s="7"/>
      <c r="O10" s="7"/>
      <c r="P10" s="7"/>
      <c r="Q10" s="7"/>
      <c r="R10" s="7"/>
      <c r="S10" s="7">
        <v>80</v>
      </c>
      <c r="T10" s="7"/>
      <c r="U10" s="7"/>
      <c r="V10" s="7"/>
      <c r="W10" s="36"/>
    </row>
    <row r="11" spans="1:23" s="11" customFormat="1" ht="18" customHeight="1">
      <c r="A11" s="1">
        <v>7</v>
      </c>
      <c r="B11" s="24" t="s">
        <v>397</v>
      </c>
      <c r="C11" s="25" t="s">
        <v>398</v>
      </c>
      <c r="D11" s="1" t="s">
        <v>619</v>
      </c>
      <c r="E11" s="6" t="s">
        <v>9</v>
      </c>
      <c r="F11" s="1" t="s">
        <v>287</v>
      </c>
      <c r="G11" s="1">
        <f t="shared" si="0"/>
        <v>200</v>
      </c>
      <c r="H11" s="31"/>
      <c r="I11" s="43"/>
      <c r="J11" s="43"/>
      <c r="K11" s="43"/>
      <c r="L11" s="43">
        <v>100</v>
      </c>
      <c r="M11" s="43"/>
      <c r="N11" s="43"/>
      <c r="O11" s="43"/>
      <c r="P11" s="43"/>
      <c r="Q11" s="43"/>
      <c r="R11" s="43">
        <v>100</v>
      </c>
      <c r="S11" s="43"/>
      <c r="T11" s="43"/>
      <c r="U11" s="43"/>
      <c r="V11" s="43"/>
      <c r="W11" s="32"/>
    </row>
    <row r="12" spans="1:23" s="11" customFormat="1" ht="18" customHeight="1">
      <c r="A12" s="1">
        <v>8</v>
      </c>
      <c r="B12" s="1">
        <v>43535</v>
      </c>
      <c r="C12" s="5" t="s">
        <v>492</v>
      </c>
      <c r="D12" s="1" t="s">
        <v>619</v>
      </c>
      <c r="E12" s="6" t="s">
        <v>9</v>
      </c>
      <c r="F12" s="1" t="s">
        <v>291</v>
      </c>
      <c r="G12" s="1">
        <f t="shared" si="0"/>
        <v>197.5</v>
      </c>
      <c r="H12" s="31"/>
      <c r="I12" s="7"/>
      <c r="J12" s="7"/>
      <c r="K12" s="7"/>
      <c r="L12" s="7"/>
      <c r="M12" s="7">
        <v>75</v>
      </c>
      <c r="N12" s="7"/>
      <c r="O12" s="7"/>
      <c r="P12" s="7">
        <f>95/2</f>
        <v>47.5</v>
      </c>
      <c r="Q12" s="7"/>
      <c r="R12" s="7"/>
      <c r="S12" s="7">
        <v>75</v>
      </c>
      <c r="T12" s="7"/>
      <c r="U12" s="7"/>
      <c r="V12" s="7"/>
      <c r="W12" s="36"/>
    </row>
    <row r="13" spans="1:23" s="11" customFormat="1" ht="18" customHeight="1">
      <c r="A13" s="1">
        <v>9</v>
      </c>
      <c r="B13" s="1" t="s">
        <v>507</v>
      </c>
      <c r="C13" s="5" t="s">
        <v>508</v>
      </c>
      <c r="D13" s="1" t="s">
        <v>619</v>
      </c>
      <c r="E13" s="6" t="s">
        <v>9</v>
      </c>
      <c r="F13" s="1" t="s">
        <v>287</v>
      </c>
      <c r="G13" s="1">
        <f t="shared" si="0"/>
        <v>190</v>
      </c>
      <c r="H13" s="31"/>
      <c r="I13" s="7"/>
      <c r="J13" s="7"/>
      <c r="K13" s="7"/>
      <c r="L13" s="7"/>
      <c r="M13" s="7">
        <v>95</v>
      </c>
      <c r="N13" s="7"/>
      <c r="O13" s="7">
        <v>95</v>
      </c>
      <c r="P13" s="7"/>
      <c r="Q13" s="7"/>
      <c r="R13" s="7"/>
      <c r="S13" s="7"/>
      <c r="T13" s="7"/>
      <c r="U13" s="7"/>
      <c r="V13" s="7"/>
      <c r="W13" s="32"/>
    </row>
    <row r="14" spans="1:23" s="11" customFormat="1" ht="18" customHeight="1">
      <c r="A14" s="1">
        <v>10</v>
      </c>
      <c r="B14" s="1">
        <v>8568</v>
      </c>
      <c r="C14" s="5" t="s">
        <v>304</v>
      </c>
      <c r="D14" s="1" t="s">
        <v>619</v>
      </c>
      <c r="E14" s="6" t="s">
        <v>9</v>
      </c>
      <c r="F14" s="1" t="s">
        <v>287</v>
      </c>
      <c r="G14" s="1">
        <f t="shared" si="0"/>
        <v>150</v>
      </c>
      <c r="H14" s="31"/>
      <c r="I14" s="7"/>
      <c r="J14" s="7"/>
      <c r="K14" s="7"/>
      <c r="L14" s="7"/>
      <c r="M14" s="7"/>
      <c r="N14" s="7"/>
      <c r="O14" s="7">
        <v>65</v>
      </c>
      <c r="P14" s="7"/>
      <c r="Q14" s="7"/>
      <c r="R14" s="7"/>
      <c r="S14" s="7">
        <v>85</v>
      </c>
      <c r="T14" s="7"/>
      <c r="U14" s="7"/>
      <c r="V14" s="7"/>
      <c r="W14" s="32"/>
    </row>
    <row r="15" spans="1:23" s="11" customFormat="1" ht="18" customHeight="1">
      <c r="A15" s="1">
        <v>11</v>
      </c>
      <c r="B15" s="1">
        <v>50565</v>
      </c>
      <c r="C15" s="5" t="s">
        <v>637</v>
      </c>
      <c r="D15" s="1" t="s">
        <v>619</v>
      </c>
      <c r="E15" s="6" t="s">
        <v>9</v>
      </c>
      <c r="F15" s="1" t="s">
        <v>287</v>
      </c>
      <c r="G15" s="1">
        <f t="shared" si="0"/>
        <v>145</v>
      </c>
      <c r="H15" s="31"/>
      <c r="I15" s="7"/>
      <c r="J15" s="7"/>
      <c r="K15" s="7"/>
      <c r="L15" s="7">
        <v>80</v>
      </c>
      <c r="M15" s="7">
        <v>65</v>
      </c>
      <c r="N15" s="7"/>
      <c r="O15" s="7"/>
      <c r="P15" s="7"/>
      <c r="Q15" s="7"/>
      <c r="R15" s="7"/>
      <c r="S15" s="7"/>
      <c r="T15" s="7"/>
      <c r="U15" s="7"/>
      <c r="V15" s="7"/>
      <c r="W15" s="32"/>
    </row>
    <row r="16" spans="1:23" s="11" customFormat="1" ht="18" customHeight="1">
      <c r="A16" s="1">
        <v>12</v>
      </c>
      <c r="B16" s="1">
        <v>53423</v>
      </c>
      <c r="C16" s="5" t="s">
        <v>303</v>
      </c>
      <c r="D16" s="1" t="s">
        <v>619</v>
      </c>
      <c r="E16" s="6" t="s">
        <v>9</v>
      </c>
      <c r="F16" s="1" t="s">
        <v>291</v>
      </c>
      <c r="G16" s="1">
        <f t="shared" si="0"/>
        <v>140</v>
      </c>
      <c r="H16" s="31"/>
      <c r="I16" s="7"/>
      <c r="J16" s="7"/>
      <c r="K16" s="7"/>
      <c r="L16" s="7"/>
      <c r="M16" s="7"/>
      <c r="N16" s="7"/>
      <c r="O16" s="7"/>
      <c r="P16" s="7">
        <v>50</v>
      </c>
      <c r="Q16" s="7"/>
      <c r="R16" s="7"/>
      <c r="S16" s="7">
        <v>90</v>
      </c>
      <c r="T16" s="7"/>
      <c r="U16" s="7"/>
      <c r="V16" s="7"/>
      <c r="W16" s="32"/>
    </row>
    <row r="17" spans="1:23" s="11" customFormat="1" ht="18" customHeight="1">
      <c r="A17" s="1">
        <v>13</v>
      </c>
      <c r="B17" s="1">
        <v>61506</v>
      </c>
      <c r="C17" s="5" t="s">
        <v>145</v>
      </c>
      <c r="D17" s="1" t="s">
        <v>619</v>
      </c>
      <c r="E17" s="6" t="s">
        <v>9</v>
      </c>
      <c r="F17" s="1" t="s">
        <v>136</v>
      </c>
      <c r="G17" s="1">
        <f t="shared" si="0"/>
        <v>115</v>
      </c>
      <c r="H17" s="31"/>
      <c r="I17" s="7"/>
      <c r="J17" s="7"/>
      <c r="K17" s="7">
        <v>15</v>
      </c>
      <c r="L17" s="7"/>
      <c r="M17" s="7"/>
      <c r="N17" s="7"/>
      <c r="O17" s="7"/>
      <c r="P17" s="7"/>
      <c r="Q17" s="7">
        <v>50</v>
      </c>
      <c r="R17" s="7"/>
      <c r="S17" s="7"/>
      <c r="T17" s="7"/>
      <c r="U17" s="7">
        <v>50</v>
      </c>
      <c r="V17" s="7"/>
      <c r="W17" s="32"/>
    </row>
    <row r="18" spans="1:23" s="11" customFormat="1" ht="18" customHeight="1">
      <c r="A18" s="1">
        <v>14</v>
      </c>
      <c r="B18" s="1" t="s">
        <v>505</v>
      </c>
      <c r="C18" s="5" t="s">
        <v>506</v>
      </c>
      <c r="D18" s="1" t="s">
        <v>619</v>
      </c>
      <c r="E18" s="6" t="s">
        <v>9</v>
      </c>
      <c r="F18" s="1" t="s">
        <v>496</v>
      </c>
      <c r="G18" s="1">
        <f t="shared" si="0"/>
        <v>100</v>
      </c>
      <c r="H18" s="31"/>
      <c r="I18" s="7"/>
      <c r="J18" s="7"/>
      <c r="K18" s="7"/>
      <c r="L18" s="7"/>
      <c r="M18" s="7"/>
      <c r="N18" s="7"/>
      <c r="O18" s="7">
        <v>100</v>
      </c>
      <c r="P18" s="7"/>
      <c r="Q18" s="7"/>
      <c r="R18" s="7"/>
      <c r="S18" s="7"/>
      <c r="T18" s="7"/>
      <c r="U18" s="7"/>
      <c r="V18" s="7"/>
      <c r="W18" s="32"/>
    </row>
    <row r="19" spans="1:23" s="11" customFormat="1" ht="18" customHeight="1">
      <c r="A19" s="1">
        <v>15</v>
      </c>
      <c r="B19" s="1" t="s">
        <v>400</v>
      </c>
      <c r="C19" s="5" t="s">
        <v>401</v>
      </c>
      <c r="D19" s="1" t="s">
        <v>619</v>
      </c>
      <c r="E19" s="6" t="s">
        <v>9</v>
      </c>
      <c r="F19" s="1" t="s">
        <v>287</v>
      </c>
      <c r="G19" s="1">
        <f t="shared" si="0"/>
        <v>85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85</v>
      </c>
      <c r="S19" s="7"/>
      <c r="T19" s="7"/>
      <c r="U19" s="7"/>
      <c r="V19" s="7"/>
      <c r="W19" s="32"/>
    </row>
    <row r="20" spans="1:23" s="11" customFormat="1" ht="18" customHeight="1">
      <c r="A20" s="1">
        <v>15</v>
      </c>
      <c r="B20" s="1">
        <v>54208</v>
      </c>
      <c r="C20" s="5" t="s">
        <v>647</v>
      </c>
      <c r="D20" s="1" t="s">
        <v>619</v>
      </c>
      <c r="E20" s="6" t="s">
        <v>9</v>
      </c>
      <c r="F20" s="1" t="s">
        <v>287</v>
      </c>
      <c r="G20" s="1">
        <f t="shared" si="0"/>
        <v>85</v>
      </c>
      <c r="H20" s="31"/>
      <c r="I20" s="7"/>
      <c r="J20" s="7"/>
      <c r="K20" s="7"/>
      <c r="L20" s="7">
        <v>85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32"/>
    </row>
    <row r="21" spans="1:23" s="11" customFormat="1" ht="18" customHeight="1">
      <c r="A21" s="1">
        <v>17</v>
      </c>
      <c r="B21" s="1" t="s">
        <v>659</v>
      </c>
      <c r="C21" s="5" t="s">
        <v>660</v>
      </c>
      <c r="D21" s="1" t="s">
        <v>619</v>
      </c>
      <c r="E21" s="6" t="s">
        <v>350</v>
      </c>
      <c r="F21" s="1" t="s">
        <v>291</v>
      </c>
      <c r="G21" s="1">
        <f t="shared" si="0"/>
        <v>80</v>
      </c>
      <c r="H21" s="31"/>
      <c r="I21" s="7"/>
      <c r="J21" s="7">
        <v>80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2"/>
    </row>
    <row r="22" spans="1:23" s="11" customFormat="1" ht="18" customHeight="1">
      <c r="A22" s="1">
        <v>18</v>
      </c>
      <c r="B22" s="1">
        <v>59578</v>
      </c>
      <c r="C22" s="5" t="s">
        <v>306</v>
      </c>
      <c r="D22" s="1" t="s">
        <v>619</v>
      </c>
      <c r="E22" s="6" t="s">
        <v>9</v>
      </c>
      <c r="F22" s="1" t="s">
        <v>287</v>
      </c>
      <c r="G22" s="1">
        <f t="shared" si="0"/>
        <v>70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70</v>
      </c>
      <c r="T22" s="7"/>
      <c r="U22" s="7"/>
      <c r="V22" s="7"/>
      <c r="W22" s="32"/>
    </row>
    <row r="23" spans="1:23" s="11" customFormat="1" ht="18" customHeight="1">
      <c r="A23" s="1">
        <v>18</v>
      </c>
      <c r="B23" s="1">
        <v>56675</v>
      </c>
      <c r="C23" s="5" t="s">
        <v>636</v>
      </c>
      <c r="D23" s="1" t="s">
        <v>619</v>
      </c>
      <c r="E23" s="6" t="s">
        <v>9</v>
      </c>
      <c r="F23" s="1" t="s">
        <v>287</v>
      </c>
      <c r="G23" s="1">
        <f t="shared" si="0"/>
        <v>70</v>
      </c>
      <c r="H23" s="31"/>
      <c r="I23" s="7"/>
      <c r="J23" s="7"/>
      <c r="K23" s="7"/>
      <c r="L23" s="7"/>
      <c r="M23" s="7">
        <v>70</v>
      </c>
      <c r="N23" s="7"/>
      <c r="O23" s="7"/>
      <c r="P23" s="7"/>
      <c r="Q23" s="7"/>
      <c r="R23" s="7"/>
      <c r="S23" s="7"/>
      <c r="T23" s="7"/>
      <c r="U23" s="7"/>
      <c r="V23" s="7"/>
      <c r="W23" s="32"/>
    </row>
    <row r="24" spans="1:23" s="11" customFormat="1" ht="18" customHeight="1">
      <c r="A24" s="1">
        <v>20</v>
      </c>
      <c r="B24" s="1">
        <v>63966</v>
      </c>
      <c r="C24" s="5" t="s">
        <v>148</v>
      </c>
      <c r="D24" s="1" t="s">
        <v>619</v>
      </c>
      <c r="E24" s="6" t="s">
        <v>9</v>
      </c>
      <c r="F24" s="1" t="s">
        <v>136</v>
      </c>
      <c r="G24" s="1">
        <f t="shared" si="0"/>
        <v>69</v>
      </c>
      <c r="H24" s="31"/>
      <c r="I24" s="7"/>
      <c r="J24" s="7"/>
      <c r="K24" s="7">
        <v>4</v>
      </c>
      <c r="L24" s="7"/>
      <c r="M24" s="7"/>
      <c r="N24" s="7"/>
      <c r="O24" s="7"/>
      <c r="P24" s="7"/>
      <c r="Q24" s="7">
        <v>40</v>
      </c>
      <c r="R24" s="7"/>
      <c r="S24" s="7"/>
      <c r="T24" s="7"/>
      <c r="U24" s="7">
        <v>25</v>
      </c>
      <c r="V24" s="7"/>
      <c r="W24" s="32"/>
    </row>
    <row r="25" spans="1:23" s="11" customFormat="1" ht="18" customHeight="1">
      <c r="A25" s="1">
        <v>21</v>
      </c>
      <c r="B25" s="1">
        <v>55196</v>
      </c>
      <c r="C25" s="5" t="s">
        <v>147</v>
      </c>
      <c r="D25" s="1" t="s">
        <v>619</v>
      </c>
      <c r="E25" s="6" t="s">
        <v>9</v>
      </c>
      <c r="F25" s="1" t="s">
        <v>136</v>
      </c>
      <c r="G25" s="1">
        <f t="shared" si="0"/>
        <v>65</v>
      </c>
      <c r="H25" s="31"/>
      <c r="I25" s="7"/>
      <c r="J25" s="7"/>
      <c r="K25" s="7"/>
      <c r="L25" s="7"/>
      <c r="M25" s="7"/>
      <c r="N25" s="7"/>
      <c r="O25" s="7"/>
      <c r="P25" s="7"/>
      <c r="Q25" s="7">
        <v>30</v>
      </c>
      <c r="R25" s="7"/>
      <c r="S25" s="7"/>
      <c r="T25" s="7"/>
      <c r="U25" s="7">
        <v>35</v>
      </c>
      <c r="V25" s="7"/>
      <c r="W25" s="32"/>
    </row>
    <row r="26" spans="1:23" s="11" customFormat="1" ht="18" customHeight="1">
      <c r="A26" s="1">
        <v>22</v>
      </c>
      <c r="B26" s="1">
        <v>13162</v>
      </c>
      <c r="C26" s="5" t="s">
        <v>149</v>
      </c>
      <c r="D26" s="1" t="s">
        <v>619</v>
      </c>
      <c r="E26" s="6" t="s">
        <v>139</v>
      </c>
      <c r="F26" s="1" t="s">
        <v>136</v>
      </c>
      <c r="G26" s="1">
        <f t="shared" si="0"/>
        <v>63</v>
      </c>
      <c r="H26" s="31"/>
      <c r="I26" s="7"/>
      <c r="J26" s="7"/>
      <c r="K26" s="7">
        <v>8</v>
      </c>
      <c r="L26" s="7"/>
      <c r="M26" s="7"/>
      <c r="N26" s="7"/>
      <c r="O26" s="7"/>
      <c r="P26" s="7"/>
      <c r="Q26" s="7">
        <v>35</v>
      </c>
      <c r="R26" s="7"/>
      <c r="S26" s="7"/>
      <c r="T26" s="7"/>
      <c r="U26" s="7">
        <v>20</v>
      </c>
      <c r="V26" s="7"/>
      <c r="W26" s="32"/>
    </row>
    <row r="27" spans="1:23" s="11" customFormat="1" ht="18" customHeight="1">
      <c r="A27" s="1">
        <v>23</v>
      </c>
      <c r="B27" s="1" t="s">
        <v>511</v>
      </c>
      <c r="C27" s="5" t="s">
        <v>512</v>
      </c>
      <c r="D27" s="1" t="s">
        <v>619</v>
      </c>
      <c r="E27" s="6" t="s">
        <v>9</v>
      </c>
      <c r="F27" s="1" t="s">
        <v>67</v>
      </c>
      <c r="G27" s="1">
        <f t="shared" si="0"/>
        <v>60</v>
      </c>
      <c r="H27" s="31"/>
      <c r="I27" s="7"/>
      <c r="J27" s="7"/>
      <c r="K27" s="7"/>
      <c r="L27" s="7"/>
      <c r="M27" s="7"/>
      <c r="N27" s="7"/>
      <c r="O27" s="7">
        <v>60</v>
      </c>
      <c r="P27" s="7"/>
      <c r="Q27" s="7"/>
      <c r="R27" s="7"/>
      <c r="S27" s="7"/>
      <c r="T27" s="7"/>
      <c r="U27" s="7"/>
      <c r="V27" s="7"/>
      <c r="W27" s="32"/>
    </row>
    <row r="28" spans="1:23" s="11" customFormat="1" ht="18" customHeight="1">
      <c r="A28" s="1">
        <v>24</v>
      </c>
      <c r="B28" s="1" t="s">
        <v>513</v>
      </c>
      <c r="C28" s="5" t="s">
        <v>514</v>
      </c>
      <c r="D28" s="1" t="s">
        <v>619</v>
      </c>
      <c r="E28" s="6" t="s">
        <v>9</v>
      </c>
      <c r="F28" s="1" t="s">
        <v>287</v>
      </c>
      <c r="G28" s="1">
        <f t="shared" si="0"/>
        <v>55</v>
      </c>
      <c r="H28" s="31"/>
      <c r="I28" s="7"/>
      <c r="J28" s="7"/>
      <c r="K28" s="7"/>
      <c r="L28" s="7"/>
      <c r="M28" s="7"/>
      <c r="N28" s="7"/>
      <c r="O28" s="7">
        <v>55</v>
      </c>
      <c r="P28" s="7"/>
      <c r="Q28" s="7"/>
      <c r="R28" s="7"/>
      <c r="S28" s="7"/>
      <c r="T28" s="7"/>
      <c r="U28" s="7"/>
      <c r="V28" s="7"/>
      <c r="W28" s="32"/>
    </row>
    <row r="29" spans="1:23" s="11" customFormat="1" ht="18" customHeight="1">
      <c r="A29" s="1">
        <v>25</v>
      </c>
      <c r="B29" s="1">
        <v>57830</v>
      </c>
      <c r="C29" s="5" t="s">
        <v>82</v>
      </c>
      <c r="D29" s="1" t="s">
        <v>619</v>
      </c>
      <c r="E29" s="6" t="s">
        <v>9</v>
      </c>
      <c r="F29" s="1" t="s">
        <v>10</v>
      </c>
      <c r="G29" s="1">
        <f t="shared" si="0"/>
        <v>50</v>
      </c>
      <c r="H29" s="31"/>
      <c r="I29" s="7"/>
      <c r="J29" s="7"/>
      <c r="K29" s="7"/>
      <c r="L29" s="7"/>
      <c r="M29" s="7"/>
      <c r="N29" s="7">
        <v>25</v>
      </c>
      <c r="O29" s="7"/>
      <c r="P29" s="7"/>
      <c r="Q29" s="7"/>
      <c r="R29" s="7"/>
      <c r="S29" s="7"/>
      <c r="T29" s="7"/>
      <c r="U29" s="7"/>
      <c r="V29" s="7">
        <v>25</v>
      </c>
      <c r="W29" s="32"/>
    </row>
    <row r="30" spans="1:23" s="11" customFormat="1" ht="18" customHeight="1">
      <c r="A30" s="1">
        <v>25</v>
      </c>
      <c r="B30" s="1">
        <v>64368</v>
      </c>
      <c r="C30" s="5" t="s">
        <v>150</v>
      </c>
      <c r="D30" s="1" t="s">
        <v>619</v>
      </c>
      <c r="E30" s="6" t="s">
        <v>9</v>
      </c>
      <c r="F30" s="1" t="s">
        <v>136</v>
      </c>
      <c r="G30" s="1">
        <f t="shared" si="0"/>
        <v>50</v>
      </c>
      <c r="H30" s="31"/>
      <c r="I30" s="7"/>
      <c r="J30" s="7"/>
      <c r="K30" s="7">
        <v>10</v>
      </c>
      <c r="L30" s="7"/>
      <c r="M30" s="7"/>
      <c r="N30" s="7"/>
      <c r="O30" s="7"/>
      <c r="P30" s="7"/>
      <c r="Q30" s="7">
        <v>25</v>
      </c>
      <c r="R30" s="7"/>
      <c r="S30" s="7"/>
      <c r="T30" s="7"/>
      <c r="U30" s="7">
        <v>15</v>
      </c>
      <c r="V30" s="7"/>
      <c r="W30" s="32"/>
    </row>
    <row r="31" spans="1:23" s="11" customFormat="1" ht="18" customHeight="1">
      <c r="A31" s="1">
        <v>27</v>
      </c>
      <c r="B31" s="1">
        <v>59245</v>
      </c>
      <c r="C31" s="5" t="s">
        <v>146</v>
      </c>
      <c r="D31" s="1" t="s">
        <v>619</v>
      </c>
      <c r="E31" s="6" t="s">
        <v>139</v>
      </c>
      <c r="F31" s="1" t="s">
        <v>136</v>
      </c>
      <c r="G31" s="1">
        <f t="shared" si="0"/>
        <v>40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40</v>
      </c>
      <c r="V31" s="7"/>
      <c r="W31" s="32"/>
    </row>
    <row r="32" spans="1:23" s="11" customFormat="1" ht="18" customHeight="1">
      <c r="A32" s="1">
        <v>28</v>
      </c>
      <c r="B32" s="1">
        <v>64055</v>
      </c>
      <c r="C32" s="5" t="s">
        <v>151</v>
      </c>
      <c r="D32" s="1" t="s">
        <v>619</v>
      </c>
      <c r="E32" s="6" t="s">
        <v>152</v>
      </c>
      <c r="F32" s="1" t="s">
        <v>136</v>
      </c>
      <c r="G32" s="1">
        <f t="shared" si="0"/>
        <v>36</v>
      </c>
      <c r="H32" s="31"/>
      <c r="I32" s="7"/>
      <c r="J32" s="7"/>
      <c r="K32" s="7">
        <v>6</v>
      </c>
      <c r="L32" s="7"/>
      <c r="M32" s="7"/>
      <c r="N32" s="7"/>
      <c r="O32" s="7"/>
      <c r="P32" s="7"/>
      <c r="Q32" s="7">
        <v>20</v>
      </c>
      <c r="R32" s="7"/>
      <c r="S32" s="7"/>
      <c r="T32" s="7"/>
      <c r="U32" s="7">
        <v>10</v>
      </c>
      <c r="V32" s="7"/>
      <c r="W32" s="32"/>
    </row>
    <row r="33" spans="1:23" s="11" customFormat="1" ht="18" customHeight="1">
      <c r="A33" s="1">
        <v>29</v>
      </c>
      <c r="B33" s="1" t="s">
        <v>515</v>
      </c>
      <c r="C33" s="5" t="s">
        <v>516</v>
      </c>
      <c r="D33" s="1" t="s">
        <v>619</v>
      </c>
      <c r="E33" s="6" t="s">
        <v>9</v>
      </c>
      <c r="F33" s="1" t="s">
        <v>67</v>
      </c>
      <c r="G33" s="1">
        <f t="shared" si="0"/>
        <v>35</v>
      </c>
      <c r="H33" s="31"/>
      <c r="I33" s="7"/>
      <c r="J33" s="7"/>
      <c r="K33" s="7"/>
      <c r="L33" s="7"/>
      <c r="M33" s="7"/>
      <c r="N33" s="7"/>
      <c r="O33" s="7">
        <v>35</v>
      </c>
      <c r="P33" s="7"/>
      <c r="Q33" s="7"/>
      <c r="R33" s="7"/>
      <c r="S33" s="7"/>
      <c r="T33" s="7"/>
      <c r="U33" s="7"/>
      <c r="V33" s="7"/>
      <c r="W33" s="32"/>
    </row>
    <row r="34" spans="1:23" s="11" customFormat="1" ht="18" customHeight="1">
      <c r="A34" s="1">
        <v>30</v>
      </c>
      <c r="B34" s="1">
        <v>11120</v>
      </c>
      <c r="C34" s="5" t="s">
        <v>652</v>
      </c>
      <c r="D34" s="1" t="s">
        <v>619</v>
      </c>
      <c r="E34" s="6" t="s">
        <v>653</v>
      </c>
      <c r="F34" s="1" t="s">
        <v>136</v>
      </c>
      <c r="G34" s="1">
        <f t="shared" si="0"/>
        <v>25</v>
      </c>
      <c r="H34" s="31"/>
      <c r="I34" s="7"/>
      <c r="J34" s="7"/>
      <c r="K34" s="7">
        <v>25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32"/>
    </row>
    <row r="35" spans="1:23" s="11" customFormat="1" ht="18" customHeight="1">
      <c r="A35" s="1">
        <v>30</v>
      </c>
      <c r="B35" s="1" t="s">
        <v>205</v>
      </c>
      <c r="C35" s="5" t="s">
        <v>206</v>
      </c>
      <c r="D35" s="1" t="s">
        <v>619</v>
      </c>
      <c r="E35" s="6" t="s">
        <v>9</v>
      </c>
      <c r="F35" s="1" t="s">
        <v>190</v>
      </c>
      <c r="G35" s="1">
        <f t="shared" si="0"/>
        <v>25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25</v>
      </c>
      <c r="U35" s="7"/>
      <c r="V35" s="7"/>
      <c r="W35" s="32"/>
    </row>
    <row r="36" spans="1:23" s="11" customFormat="1" ht="18" customHeight="1">
      <c r="A36" s="1">
        <v>30</v>
      </c>
      <c r="B36" s="1" t="s">
        <v>517</v>
      </c>
      <c r="C36" s="5" t="s">
        <v>518</v>
      </c>
      <c r="D36" s="1" t="s">
        <v>619</v>
      </c>
      <c r="E36" s="6" t="s">
        <v>9</v>
      </c>
      <c r="F36" s="1" t="s">
        <v>67</v>
      </c>
      <c r="G36" s="1">
        <f t="shared" si="0"/>
        <v>25</v>
      </c>
      <c r="H36" s="31"/>
      <c r="I36" s="7"/>
      <c r="J36" s="7"/>
      <c r="K36" s="7"/>
      <c r="L36" s="7"/>
      <c r="M36" s="7"/>
      <c r="N36" s="7"/>
      <c r="O36" s="7">
        <v>25</v>
      </c>
      <c r="P36" s="7"/>
      <c r="Q36" s="7"/>
      <c r="R36" s="7"/>
      <c r="S36" s="7"/>
      <c r="T36" s="7"/>
      <c r="U36" s="7"/>
      <c r="V36" s="7"/>
      <c r="W36" s="32"/>
    </row>
    <row r="37" spans="1:23" s="11" customFormat="1" ht="18" customHeight="1">
      <c r="A37" s="1">
        <v>33</v>
      </c>
      <c r="B37" s="1">
        <v>56908</v>
      </c>
      <c r="C37" s="5" t="s">
        <v>88</v>
      </c>
      <c r="D37" s="1" t="s">
        <v>619</v>
      </c>
      <c r="E37" s="6" t="s">
        <v>9</v>
      </c>
      <c r="F37" s="1" t="s">
        <v>10</v>
      </c>
      <c r="G37" s="1">
        <f t="shared" si="0"/>
        <v>24</v>
      </c>
      <c r="H37" s="31"/>
      <c r="I37" s="7"/>
      <c r="J37" s="7"/>
      <c r="K37" s="7"/>
      <c r="L37" s="7"/>
      <c r="M37" s="7"/>
      <c r="N37" s="7">
        <v>20</v>
      </c>
      <c r="O37" s="7"/>
      <c r="P37" s="7"/>
      <c r="Q37" s="7"/>
      <c r="R37" s="7"/>
      <c r="S37" s="7"/>
      <c r="T37" s="7"/>
      <c r="U37" s="7"/>
      <c r="V37" s="7">
        <v>4</v>
      </c>
      <c r="W37" s="32"/>
    </row>
    <row r="38" spans="1:23" s="11" customFormat="1" ht="18" customHeight="1">
      <c r="A38" s="1">
        <v>33</v>
      </c>
      <c r="B38" s="1">
        <v>46463</v>
      </c>
      <c r="C38" s="5" t="s">
        <v>153</v>
      </c>
      <c r="D38" s="1" t="s">
        <v>619</v>
      </c>
      <c r="E38" s="6" t="s">
        <v>154</v>
      </c>
      <c r="F38" s="1" t="s">
        <v>136</v>
      </c>
      <c r="G38" s="1">
        <f t="shared" si="0"/>
        <v>24</v>
      </c>
      <c r="H38" s="31"/>
      <c r="I38" s="7"/>
      <c r="J38" s="7"/>
      <c r="K38" s="7"/>
      <c r="L38" s="7"/>
      <c r="M38" s="7"/>
      <c r="N38" s="7"/>
      <c r="O38" s="7"/>
      <c r="P38" s="7"/>
      <c r="Q38" s="7">
        <v>15</v>
      </c>
      <c r="R38" s="7"/>
      <c r="S38" s="7"/>
      <c r="T38" s="7"/>
      <c r="U38" s="7">
        <v>9</v>
      </c>
      <c r="V38" s="7"/>
      <c r="W38" s="32"/>
    </row>
    <row r="39" spans="1:23" s="11" customFormat="1" ht="18" customHeight="1">
      <c r="A39" s="1">
        <v>35</v>
      </c>
      <c r="B39" s="1" t="s">
        <v>86</v>
      </c>
      <c r="C39" s="5" t="s">
        <v>87</v>
      </c>
      <c r="D39" s="1" t="s">
        <v>619</v>
      </c>
      <c r="E39" s="6" t="s">
        <v>40</v>
      </c>
      <c r="F39" s="1" t="s">
        <v>10</v>
      </c>
      <c r="G39" s="1">
        <f t="shared" si="0"/>
        <v>23</v>
      </c>
      <c r="H39" s="31"/>
      <c r="I39" s="7"/>
      <c r="J39" s="7"/>
      <c r="K39" s="7"/>
      <c r="L39" s="7"/>
      <c r="M39" s="7"/>
      <c r="N39" s="7">
        <v>15</v>
      </c>
      <c r="O39" s="7"/>
      <c r="P39" s="7"/>
      <c r="Q39" s="7"/>
      <c r="R39" s="7"/>
      <c r="S39" s="7"/>
      <c r="T39" s="7"/>
      <c r="U39" s="7"/>
      <c r="V39" s="7">
        <v>8</v>
      </c>
      <c r="W39" s="32"/>
    </row>
    <row r="40" spans="1:23" s="11" customFormat="1" ht="18" customHeight="1">
      <c r="A40" s="1">
        <v>36</v>
      </c>
      <c r="B40" s="1">
        <v>52413</v>
      </c>
      <c r="C40" s="5" t="s">
        <v>83</v>
      </c>
      <c r="D40" s="1" t="s">
        <v>619</v>
      </c>
      <c r="E40" s="6" t="s">
        <v>9</v>
      </c>
      <c r="F40" s="1" t="s">
        <v>10</v>
      </c>
      <c r="G40" s="1">
        <f t="shared" si="0"/>
        <v>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20</v>
      </c>
      <c r="W40" s="32"/>
    </row>
    <row r="41" spans="1:23" s="11" customFormat="1" ht="18" customHeight="1">
      <c r="A41" s="1">
        <v>36</v>
      </c>
      <c r="B41" s="1" t="s">
        <v>207</v>
      </c>
      <c r="C41" s="5" t="s">
        <v>208</v>
      </c>
      <c r="D41" s="1" t="s">
        <v>619</v>
      </c>
      <c r="E41" s="6" t="s">
        <v>9</v>
      </c>
      <c r="F41" s="1" t="s">
        <v>190</v>
      </c>
      <c r="G41" s="1">
        <f t="shared" si="0"/>
        <v>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20</v>
      </c>
      <c r="U41" s="7"/>
      <c r="V41" s="7"/>
      <c r="W41" s="36"/>
    </row>
    <row r="42" spans="1:23" s="11" customFormat="1" ht="18" customHeight="1">
      <c r="A42" s="1">
        <v>38</v>
      </c>
      <c r="B42" s="1">
        <v>55845</v>
      </c>
      <c r="C42" s="5" t="s">
        <v>85</v>
      </c>
      <c r="D42" s="1" t="s">
        <v>619</v>
      </c>
      <c r="E42" s="6" t="s">
        <v>9</v>
      </c>
      <c r="F42" s="1" t="s">
        <v>10</v>
      </c>
      <c r="G42" s="1">
        <f t="shared" si="0"/>
        <v>16</v>
      </c>
      <c r="H42" s="31"/>
      <c r="I42" s="7"/>
      <c r="J42" s="7"/>
      <c r="K42" s="7"/>
      <c r="L42" s="7"/>
      <c r="M42" s="7"/>
      <c r="N42" s="7">
        <v>6</v>
      </c>
      <c r="O42" s="7"/>
      <c r="P42" s="7"/>
      <c r="Q42" s="7"/>
      <c r="R42" s="7"/>
      <c r="S42" s="7"/>
      <c r="T42" s="7"/>
      <c r="U42" s="7"/>
      <c r="V42" s="7">
        <v>10</v>
      </c>
      <c r="W42" s="36"/>
    </row>
    <row r="43" spans="1:23" s="11" customFormat="1" ht="18" customHeight="1">
      <c r="A43" s="1">
        <v>39</v>
      </c>
      <c r="B43" s="1">
        <v>43628</v>
      </c>
      <c r="C43" s="5" t="s">
        <v>84</v>
      </c>
      <c r="D43" s="1" t="s">
        <v>619</v>
      </c>
      <c r="E43" s="6" t="s">
        <v>9</v>
      </c>
      <c r="F43" s="1" t="s">
        <v>10</v>
      </c>
      <c r="G43" s="1">
        <f t="shared" si="0"/>
        <v>15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15</v>
      </c>
      <c r="W43" s="36"/>
    </row>
    <row r="44" spans="1:23" s="11" customFormat="1" ht="18" customHeight="1">
      <c r="A44" s="1">
        <v>39</v>
      </c>
      <c r="B44" s="1" t="s">
        <v>209</v>
      </c>
      <c r="C44" s="5" t="s">
        <v>210</v>
      </c>
      <c r="D44" s="1" t="s">
        <v>619</v>
      </c>
      <c r="E44" s="6" t="s">
        <v>191</v>
      </c>
      <c r="F44" s="1" t="s">
        <v>189</v>
      </c>
      <c r="G44" s="1">
        <f t="shared" si="0"/>
        <v>15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15</v>
      </c>
      <c r="U44" s="7"/>
      <c r="V44" s="7"/>
      <c r="W44" s="36"/>
    </row>
    <row r="45" spans="1:23" s="11" customFormat="1" ht="18" customHeight="1">
      <c r="A45" s="1">
        <v>41</v>
      </c>
      <c r="B45" s="1">
        <v>52134</v>
      </c>
      <c r="C45" s="5" t="s">
        <v>89</v>
      </c>
      <c r="D45" s="1" t="s">
        <v>619</v>
      </c>
      <c r="E45" s="6" t="s">
        <v>9</v>
      </c>
      <c r="F45" s="1" t="s">
        <v>10</v>
      </c>
      <c r="G45" s="1">
        <f t="shared" si="0"/>
        <v>11</v>
      </c>
      <c r="H45" s="31"/>
      <c r="I45" s="7"/>
      <c r="J45" s="7"/>
      <c r="K45" s="7"/>
      <c r="L45" s="7"/>
      <c r="M45" s="7"/>
      <c r="N45" s="7">
        <v>8</v>
      </c>
      <c r="O45" s="7"/>
      <c r="P45" s="7"/>
      <c r="Q45" s="7"/>
      <c r="R45" s="7"/>
      <c r="S45" s="7"/>
      <c r="T45" s="7"/>
      <c r="U45" s="7"/>
      <c r="V45" s="7">
        <v>3</v>
      </c>
      <c r="W45" s="36"/>
    </row>
    <row r="46" spans="1:23" s="11" customFormat="1" ht="18" customHeight="1">
      <c r="A46" s="1">
        <v>42</v>
      </c>
      <c r="B46" s="1">
        <v>48672</v>
      </c>
      <c r="C46" s="5" t="s">
        <v>588</v>
      </c>
      <c r="D46" s="1" t="s">
        <v>619</v>
      </c>
      <c r="E46" s="6" t="s">
        <v>9</v>
      </c>
      <c r="F46" s="1" t="s">
        <v>10</v>
      </c>
      <c r="G46" s="1">
        <f t="shared" si="0"/>
        <v>10</v>
      </c>
      <c r="H46" s="31"/>
      <c r="I46" s="7"/>
      <c r="J46" s="7"/>
      <c r="K46" s="7"/>
      <c r="L46" s="7"/>
      <c r="M46" s="7"/>
      <c r="N46" s="7">
        <v>10</v>
      </c>
      <c r="O46" s="7"/>
      <c r="P46" s="7"/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42</v>
      </c>
      <c r="B47" s="1" t="s">
        <v>211</v>
      </c>
      <c r="C47" s="5" t="s">
        <v>212</v>
      </c>
      <c r="D47" s="1" t="s">
        <v>619</v>
      </c>
      <c r="E47" s="6" t="s">
        <v>9</v>
      </c>
      <c r="F47" s="1" t="s">
        <v>189</v>
      </c>
      <c r="G47" s="1">
        <f t="shared" si="0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10</v>
      </c>
      <c r="U47" s="7"/>
      <c r="V47" s="7"/>
      <c r="W47" s="36"/>
    </row>
    <row r="48" spans="1:23" s="11" customFormat="1" ht="18" customHeight="1">
      <c r="A48" s="1">
        <v>44</v>
      </c>
      <c r="B48" s="1">
        <v>41630</v>
      </c>
      <c r="C48" s="5" t="s">
        <v>589</v>
      </c>
      <c r="D48" s="1" t="s">
        <v>619</v>
      </c>
      <c r="E48" s="6" t="s">
        <v>9</v>
      </c>
      <c r="F48" s="1" t="s">
        <v>10</v>
      </c>
      <c r="G48" s="1">
        <f t="shared" si="0"/>
        <v>4</v>
      </c>
      <c r="H48" s="31"/>
      <c r="I48" s="7"/>
      <c r="J48" s="7"/>
      <c r="K48" s="7"/>
      <c r="L48" s="7"/>
      <c r="M48" s="7"/>
      <c r="N48" s="7">
        <v>4</v>
      </c>
      <c r="O48" s="7"/>
      <c r="P48" s="7"/>
      <c r="Q48" s="7"/>
      <c r="R48" s="7"/>
      <c r="S48" s="7"/>
      <c r="T48" s="7"/>
      <c r="U48" s="7"/>
      <c r="V48" s="7"/>
      <c r="W48" s="36"/>
    </row>
    <row r="49" spans="1:23" s="11" customFormat="1" ht="18" customHeight="1">
      <c r="A49" s="1">
        <v>45</v>
      </c>
      <c r="B49" s="1">
        <v>63819</v>
      </c>
      <c r="C49" s="5" t="s">
        <v>590</v>
      </c>
      <c r="D49" s="1" t="s">
        <v>619</v>
      </c>
      <c r="E49" s="6" t="s">
        <v>9</v>
      </c>
      <c r="F49" s="1" t="s">
        <v>10</v>
      </c>
      <c r="G49" s="1">
        <f t="shared" si="0"/>
        <v>3</v>
      </c>
      <c r="H49" s="31"/>
      <c r="I49" s="7"/>
      <c r="J49" s="7"/>
      <c r="K49" s="7"/>
      <c r="L49" s="7"/>
      <c r="M49" s="7"/>
      <c r="N49" s="7">
        <v>3</v>
      </c>
      <c r="O49" s="7"/>
      <c r="P49" s="7"/>
      <c r="Q49" s="7"/>
      <c r="R49" s="7"/>
      <c r="S49" s="7"/>
      <c r="T49" s="7"/>
      <c r="U49" s="7"/>
      <c r="V49" s="7"/>
      <c r="W49" s="36"/>
    </row>
    <row r="50" spans="1:23" s="11" customFormat="1" ht="18" customHeight="1">
      <c r="A50" s="1">
        <v>46</v>
      </c>
      <c r="B50" s="1">
        <v>63685</v>
      </c>
      <c r="C50" s="5" t="s">
        <v>591</v>
      </c>
      <c r="D50" s="1" t="s">
        <v>619</v>
      </c>
      <c r="E50" s="6" t="s">
        <v>9</v>
      </c>
      <c r="F50" s="1" t="s">
        <v>10</v>
      </c>
      <c r="G50" s="1">
        <f t="shared" si="0"/>
        <v>2</v>
      </c>
      <c r="H50" s="31"/>
      <c r="I50" s="7"/>
      <c r="J50" s="7"/>
      <c r="K50" s="7"/>
      <c r="L50" s="7"/>
      <c r="M50" s="7"/>
      <c r="N50" s="7">
        <v>2</v>
      </c>
      <c r="O50" s="7"/>
      <c r="P50" s="7"/>
      <c r="Q50" s="7"/>
      <c r="R50" s="7"/>
      <c r="S50" s="7"/>
      <c r="T50" s="7"/>
      <c r="U50" s="7"/>
      <c r="V50" s="7"/>
      <c r="W50" s="36"/>
    </row>
    <row r="51" spans="1:23" s="11" customFormat="1" ht="18" customHeight="1">
      <c r="A51" s="1">
        <v>47</v>
      </c>
      <c r="B51" s="1">
        <v>13301</v>
      </c>
      <c r="C51" s="5" t="s">
        <v>592</v>
      </c>
      <c r="D51" s="1" t="s">
        <v>619</v>
      </c>
      <c r="E51" s="6" t="s">
        <v>9</v>
      </c>
      <c r="F51" s="1" t="s">
        <v>10</v>
      </c>
      <c r="G51" s="1">
        <f t="shared" si="0"/>
        <v>1</v>
      </c>
      <c r="H51" s="31"/>
      <c r="I51" s="7"/>
      <c r="J51" s="7"/>
      <c r="K51" s="7"/>
      <c r="L51" s="7"/>
      <c r="M51" s="7"/>
      <c r="N51" s="7">
        <v>1</v>
      </c>
      <c r="O51" s="7"/>
      <c r="P51" s="7"/>
      <c r="Q51" s="7"/>
      <c r="R51" s="7"/>
      <c r="S51" s="7"/>
      <c r="T51" s="7"/>
      <c r="U51" s="7"/>
      <c r="V51" s="7"/>
      <c r="W51" s="36"/>
    </row>
    <row r="52" spans="1:23" ht="18" customHeight="1">
      <c r="A52" s="1"/>
      <c r="B52" s="1"/>
      <c r="C52" s="5"/>
      <c r="D52" s="1"/>
      <c r="E52" s="6"/>
      <c r="F52" s="1"/>
      <c r="G52" s="1"/>
      <c r="H52" s="28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34"/>
    </row>
    <row r="53" spans="1:23" ht="6.9" customHeight="1">
      <c r="A53" s="38"/>
      <c r="B53" s="33"/>
      <c r="C53" s="39"/>
      <c r="D53" s="33"/>
      <c r="E53" s="40"/>
      <c r="F53" s="33"/>
      <c r="G53" s="41"/>
      <c r="H53" s="33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37"/>
    </row>
    <row r="54" spans="1:23" s="8" customFormat="1" ht="12.75" customHeight="1">
      <c r="A54" s="13"/>
      <c r="B54" s="14"/>
      <c r="D54" s="14"/>
      <c r="E54" s="15"/>
      <c r="F54" s="14"/>
      <c r="G54" s="14"/>
      <c r="H54" s="14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6" spans="1:23">
      <c r="B56" s="3"/>
      <c r="C56" s="2"/>
      <c r="D56" s="10"/>
      <c r="E56" s="2"/>
      <c r="H56" s="12"/>
      <c r="V56" s="3"/>
    </row>
    <row r="57" spans="1:23">
      <c r="B57" s="3"/>
      <c r="C57" s="2"/>
      <c r="D57" s="10"/>
      <c r="E57" s="2"/>
      <c r="H57" s="12"/>
      <c r="V57" s="3"/>
    </row>
    <row r="58" spans="1:23">
      <c r="B58" s="3"/>
      <c r="C58" s="2"/>
      <c r="D58" s="10"/>
      <c r="E58" s="2"/>
      <c r="H58" s="12"/>
      <c r="V58" s="3"/>
    </row>
    <row r="59" spans="1:23">
      <c r="B59" s="3"/>
      <c r="C59" s="2"/>
      <c r="D59" s="10"/>
      <c r="E59" s="2"/>
      <c r="H59" s="12"/>
      <c r="V59" s="3"/>
    </row>
    <row r="60" spans="1:23">
      <c r="B60" s="3"/>
      <c r="C60" s="2"/>
      <c r="D60" s="10"/>
      <c r="E60" s="2"/>
      <c r="H60" s="12"/>
      <c r="V60" s="3"/>
    </row>
    <row r="61" spans="1:23">
      <c r="B61" s="3"/>
      <c r="C61" s="2"/>
      <c r="D61" s="10"/>
      <c r="E61" s="2"/>
      <c r="H61" s="12"/>
      <c r="V61" s="3"/>
    </row>
    <row r="62" spans="1:23">
      <c r="B62" s="3"/>
      <c r="C62" s="2"/>
      <c r="D62" s="10"/>
      <c r="E62" s="2"/>
      <c r="H62" s="12"/>
      <c r="V62" s="3"/>
    </row>
  </sheetData>
  <sheetProtection algorithmName="SHA-512" hashValue="XgbL1Esr5o0HHFY2N+YfR2HZ6b6xZgm56BY8F3+ox5/KnkyscW1xGSk4gs8ydww6btjxrf+Glep0omrTJrcosw==" saltValue="WgH9p/5nRPYB1ln2N4Kh/g==" spinCount="100000" sheet="1" selectLockedCells="1" selectUnlockedCells="1"/>
  <sortState xmlns:xlrd2="http://schemas.microsoft.com/office/spreadsheetml/2017/richdata2" ref="B5:V51">
    <sortCondition descending="1" ref="G5:G51"/>
  </sortState>
  <mergeCells count="16">
    <mergeCell ref="V1:V2"/>
    <mergeCell ref="A2:G2"/>
    <mergeCell ref="U1:U2"/>
    <mergeCell ref="A1:G1"/>
    <mergeCell ref="T1:T2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139" priority="2"/>
  </conditionalFormatting>
  <conditionalFormatting sqref="B3:C3">
    <cfRule type="duplicateValues" dxfId="138" priority="10" stopIfTrue="1"/>
  </conditionalFormatting>
  <conditionalFormatting sqref="B5:C52">
    <cfRule type="duplicateValues" dxfId="137" priority="11167" stopIfTrue="1"/>
    <cfRule type="duplicateValues" dxfId="136" priority="11168" stopIfTrue="1"/>
    <cfRule type="duplicateValues" dxfId="135" priority="11169" stopIfTrue="1"/>
  </conditionalFormatting>
  <conditionalFormatting sqref="B8:C8 B10:C54">
    <cfRule type="expression" dxfId="134" priority="11173" stopIfTrue="1">
      <formula>AND(COUNTIF($B$10:$C$54, B8)+COUNTIF($B$8:$C$8, B8)&gt;1,NOT(ISBLANK(B8)))</formula>
    </cfRule>
  </conditionalFormatting>
  <conditionalFormatting sqref="B10:C55 B1:C2 B4:C4 B8:C8 B56:B62 B63:C65521">
    <cfRule type="expression" dxfId="133" priority="7660" stopIfTrue="1">
      <formula>AND(COUNTIF($B$1:$C$2, B1)+COUNTIF($B$4:$C$4, B1)+COUNTIF($B$8:$C$65521, B1)&gt;1,NOT(ISBLANK(B1)))</formula>
    </cfRule>
  </conditionalFormatting>
  <conditionalFormatting sqref="B63:C1048576 B56:B62 B1:C55">
    <cfRule type="duplicateValues" dxfId="132" priority="5"/>
  </conditionalFormatting>
  <conditionalFormatting sqref="C52">
    <cfRule type="duplicateValues" dxfId="131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68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4.88671875" style="3" bestFit="1" customWidth="1"/>
    <col min="4" max="4" width="8.44140625" style="2" bestFit="1" customWidth="1"/>
    <col min="5" max="5" width="44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644</v>
      </c>
      <c r="M1" s="47" t="s">
        <v>635</v>
      </c>
      <c r="N1" s="47" t="s">
        <v>586</v>
      </c>
      <c r="O1" s="47" t="s">
        <v>576</v>
      </c>
      <c r="P1" s="47" t="s">
        <v>444</v>
      </c>
      <c r="Q1" s="47" t="s">
        <v>441</v>
      </c>
      <c r="R1" s="47" t="s">
        <v>373</v>
      </c>
      <c r="S1" s="47" t="s">
        <v>288</v>
      </c>
      <c r="T1" s="47" t="s">
        <v>188</v>
      </c>
      <c r="U1" s="47" t="s">
        <v>137</v>
      </c>
      <c r="V1" s="47" t="s">
        <v>6</v>
      </c>
      <c r="W1" s="27"/>
    </row>
    <row r="2" spans="1:23" s="4" customFormat="1" ht="65.099999999999994" customHeight="1">
      <c r="A2" s="49" t="s">
        <v>683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21" t="s">
        <v>289</v>
      </c>
      <c r="P4" s="21" t="s">
        <v>289</v>
      </c>
      <c r="Q4" s="21" t="s">
        <v>138</v>
      </c>
      <c r="R4" s="21" t="s">
        <v>289</v>
      </c>
      <c r="S4" s="21" t="s">
        <v>289</v>
      </c>
      <c r="T4" s="21" t="s">
        <v>7</v>
      </c>
      <c r="U4" s="21" t="s">
        <v>138</v>
      </c>
      <c r="V4" s="21" t="s">
        <v>7</v>
      </c>
      <c r="W4" s="35"/>
    </row>
    <row r="5" spans="1:23" s="11" customFormat="1" ht="18" customHeight="1">
      <c r="A5" s="1">
        <v>1</v>
      </c>
      <c r="B5" s="1">
        <v>55204</v>
      </c>
      <c r="C5" s="5" t="s">
        <v>311</v>
      </c>
      <c r="D5" s="1" t="s">
        <v>620</v>
      </c>
      <c r="E5" s="6" t="s">
        <v>9</v>
      </c>
      <c r="F5" s="1" t="s">
        <v>287</v>
      </c>
      <c r="G5" s="1">
        <f t="shared" ref="G5:G36" si="0">SUM(I5:V5)</f>
        <v>485</v>
      </c>
      <c r="H5" s="31"/>
      <c r="I5" s="7"/>
      <c r="J5" s="7">
        <v>95</v>
      </c>
      <c r="K5" s="7"/>
      <c r="L5" s="7">
        <v>100</v>
      </c>
      <c r="M5" s="7">
        <v>100</v>
      </c>
      <c r="N5" s="7"/>
      <c r="O5" s="7">
        <v>45</v>
      </c>
      <c r="P5" s="7"/>
      <c r="Q5" s="7"/>
      <c r="R5" s="7">
        <v>65</v>
      </c>
      <c r="S5" s="7">
        <v>80</v>
      </c>
      <c r="T5" s="7"/>
      <c r="U5" s="7"/>
      <c r="V5" s="7"/>
      <c r="W5" s="36"/>
    </row>
    <row r="6" spans="1:23" s="11" customFormat="1" ht="18" customHeight="1">
      <c r="A6" s="1">
        <v>2</v>
      </c>
      <c r="B6" s="1">
        <v>12068</v>
      </c>
      <c r="C6" s="5" t="s">
        <v>316</v>
      </c>
      <c r="D6" s="1" t="s">
        <v>620</v>
      </c>
      <c r="E6" s="6" t="s">
        <v>9</v>
      </c>
      <c r="F6" s="1" t="s">
        <v>287</v>
      </c>
      <c r="G6" s="1">
        <f t="shared" si="0"/>
        <v>450</v>
      </c>
      <c r="H6" s="31"/>
      <c r="I6" s="7"/>
      <c r="J6" s="7">
        <v>85</v>
      </c>
      <c r="K6" s="7"/>
      <c r="L6" s="7">
        <v>75</v>
      </c>
      <c r="M6" s="7">
        <v>80</v>
      </c>
      <c r="N6" s="7"/>
      <c r="O6" s="7"/>
      <c r="P6" s="7">
        <v>95</v>
      </c>
      <c r="Q6" s="7"/>
      <c r="R6" s="7">
        <v>60</v>
      </c>
      <c r="S6" s="7">
        <v>55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41124</v>
      </c>
      <c r="C7" s="5" t="s">
        <v>315</v>
      </c>
      <c r="D7" s="1" t="s">
        <v>620</v>
      </c>
      <c r="E7" s="6" t="s">
        <v>9</v>
      </c>
      <c r="F7" s="1" t="s">
        <v>287</v>
      </c>
      <c r="G7" s="1">
        <f t="shared" si="0"/>
        <v>385</v>
      </c>
      <c r="H7" s="31"/>
      <c r="I7" s="7"/>
      <c r="J7" s="7">
        <v>60</v>
      </c>
      <c r="K7" s="7"/>
      <c r="L7" s="7">
        <v>80</v>
      </c>
      <c r="M7" s="7">
        <v>85</v>
      </c>
      <c r="N7" s="7"/>
      <c r="O7" s="7">
        <v>65</v>
      </c>
      <c r="P7" s="7"/>
      <c r="Q7" s="7"/>
      <c r="R7" s="7">
        <v>35</v>
      </c>
      <c r="S7" s="7">
        <v>60</v>
      </c>
      <c r="T7" s="7"/>
      <c r="U7" s="7"/>
      <c r="V7" s="7"/>
      <c r="W7" s="32"/>
    </row>
    <row r="8" spans="1:23" s="11" customFormat="1" ht="18" customHeight="1">
      <c r="A8" s="1">
        <v>4</v>
      </c>
      <c r="B8" s="1">
        <v>30792</v>
      </c>
      <c r="C8" s="5" t="s">
        <v>307</v>
      </c>
      <c r="D8" s="1" t="s">
        <v>620</v>
      </c>
      <c r="E8" s="6" t="s">
        <v>9</v>
      </c>
      <c r="F8" s="1" t="s">
        <v>287</v>
      </c>
      <c r="G8" s="1">
        <f t="shared" si="0"/>
        <v>365</v>
      </c>
      <c r="H8" s="31"/>
      <c r="I8" s="7"/>
      <c r="J8" s="7"/>
      <c r="K8" s="7"/>
      <c r="L8" s="7"/>
      <c r="M8" s="7">
        <v>65</v>
      </c>
      <c r="N8" s="7"/>
      <c r="O8" s="7">
        <v>100</v>
      </c>
      <c r="P8" s="7"/>
      <c r="Q8" s="7"/>
      <c r="R8" s="7">
        <v>100</v>
      </c>
      <c r="S8" s="7">
        <v>100</v>
      </c>
      <c r="T8" s="7"/>
      <c r="U8" s="7"/>
      <c r="V8" s="7"/>
      <c r="W8" s="36"/>
    </row>
    <row r="9" spans="1:23" s="11" customFormat="1" ht="18" customHeight="1">
      <c r="A9" s="1">
        <v>5</v>
      </c>
      <c r="B9" s="1" t="s">
        <v>406</v>
      </c>
      <c r="C9" s="5" t="s">
        <v>407</v>
      </c>
      <c r="D9" s="1" t="s">
        <v>620</v>
      </c>
      <c r="E9" s="6" t="s">
        <v>9</v>
      </c>
      <c r="F9" s="1" t="s">
        <v>287</v>
      </c>
      <c r="G9" s="1">
        <f t="shared" si="0"/>
        <v>355</v>
      </c>
      <c r="H9" s="31"/>
      <c r="I9" s="7"/>
      <c r="J9" s="7">
        <v>100</v>
      </c>
      <c r="K9" s="7"/>
      <c r="L9" s="7">
        <v>90</v>
      </c>
      <c r="M9" s="7"/>
      <c r="N9" s="7"/>
      <c r="O9" s="7">
        <v>95</v>
      </c>
      <c r="P9" s="7"/>
      <c r="Q9" s="7"/>
      <c r="R9" s="7">
        <v>70</v>
      </c>
      <c r="S9" s="7"/>
      <c r="T9" s="7"/>
      <c r="U9" s="7"/>
      <c r="V9" s="7"/>
      <c r="W9" s="32"/>
    </row>
    <row r="10" spans="1:23" s="11" customFormat="1" ht="18" customHeight="1">
      <c r="A10" s="1">
        <v>6</v>
      </c>
      <c r="B10" s="1">
        <v>38621</v>
      </c>
      <c r="C10" s="5" t="s">
        <v>313</v>
      </c>
      <c r="D10" s="1" t="s">
        <v>620</v>
      </c>
      <c r="E10" s="6" t="s">
        <v>9</v>
      </c>
      <c r="F10" s="1" t="s">
        <v>287</v>
      </c>
      <c r="G10" s="1">
        <f t="shared" si="0"/>
        <v>335</v>
      </c>
      <c r="H10" s="31"/>
      <c r="I10" s="7"/>
      <c r="J10" s="7">
        <v>80</v>
      </c>
      <c r="K10" s="7"/>
      <c r="L10" s="7">
        <v>95</v>
      </c>
      <c r="M10" s="7"/>
      <c r="N10" s="7"/>
      <c r="O10" s="7">
        <v>90</v>
      </c>
      <c r="P10" s="7"/>
      <c r="Q10" s="7"/>
      <c r="R10" s="7"/>
      <c r="S10" s="7">
        <v>70</v>
      </c>
      <c r="T10" s="7"/>
      <c r="U10" s="7"/>
      <c r="V10" s="7"/>
      <c r="W10" s="36"/>
    </row>
    <row r="11" spans="1:23" s="11" customFormat="1" ht="18" customHeight="1">
      <c r="A11" s="1">
        <v>7</v>
      </c>
      <c r="B11" s="24">
        <v>27656</v>
      </c>
      <c r="C11" s="25" t="s">
        <v>312</v>
      </c>
      <c r="D11" s="1" t="s">
        <v>620</v>
      </c>
      <c r="E11" s="26" t="s">
        <v>9</v>
      </c>
      <c r="F11" s="24" t="s">
        <v>66</v>
      </c>
      <c r="G11" s="1">
        <f t="shared" si="0"/>
        <v>305</v>
      </c>
      <c r="H11" s="31"/>
      <c r="I11" s="43"/>
      <c r="J11" s="43">
        <v>90</v>
      </c>
      <c r="K11" s="43"/>
      <c r="L11" s="43"/>
      <c r="M11" s="43"/>
      <c r="N11" s="43"/>
      <c r="O11" s="43">
        <v>85</v>
      </c>
      <c r="P11" s="43"/>
      <c r="Q11" s="43"/>
      <c r="R11" s="43">
        <v>55</v>
      </c>
      <c r="S11" s="43">
        <v>75</v>
      </c>
      <c r="T11" s="43"/>
      <c r="U11" s="43"/>
      <c r="V11" s="43"/>
      <c r="W11" s="36"/>
    </row>
    <row r="12" spans="1:23" s="11" customFormat="1" ht="18" customHeight="1">
      <c r="A12" s="1">
        <v>8</v>
      </c>
      <c r="B12" s="1">
        <v>17442</v>
      </c>
      <c r="C12" s="5" t="s">
        <v>308</v>
      </c>
      <c r="D12" s="1" t="s">
        <v>620</v>
      </c>
      <c r="E12" s="6" t="s">
        <v>9</v>
      </c>
      <c r="F12" s="1" t="s">
        <v>287</v>
      </c>
      <c r="G12" s="1">
        <f t="shared" si="0"/>
        <v>270</v>
      </c>
      <c r="H12" s="31"/>
      <c r="I12" s="7"/>
      <c r="J12" s="7"/>
      <c r="K12" s="7"/>
      <c r="L12" s="7">
        <v>85</v>
      </c>
      <c r="M12" s="7"/>
      <c r="N12" s="7"/>
      <c r="O12" s="7"/>
      <c r="P12" s="7"/>
      <c r="Q12" s="7"/>
      <c r="R12" s="7">
        <v>90</v>
      </c>
      <c r="S12" s="7">
        <v>95</v>
      </c>
      <c r="T12" s="7"/>
      <c r="U12" s="7"/>
      <c r="V12" s="7"/>
      <c r="W12" s="36"/>
    </row>
    <row r="13" spans="1:23" s="11" customFormat="1" ht="18" customHeight="1">
      <c r="A13" s="1">
        <v>9</v>
      </c>
      <c r="B13" s="1" t="s">
        <v>412</v>
      </c>
      <c r="C13" s="5" t="s">
        <v>413</v>
      </c>
      <c r="D13" s="1" t="s">
        <v>620</v>
      </c>
      <c r="E13" s="6" t="s">
        <v>9</v>
      </c>
      <c r="F13" s="1" t="s">
        <v>287</v>
      </c>
      <c r="G13" s="1">
        <f t="shared" si="0"/>
        <v>265</v>
      </c>
      <c r="H13" s="31"/>
      <c r="I13" s="7"/>
      <c r="J13" s="7">
        <v>65</v>
      </c>
      <c r="K13" s="7"/>
      <c r="L13" s="7">
        <v>70</v>
      </c>
      <c r="M13" s="7">
        <v>60</v>
      </c>
      <c r="N13" s="7"/>
      <c r="O13" s="7">
        <v>60</v>
      </c>
      <c r="P13" s="7"/>
      <c r="Q13" s="7"/>
      <c r="R13" s="7">
        <v>10</v>
      </c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48855</v>
      </c>
      <c r="C14" s="5" t="s">
        <v>310</v>
      </c>
      <c r="D14" s="1" t="s">
        <v>620</v>
      </c>
      <c r="E14" s="6" t="s">
        <v>9</v>
      </c>
      <c r="F14" s="1" t="s">
        <v>287</v>
      </c>
      <c r="G14" s="1">
        <f t="shared" si="0"/>
        <v>245</v>
      </c>
      <c r="H14" s="31"/>
      <c r="I14" s="7"/>
      <c r="J14" s="7"/>
      <c r="K14" s="7"/>
      <c r="L14" s="7"/>
      <c r="M14" s="7"/>
      <c r="N14" s="7"/>
      <c r="O14" s="7">
        <v>80</v>
      </c>
      <c r="P14" s="7"/>
      <c r="Q14" s="7"/>
      <c r="R14" s="7">
        <v>80</v>
      </c>
      <c r="S14" s="7">
        <v>85</v>
      </c>
      <c r="T14" s="7"/>
      <c r="U14" s="7"/>
      <c r="V14" s="7"/>
      <c r="W14" s="36"/>
    </row>
    <row r="15" spans="1:23" s="11" customFormat="1" ht="18" customHeight="1">
      <c r="A15" s="1">
        <v>11</v>
      </c>
      <c r="B15" s="24">
        <v>14292</v>
      </c>
      <c r="C15" s="25" t="s">
        <v>318</v>
      </c>
      <c r="D15" s="1" t="s">
        <v>620</v>
      </c>
      <c r="E15" s="26" t="s">
        <v>9</v>
      </c>
      <c r="F15" s="24" t="s">
        <v>287</v>
      </c>
      <c r="G15" s="1">
        <f t="shared" si="0"/>
        <v>235</v>
      </c>
      <c r="H15" s="31"/>
      <c r="I15" s="43"/>
      <c r="J15" s="43">
        <v>75</v>
      </c>
      <c r="K15" s="43"/>
      <c r="L15" s="43"/>
      <c r="M15" s="43">
        <v>90</v>
      </c>
      <c r="N15" s="43"/>
      <c r="O15" s="43">
        <v>35</v>
      </c>
      <c r="P15" s="43"/>
      <c r="Q15" s="43"/>
      <c r="R15" s="43"/>
      <c r="S15" s="43">
        <v>35</v>
      </c>
      <c r="T15" s="43"/>
      <c r="U15" s="43"/>
      <c r="V15" s="43"/>
      <c r="W15" s="36"/>
    </row>
    <row r="16" spans="1:23" s="11" customFormat="1" ht="18" customHeight="1">
      <c r="A16" s="1">
        <v>12</v>
      </c>
      <c r="B16" s="24">
        <v>534</v>
      </c>
      <c r="C16" s="25" t="s">
        <v>309</v>
      </c>
      <c r="D16" s="1" t="s">
        <v>620</v>
      </c>
      <c r="E16" s="26" t="s">
        <v>9</v>
      </c>
      <c r="F16" s="24" t="s">
        <v>136</v>
      </c>
      <c r="G16" s="1">
        <f t="shared" si="0"/>
        <v>175</v>
      </c>
      <c r="H16" s="31"/>
      <c r="I16" s="43"/>
      <c r="J16" s="43"/>
      <c r="K16" s="43"/>
      <c r="L16" s="43"/>
      <c r="M16" s="43"/>
      <c r="N16" s="43"/>
      <c r="O16" s="43"/>
      <c r="P16" s="43"/>
      <c r="Q16" s="43"/>
      <c r="R16" s="43">
        <v>85</v>
      </c>
      <c r="S16" s="43">
        <v>90</v>
      </c>
      <c r="T16" s="43"/>
      <c r="U16" s="43"/>
      <c r="V16" s="43"/>
      <c r="W16" s="36"/>
    </row>
    <row r="17" spans="1:23" s="11" customFormat="1" ht="18" customHeight="1">
      <c r="A17" s="1">
        <v>13</v>
      </c>
      <c r="B17" s="24">
        <v>6500</v>
      </c>
      <c r="C17" s="25" t="s">
        <v>314</v>
      </c>
      <c r="D17" s="1" t="s">
        <v>620</v>
      </c>
      <c r="E17" s="26" t="s">
        <v>9</v>
      </c>
      <c r="F17" s="24" t="s">
        <v>287</v>
      </c>
      <c r="G17" s="1">
        <f t="shared" si="0"/>
        <v>160</v>
      </c>
      <c r="H17" s="31"/>
      <c r="I17" s="43"/>
      <c r="J17" s="43"/>
      <c r="K17" s="43"/>
      <c r="L17" s="43"/>
      <c r="M17" s="43">
        <v>95</v>
      </c>
      <c r="N17" s="43"/>
      <c r="O17" s="43"/>
      <c r="P17" s="43"/>
      <c r="Q17" s="43"/>
      <c r="R17" s="43"/>
      <c r="S17" s="43">
        <v>65</v>
      </c>
      <c r="T17" s="43"/>
      <c r="U17" s="43"/>
      <c r="V17" s="43"/>
      <c r="W17" s="36"/>
    </row>
    <row r="18" spans="1:23" s="11" customFormat="1" ht="18" customHeight="1">
      <c r="A18" s="1">
        <v>14</v>
      </c>
      <c r="B18" s="24">
        <v>40689</v>
      </c>
      <c r="C18" s="25" t="s">
        <v>489</v>
      </c>
      <c r="D18" s="1" t="s">
        <v>620</v>
      </c>
      <c r="E18" s="26" t="s">
        <v>9</v>
      </c>
      <c r="F18" s="24" t="s">
        <v>291</v>
      </c>
      <c r="G18" s="1">
        <f t="shared" si="0"/>
        <v>140</v>
      </c>
      <c r="H18" s="31"/>
      <c r="I18" s="43"/>
      <c r="J18" s="43"/>
      <c r="K18" s="43"/>
      <c r="L18" s="43"/>
      <c r="M18" s="43">
        <v>75</v>
      </c>
      <c r="N18" s="43"/>
      <c r="O18" s="43"/>
      <c r="P18" s="43">
        <v>65</v>
      </c>
      <c r="Q18" s="43"/>
      <c r="R18" s="43"/>
      <c r="S18" s="43"/>
      <c r="T18" s="43"/>
      <c r="U18" s="43"/>
      <c r="V18" s="43"/>
      <c r="W18" s="36"/>
    </row>
    <row r="19" spans="1:23" s="11" customFormat="1" ht="18" customHeight="1">
      <c r="A19" s="1">
        <v>15</v>
      </c>
      <c r="B19" s="24">
        <v>43187</v>
      </c>
      <c r="C19" s="25" t="s">
        <v>317</v>
      </c>
      <c r="D19" s="1" t="s">
        <v>620</v>
      </c>
      <c r="E19" s="26" t="s">
        <v>9</v>
      </c>
      <c r="F19" s="24" t="s">
        <v>141</v>
      </c>
      <c r="G19" s="1">
        <f t="shared" si="0"/>
        <v>125</v>
      </c>
      <c r="H19" s="31"/>
      <c r="I19" s="43"/>
      <c r="J19" s="43"/>
      <c r="K19" s="43"/>
      <c r="L19" s="43"/>
      <c r="M19" s="43"/>
      <c r="N19" s="43"/>
      <c r="O19" s="43">
        <v>55</v>
      </c>
      <c r="P19" s="43"/>
      <c r="Q19" s="43"/>
      <c r="R19" s="43">
        <v>25</v>
      </c>
      <c r="S19" s="43">
        <v>45</v>
      </c>
      <c r="T19" s="43"/>
      <c r="U19" s="43"/>
      <c r="V19" s="43"/>
      <c r="W19" s="36"/>
    </row>
    <row r="20" spans="1:23" s="11" customFormat="1" ht="18" customHeight="1">
      <c r="A20" s="1">
        <v>16</v>
      </c>
      <c r="B20" s="24">
        <v>41538</v>
      </c>
      <c r="C20" s="25" t="s">
        <v>155</v>
      </c>
      <c r="D20" s="1" t="s">
        <v>620</v>
      </c>
      <c r="E20" s="26" t="s">
        <v>154</v>
      </c>
      <c r="F20" s="24" t="s">
        <v>136</v>
      </c>
      <c r="G20" s="1">
        <f t="shared" si="0"/>
        <v>120</v>
      </c>
      <c r="H20" s="31"/>
      <c r="I20" s="43"/>
      <c r="J20" s="43"/>
      <c r="K20" s="43">
        <v>20</v>
      </c>
      <c r="L20" s="43"/>
      <c r="M20" s="43"/>
      <c r="N20" s="43"/>
      <c r="O20" s="43"/>
      <c r="P20" s="43"/>
      <c r="Q20" s="43">
        <v>50</v>
      </c>
      <c r="R20" s="43"/>
      <c r="S20" s="43"/>
      <c r="T20" s="43"/>
      <c r="U20" s="43">
        <v>50</v>
      </c>
      <c r="V20" s="43"/>
      <c r="W20" s="36"/>
    </row>
    <row r="21" spans="1:23" s="11" customFormat="1" ht="18" customHeight="1">
      <c r="A21" s="1">
        <v>17</v>
      </c>
      <c r="B21" s="24">
        <v>4607</v>
      </c>
      <c r="C21" s="25" t="s">
        <v>319</v>
      </c>
      <c r="D21" s="1" t="s">
        <v>620</v>
      </c>
      <c r="E21" s="26" t="s">
        <v>9</v>
      </c>
      <c r="F21" s="24" t="s">
        <v>287</v>
      </c>
      <c r="G21" s="1">
        <f t="shared" si="0"/>
        <v>105</v>
      </c>
      <c r="H21" s="31"/>
      <c r="I21" s="43"/>
      <c r="J21" s="43"/>
      <c r="K21" s="43"/>
      <c r="L21" s="43"/>
      <c r="M21" s="43">
        <v>55</v>
      </c>
      <c r="N21" s="43"/>
      <c r="O21" s="43">
        <v>25</v>
      </c>
      <c r="P21" s="43"/>
      <c r="Q21" s="43"/>
      <c r="R21" s="43"/>
      <c r="S21" s="43">
        <v>25</v>
      </c>
      <c r="T21" s="43"/>
      <c r="U21" s="43"/>
      <c r="V21" s="43"/>
      <c r="W21" s="36"/>
    </row>
    <row r="22" spans="1:23" s="11" customFormat="1" ht="18" customHeight="1">
      <c r="A22" s="1">
        <v>18</v>
      </c>
      <c r="B22" s="24">
        <v>61738</v>
      </c>
      <c r="C22" s="25" t="s">
        <v>483</v>
      </c>
      <c r="D22" s="1" t="s">
        <v>620</v>
      </c>
      <c r="E22" s="26" t="s">
        <v>9</v>
      </c>
      <c r="F22" s="24" t="s">
        <v>291</v>
      </c>
      <c r="G22" s="1">
        <f t="shared" si="0"/>
        <v>100</v>
      </c>
      <c r="H22" s="31"/>
      <c r="I22" s="43"/>
      <c r="J22" s="43"/>
      <c r="K22" s="43"/>
      <c r="L22" s="43"/>
      <c r="M22" s="43"/>
      <c r="N22" s="43"/>
      <c r="O22" s="43"/>
      <c r="P22" s="43">
        <v>100</v>
      </c>
      <c r="Q22" s="43"/>
      <c r="R22" s="43"/>
      <c r="S22" s="43"/>
      <c r="T22" s="43"/>
      <c r="U22" s="43"/>
      <c r="V22" s="43"/>
      <c r="W22" s="36"/>
    </row>
    <row r="23" spans="1:23" s="11" customFormat="1" ht="18" customHeight="1">
      <c r="A23" s="1">
        <v>19</v>
      </c>
      <c r="B23" s="24">
        <v>41126</v>
      </c>
      <c r="C23" s="25" t="s">
        <v>404</v>
      </c>
      <c r="D23" s="1" t="s">
        <v>620</v>
      </c>
      <c r="E23" s="26" t="s">
        <v>9</v>
      </c>
      <c r="F23" s="24" t="s">
        <v>287</v>
      </c>
      <c r="G23" s="1">
        <f t="shared" si="0"/>
        <v>95</v>
      </c>
      <c r="H23" s="31"/>
      <c r="I23" s="43"/>
      <c r="J23" s="43"/>
      <c r="K23" s="43"/>
      <c r="L23" s="43"/>
      <c r="M23" s="43"/>
      <c r="N23" s="43"/>
      <c r="O23" s="43"/>
      <c r="P23" s="43"/>
      <c r="Q23" s="43"/>
      <c r="R23" s="43">
        <v>95</v>
      </c>
      <c r="S23" s="43"/>
      <c r="T23" s="43"/>
      <c r="U23" s="43"/>
      <c r="V23" s="43"/>
      <c r="W23" s="36"/>
    </row>
    <row r="24" spans="1:23" s="11" customFormat="1" ht="18" customHeight="1">
      <c r="A24" s="1">
        <v>20</v>
      </c>
      <c r="B24" s="24">
        <v>21045</v>
      </c>
      <c r="C24" s="25" t="s">
        <v>484</v>
      </c>
      <c r="D24" s="1" t="s">
        <v>620</v>
      </c>
      <c r="E24" s="26" t="s">
        <v>9</v>
      </c>
      <c r="F24" s="24" t="s">
        <v>291</v>
      </c>
      <c r="G24" s="1">
        <f t="shared" si="0"/>
        <v>90</v>
      </c>
      <c r="H24" s="31"/>
      <c r="I24" s="43"/>
      <c r="J24" s="43"/>
      <c r="K24" s="43"/>
      <c r="L24" s="43"/>
      <c r="M24" s="43"/>
      <c r="N24" s="43"/>
      <c r="O24" s="43"/>
      <c r="P24" s="43">
        <v>90</v>
      </c>
      <c r="Q24" s="43"/>
      <c r="R24" s="43"/>
      <c r="S24" s="43"/>
      <c r="T24" s="43"/>
      <c r="U24" s="43"/>
      <c r="V24" s="43"/>
      <c r="W24" s="36"/>
    </row>
    <row r="25" spans="1:23" s="11" customFormat="1" ht="18" customHeight="1">
      <c r="A25" s="1">
        <v>21</v>
      </c>
      <c r="B25" s="24">
        <v>46899</v>
      </c>
      <c r="C25" s="25" t="s">
        <v>485</v>
      </c>
      <c r="D25" s="1" t="s">
        <v>620</v>
      </c>
      <c r="E25" s="26" t="s">
        <v>9</v>
      </c>
      <c r="F25" s="24" t="s">
        <v>291</v>
      </c>
      <c r="G25" s="1">
        <f t="shared" si="0"/>
        <v>85</v>
      </c>
      <c r="H25" s="31"/>
      <c r="I25" s="43"/>
      <c r="J25" s="43"/>
      <c r="K25" s="43"/>
      <c r="L25" s="43"/>
      <c r="M25" s="43"/>
      <c r="N25" s="43"/>
      <c r="O25" s="43"/>
      <c r="P25" s="43">
        <v>85</v>
      </c>
      <c r="Q25" s="43"/>
      <c r="R25" s="43"/>
      <c r="S25" s="43"/>
      <c r="T25" s="43"/>
      <c r="U25" s="43"/>
      <c r="V25" s="43"/>
      <c r="W25" s="36"/>
    </row>
    <row r="26" spans="1:23" s="11" customFormat="1" ht="18" customHeight="1">
      <c r="A26" s="1">
        <v>21</v>
      </c>
      <c r="B26" s="24" t="s">
        <v>414</v>
      </c>
      <c r="C26" s="25" t="s">
        <v>415</v>
      </c>
      <c r="D26" s="1" t="s">
        <v>620</v>
      </c>
      <c r="E26" s="26" t="s">
        <v>9</v>
      </c>
      <c r="F26" s="24" t="s">
        <v>287</v>
      </c>
      <c r="G26" s="1">
        <f t="shared" si="0"/>
        <v>85</v>
      </c>
      <c r="H26" s="31"/>
      <c r="I26" s="43"/>
      <c r="J26" s="43"/>
      <c r="K26" s="43"/>
      <c r="L26" s="43">
        <v>65</v>
      </c>
      <c r="M26" s="43"/>
      <c r="N26" s="43"/>
      <c r="O26" s="43">
        <v>15</v>
      </c>
      <c r="P26" s="43"/>
      <c r="Q26" s="43"/>
      <c r="R26" s="43">
        <v>5</v>
      </c>
      <c r="S26" s="43"/>
      <c r="T26" s="43"/>
      <c r="U26" s="43"/>
      <c r="V26" s="43"/>
      <c r="W26" s="36"/>
    </row>
    <row r="27" spans="1:23" s="11" customFormat="1" ht="18" customHeight="1">
      <c r="A27" s="1">
        <v>23</v>
      </c>
      <c r="B27" s="24">
        <v>5727</v>
      </c>
      <c r="C27" s="25" t="s">
        <v>486</v>
      </c>
      <c r="D27" s="1" t="s">
        <v>620</v>
      </c>
      <c r="E27" s="26" t="s">
        <v>9</v>
      </c>
      <c r="F27" s="24" t="s">
        <v>291</v>
      </c>
      <c r="G27" s="1">
        <f t="shared" si="0"/>
        <v>80</v>
      </c>
      <c r="H27" s="31"/>
      <c r="I27" s="43"/>
      <c r="J27" s="43"/>
      <c r="K27" s="43"/>
      <c r="L27" s="43"/>
      <c r="M27" s="43"/>
      <c r="N27" s="43"/>
      <c r="O27" s="43"/>
      <c r="P27" s="43">
        <v>80</v>
      </c>
      <c r="Q27" s="43"/>
      <c r="R27" s="43"/>
      <c r="S27" s="43"/>
      <c r="T27" s="43"/>
      <c r="U27" s="43"/>
      <c r="V27" s="43"/>
      <c r="W27" s="36"/>
    </row>
    <row r="28" spans="1:23" s="11" customFormat="1" ht="18" customHeight="1">
      <c r="A28" s="1">
        <v>24</v>
      </c>
      <c r="B28" s="24">
        <v>4605</v>
      </c>
      <c r="C28" s="25" t="s">
        <v>156</v>
      </c>
      <c r="D28" s="1" t="s">
        <v>620</v>
      </c>
      <c r="E28" s="26" t="s">
        <v>9</v>
      </c>
      <c r="F28" s="24" t="s">
        <v>136</v>
      </c>
      <c r="G28" s="1">
        <f t="shared" si="0"/>
        <v>75</v>
      </c>
      <c r="H28" s="31"/>
      <c r="I28" s="43"/>
      <c r="J28" s="43"/>
      <c r="K28" s="43"/>
      <c r="L28" s="43"/>
      <c r="M28" s="43"/>
      <c r="N28" s="43"/>
      <c r="O28" s="43"/>
      <c r="P28" s="43"/>
      <c r="Q28" s="43">
        <v>40</v>
      </c>
      <c r="R28" s="43"/>
      <c r="S28" s="43"/>
      <c r="T28" s="43"/>
      <c r="U28" s="43">
        <v>35</v>
      </c>
      <c r="V28" s="43"/>
      <c r="W28" s="36"/>
    </row>
    <row r="29" spans="1:23" s="11" customFormat="1" ht="18" customHeight="1">
      <c r="A29" s="1">
        <v>24</v>
      </c>
      <c r="B29" s="24">
        <v>30169</v>
      </c>
      <c r="C29" s="25" t="s">
        <v>405</v>
      </c>
      <c r="D29" s="1" t="s">
        <v>620</v>
      </c>
      <c r="E29" s="26" t="s">
        <v>9</v>
      </c>
      <c r="F29" s="24" t="s">
        <v>287</v>
      </c>
      <c r="G29" s="1">
        <f t="shared" si="0"/>
        <v>75</v>
      </c>
      <c r="H29" s="31"/>
      <c r="I29" s="43"/>
      <c r="J29" s="43"/>
      <c r="K29" s="43"/>
      <c r="L29" s="43"/>
      <c r="M29" s="43"/>
      <c r="N29" s="43"/>
      <c r="O29" s="43"/>
      <c r="P29" s="43"/>
      <c r="Q29" s="43"/>
      <c r="R29" s="43">
        <v>75</v>
      </c>
      <c r="S29" s="43"/>
      <c r="T29" s="43"/>
      <c r="U29" s="43"/>
      <c r="V29" s="43"/>
      <c r="W29" s="36"/>
    </row>
    <row r="30" spans="1:23" s="11" customFormat="1" ht="18" customHeight="1">
      <c r="A30" s="1">
        <v>24</v>
      </c>
      <c r="B30" s="24">
        <v>61803</v>
      </c>
      <c r="C30" s="25" t="s">
        <v>487</v>
      </c>
      <c r="D30" s="1" t="s">
        <v>620</v>
      </c>
      <c r="E30" s="26" t="s">
        <v>9</v>
      </c>
      <c r="F30" s="24" t="s">
        <v>291</v>
      </c>
      <c r="G30" s="1">
        <f t="shared" si="0"/>
        <v>75</v>
      </c>
      <c r="H30" s="31"/>
      <c r="I30" s="43"/>
      <c r="J30" s="43"/>
      <c r="K30" s="43"/>
      <c r="L30" s="43"/>
      <c r="M30" s="43"/>
      <c r="N30" s="43"/>
      <c r="O30" s="43"/>
      <c r="P30" s="43">
        <v>75</v>
      </c>
      <c r="Q30" s="43"/>
      <c r="R30" s="43"/>
      <c r="S30" s="43"/>
      <c r="T30" s="43"/>
      <c r="U30" s="43"/>
      <c r="V30" s="43"/>
      <c r="W30" s="36"/>
    </row>
    <row r="31" spans="1:23" s="11" customFormat="1" ht="18" customHeight="1">
      <c r="A31" s="1">
        <v>24</v>
      </c>
      <c r="B31" s="24">
        <v>16102</v>
      </c>
      <c r="C31" s="25" t="s">
        <v>519</v>
      </c>
      <c r="D31" s="1" t="s">
        <v>620</v>
      </c>
      <c r="E31" s="26" t="s">
        <v>9</v>
      </c>
      <c r="F31" s="24" t="s">
        <v>287</v>
      </c>
      <c r="G31" s="1">
        <f t="shared" si="0"/>
        <v>75</v>
      </c>
      <c r="H31" s="31"/>
      <c r="I31" s="43"/>
      <c r="J31" s="43"/>
      <c r="K31" s="43"/>
      <c r="L31" s="43"/>
      <c r="M31" s="43"/>
      <c r="N31" s="43"/>
      <c r="O31" s="43">
        <v>75</v>
      </c>
      <c r="P31" s="43"/>
      <c r="Q31" s="43"/>
      <c r="R31" s="43"/>
      <c r="S31" s="43"/>
      <c r="T31" s="43"/>
      <c r="U31" s="43"/>
      <c r="V31" s="43"/>
      <c r="W31" s="36"/>
    </row>
    <row r="32" spans="1:23" s="11" customFormat="1" ht="18" customHeight="1">
      <c r="A32" s="1">
        <v>24</v>
      </c>
      <c r="B32" s="24">
        <v>23753</v>
      </c>
      <c r="C32" s="25" t="s">
        <v>320</v>
      </c>
      <c r="D32" s="1" t="s">
        <v>620</v>
      </c>
      <c r="E32" s="26" t="s">
        <v>9</v>
      </c>
      <c r="F32" s="24" t="s">
        <v>291</v>
      </c>
      <c r="G32" s="1">
        <f t="shared" si="0"/>
        <v>75</v>
      </c>
      <c r="H32" s="31"/>
      <c r="I32" s="43"/>
      <c r="J32" s="43"/>
      <c r="K32" s="43"/>
      <c r="L32" s="43"/>
      <c r="M32" s="43"/>
      <c r="N32" s="43"/>
      <c r="O32" s="43"/>
      <c r="P32" s="43">
        <v>60</v>
      </c>
      <c r="Q32" s="43"/>
      <c r="R32" s="43"/>
      <c r="S32" s="43">
        <v>15</v>
      </c>
      <c r="T32" s="43"/>
      <c r="U32" s="43"/>
      <c r="V32" s="43"/>
      <c r="W32" s="36"/>
    </row>
    <row r="33" spans="1:23" s="11" customFormat="1" ht="18" customHeight="1">
      <c r="A33" s="1">
        <v>29</v>
      </c>
      <c r="B33" s="24" t="s">
        <v>661</v>
      </c>
      <c r="C33" s="25" t="s">
        <v>662</v>
      </c>
      <c r="D33" s="1" t="s">
        <v>620</v>
      </c>
      <c r="E33" s="26" t="s">
        <v>286</v>
      </c>
      <c r="F33" s="24" t="s">
        <v>287</v>
      </c>
      <c r="G33" s="1">
        <f t="shared" si="0"/>
        <v>70</v>
      </c>
      <c r="H33" s="31"/>
      <c r="I33" s="43"/>
      <c r="J33" s="43">
        <v>70</v>
      </c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36"/>
    </row>
    <row r="34" spans="1:23" s="11" customFormat="1" ht="18" customHeight="1">
      <c r="A34" s="1">
        <v>29</v>
      </c>
      <c r="B34" s="24">
        <v>11568</v>
      </c>
      <c r="C34" s="25" t="s">
        <v>488</v>
      </c>
      <c r="D34" s="1" t="s">
        <v>620</v>
      </c>
      <c r="E34" s="26" t="s">
        <v>9</v>
      </c>
      <c r="F34" s="24" t="s">
        <v>291</v>
      </c>
      <c r="G34" s="1">
        <f t="shared" si="0"/>
        <v>70</v>
      </c>
      <c r="H34" s="31"/>
      <c r="I34" s="43"/>
      <c r="J34" s="43"/>
      <c r="K34" s="43"/>
      <c r="L34" s="43"/>
      <c r="M34" s="43"/>
      <c r="N34" s="43"/>
      <c r="O34" s="43"/>
      <c r="P34" s="43">
        <v>70</v>
      </c>
      <c r="Q34" s="43"/>
      <c r="R34" s="43"/>
      <c r="S34" s="43"/>
      <c r="T34" s="43"/>
      <c r="U34" s="43"/>
      <c r="V34" s="43"/>
      <c r="W34" s="36"/>
    </row>
    <row r="35" spans="1:23" s="11" customFormat="1" ht="18" customHeight="1">
      <c r="A35" s="1">
        <v>29</v>
      </c>
      <c r="B35" s="24" t="s">
        <v>520</v>
      </c>
      <c r="C35" s="25" t="s">
        <v>521</v>
      </c>
      <c r="D35" s="1" t="s">
        <v>620</v>
      </c>
      <c r="E35" s="26" t="s">
        <v>9</v>
      </c>
      <c r="F35" s="24" t="s">
        <v>66</v>
      </c>
      <c r="G35" s="1">
        <f t="shared" si="0"/>
        <v>70</v>
      </c>
      <c r="H35" s="31"/>
      <c r="I35" s="43"/>
      <c r="J35" s="43"/>
      <c r="K35" s="43"/>
      <c r="L35" s="43"/>
      <c r="M35" s="43"/>
      <c r="N35" s="43"/>
      <c r="O35" s="43">
        <v>70</v>
      </c>
      <c r="P35" s="43"/>
      <c r="Q35" s="43"/>
      <c r="R35" s="43"/>
      <c r="S35" s="43"/>
      <c r="T35" s="43"/>
      <c r="U35" s="43"/>
      <c r="V35" s="43"/>
      <c r="W35" s="36"/>
    </row>
    <row r="36" spans="1:23" s="11" customFormat="1" ht="18" customHeight="1">
      <c r="A36" s="1">
        <v>29</v>
      </c>
      <c r="B36" s="24">
        <v>46906</v>
      </c>
      <c r="C36" s="25" t="s">
        <v>638</v>
      </c>
      <c r="D36" s="1" t="s">
        <v>620</v>
      </c>
      <c r="E36" s="26" t="s">
        <v>9</v>
      </c>
      <c r="F36" s="24" t="s">
        <v>291</v>
      </c>
      <c r="G36" s="1">
        <f t="shared" si="0"/>
        <v>70</v>
      </c>
      <c r="H36" s="31"/>
      <c r="I36" s="43"/>
      <c r="J36" s="43"/>
      <c r="K36" s="43"/>
      <c r="L36" s="43"/>
      <c r="M36" s="43">
        <v>70</v>
      </c>
      <c r="N36" s="43"/>
      <c r="O36" s="43"/>
      <c r="P36" s="43"/>
      <c r="Q36" s="43"/>
      <c r="R36" s="43"/>
      <c r="S36" s="43"/>
      <c r="T36" s="43"/>
      <c r="U36" s="43"/>
      <c r="V36" s="43"/>
      <c r="W36" s="36"/>
    </row>
    <row r="37" spans="1:23" s="11" customFormat="1" ht="18" customHeight="1">
      <c r="A37" s="1">
        <v>33</v>
      </c>
      <c r="B37" s="24">
        <v>41543</v>
      </c>
      <c r="C37" s="25" t="s">
        <v>159</v>
      </c>
      <c r="D37" s="1" t="s">
        <v>620</v>
      </c>
      <c r="E37" s="26" t="s">
        <v>9</v>
      </c>
      <c r="F37" s="24" t="s">
        <v>136</v>
      </c>
      <c r="G37" s="1">
        <f t="shared" ref="G37:G65" si="1">SUM(I37:V37)</f>
        <v>65</v>
      </c>
      <c r="H37" s="31"/>
      <c r="I37" s="43"/>
      <c r="J37" s="43"/>
      <c r="K37" s="43">
        <v>15</v>
      </c>
      <c r="L37" s="43"/>
      <c r="M37" s="43"/>
      <c r="N37" s="43"/>
      <c r="O37" s="43"/>
      <c r="P37" s="43"/>
      <c r="Q37" s="43">
        <v>30</v>
      </c>
      <c r="R37" s="43"/>
      <c r="S37" s="43"/>
      <c r="T37" s="43"/>
      <c r="U37" s="43">
        <v>20</v>
      </c>
      <c r="V37" s="43"/>
      <c r="W37" s="36"/>
    </row>
    <row r="38" spans="1:23" s="11" customFormat="1" ht="18" customHeight="1">
      <c r="A38" s="1">
        <v>34</v>
      </c>
      <c r="B38" s="24">
        <v>53292</v>
      </c>
      <c r="C38" s="25" t="s">
        <v>648</v>
      </c>
      <c r="D38" s="1" t="s">
        <v>620</v>
      </c>
      <c r="E38" s="26" t="s">
        <v>9</v>
      </c>
      <c r="F38" s="24" t="s">
        <v>287</v>
      </c>
      <c r="G38" s="1">
        <f t="shared" si="1"/>
        <v>60</v>
      </c>
      <c r="H38" s="31"/>
      <c r="I38" s="43"/>
      <c r="J38" s="43"/>
      <c r="K38" s="43"/>
      <c r="L38" s="43">
        <v>60</v>
      </c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36"/>
    </row>
    <row r="39" spans="1:23" s="11" customFormat="1" ht="18" customHeight="1">
      <c r="A39" s="1">
        <v>35</v>
      </c>
      <c r="B39" s="24">
        <v>21167</v>
      </c>
      <c r="C39" s="25" t="s">
        <v>490</v>
      </c>
      <c r="D39" s="1" t="s">
        <v>620</v>
      </c>
      <c r="E39" s="26" t="s">
        <v>9</v>
      </c>
      <c r="F39" s="24" t="s">
        <v>291</v>
      </c>
      <c r="G39" s="1">
        <f t="shared" si="1"/>
        <v>55</v>
      </c>
      <c r="H39" s="31"/>
      <c r="I39" s="43"/>
      <c r="J39" s="43"/>
      <c r="K39" s="43"/>
      <c r="L39" s="43"/>
      <c r="M39" s="43"/>
      <c r="N39" s="43"/>
      <c r="O39" s="43"/>
      <c r="P39" s="43">
        <v>55</v>
      </c>
      <c r="Q39" s="43"/>
      <c r="R39" s="43"/>
      <c r="S39" s="43"/>
      <c r="T39" s="43"/>
      <c r="U39" s="43"/>
      <c r="V39" s="43"/>
      <c r="W39" s="36"/>
    </row>
    <row r="40" spans="1:23" s="11" customFormat="1" ht="18" customHeight="1">
      <c r="A40" s="1">
        <v>35</v>
      </c>
      <c r="B40" s="24">
        <v>16375</v>
      </c>
      <c r="C40" s="25" t="s">
        <v>157</v>
      </c>
      <c r="D40" s="1" t="s">
        <v>620</v>
      </c>
      <c r="E40" s="26" t="s">
        <v>9</v>
      </c>
      <c r="F40" s="24" t="s">
        <v>136</v>
      </c>
      <c r="G40" s="1">
        <f t="shared" si="1"/>
        <v>55</v>
      </c>
      <c r="H40" s="31"/>
      <c r="I40" s="43"/>
      <c r="J40" s="43"/>
      <c r="K40" s="43"/>
      <c r="L40" s="43"/>
      <c r="M40" s="43"/>
      <c r="N40" s="43"/>
      <c r="O40" s="43"/>
      <c r="P40" s="43"/>
      <c r="Q40" s="43">
        <v>25</v>
      </c>
      <c r="R40" s="43"/>
      <c r="S40" s="43"/>
      <c r="T40" s="43"/>
      <c r="U40" s="43">
        <v>30</v>
      </c>
      <c r="V40" s="43"/>
      <c r="W40" s="36"/>
    </row>
    <row r="41" spans="1:23" s="11" customFormat="1" ht="18" customHeight="1">
      <c r="A41" s="1">
        <v>37</v>
      </c>
      <c r="B41" s="24" t="s">
        <v>90</v>
      </c>
      <c r="C41" s="25" t="s">
        <v>91</v>
      </c>
      <c r="D41" s="1" t="s">
        <v>620</v>
      </c>
      <c r="E41" s="26" t="s">
        <v>9</v>
      </c>
      <c r="F41" s="24" t="s">
        <v>10</v>
      </c>
      <c r="G41" s="1">
        <f t="shared" si="1"/>
        <v>50</v>
      </c>
      <c r="H41" s="31"/>
      <c r="I41" s="43"/>
      <c r="J41" s="43"/>
      <c r="K41" s="43"/>
      <c r="L41" s="43"/>
      <c r="M41" s="43"/>
      <c r="N41" s="43">
        <v>25</v>
      </c>
      <c r="O41" s="43"/>
      <c r="P41" s="43"/>
      <c r="Q41" s="43"/>
      <c r="R41" s="43"/>
      <c r="S41" s="43"/>
      <c r="T41" s="43"/>
      <c r="U41" s="43"/>
      <c r="V41" s="43">
        <v>25</v>
      </c>
      <c r="W41" s="36"/>
    </row>
    <row r="42" spans="1:23" s="11" customFormat="1" ht="18" customHeight="1">
      <c r="A42" s="1">
        <v>38</v>
      </c>
      <c r="B42" s="24" t="s">
        <v>408</v>
      </c>
      <c r="C42" s="25" t="s">
        <v>409</v>
      </c>
      <c r="D42" s="1" t="s">
        <v>620</v>
      </c>
      <c r="E42" s="26" t="s">
        <v>9</v>
      </c>
      <c r="F42" s="24" t="s">
        <v>287</v>
      </c>
      <c r="G42" s="1">
        <f t="shared" si="1"/>
        <v>45</v>
      </c>
      <c r="H42" s="31"/>
      <c r="I42" s="43"/>
      <c r="J42" s="43"/>
      <c r="K42" s="43"/>
      <c r="L42" s="43"/>
      <c r="M42" s="43"/>
      <c r="N42" s="43"/>
      <c r="O42" s="43"/>
      <c r="P42" s="43"/>
      <c r="Q42" s="43"/>
      <c r="R42" s="43">
        <v>45</v>
      </c>
      <c r="S42" s="43"/>
      <c r="T42" s="43"/>
      <c r="U42" s="43"/>
      <c r="V42" s="43"/>
      <c r="W42" s="36"/>
    </row>
    <row r="43" spans="1:23" s="11" customFormat="1" ht="18" customHeight="1">
      <c r="A43" s="1">
        <v>38</v>
      </c>
      <c r="B43" s="24">
        <v>20996</v>
      </c>
      <c r="C43" s="25" t="s">
        <v>491</v>
      </c>
      <c r="D43" s="1" t="s">
        <v>620</v>
      </c>
      <c r="E43" s="26" t="s">
        <v>9</v>
      </c>
      <c r="F43" s="24" t="s">
        <v>291</v>
      </c>
      <c r="G43" s="1">
        <f t="shared" si="1"/>
        <v>45</v>
      </c>
      <c r="H43" s="31"/>
      <c r="I43" s="43"/>
      <c r="J43" s="43"/>
      <c r="K43" s="43"/>
      <c r="L43" s="43"/>
      <c r="M43" s="43"/>
      <c r="N43" s="43"/>
      <c r="O43" s="43"/>
      <c r="P43" s="43">
        <v>45</v>
      </c>
      <c r="Q43" s="43"/>
      <c r="R43" s="43"/>
      <c r="S43" s="43"/>
      <c r="T43" s="43"/>
      <c r="U43" s="43"/>
      <c r="V43" s="43"/>
      <c r="W43" s="36"/>
    </row>
    <row r="44" spans="1:23" s="11" customFormat="1" ht="18" customHeight="1">
      <c r="A44" s="1">
        <v>38</v>
      </c>
      <c r="B44" s="24">
        <v>54978</v>
      </c>
      <c r="C44" s="25" t="s">
        <v>158</v>
      </c>
      <c r="D44" s="1" t="s">
        <v>620</v>
      </c>
      <c r="E44" s="26" t="s">
        <v>140</v>
      </c>
      <c r="F44" s="24" t="s">
        <v>136</v>
      </c>
      <c r="G44" s="1">
        <f t="shared" si="1"/>
        <v>45</v>
      </c>
      <c r="H44" s="31"/>
      <c r="I44" s="43"/>
      <c r="J44" s="43"/>
      <c r="K44" s="43"/>
      <c r="L44" s="43"/>
      <c r="M44" s="43"/>
      <c r="N44" s="43"/>
      <c r="O44" s="43"/>
      <c r="P44" s="43"/>
      <c r="Q44" s="43">
        <v>20</v>
      </c>
      <c r="R44" s="43"/>
      <c r="S44" s="43"/>
      <c r="T44" s="43"/>
      <c r="U44" s="43">
        <v>25</v>
      </c>
      <c r="V44" s="43"/>
      <c r="W44" s="36"/>
    </row>
    <row r="45" spans="1:23" s="11" customFormat="1" ht="18" customHeight="1">
      <c r="A45" s="1">
        <v>41</v>
      </c>
      <c r="B45" s="24">
        <v>63822</v>
      </c>
      <c r="C45" s="25" t="s">
        <v>160</v>
      </c>
      <c r="D45" s="1" t="s">
        <v>620</v>
      </c>
      <c r="E45" s="26" t="s">
        <v>9</v>
      </c>
      <c r="F45" s="24" t="s">
        <v>136</v>
      </c>
      <c r="G45" s="1">
        <f t="shared" si="1"/>
        <v>30</v>
      </c>
      <c r="H45" s="31"/>
      <c r="I45" s="43"/>
      <c r="J45" s="43"/>
      <c r="K45" s="43"/>
      <c r="L45" s="43"/>
      <c r="M45" s="43"/>
      <c r="N45" s="43"/>
      <c r="O45" s="43"/>
      <c r="P45" s="43"/>
      <c r="Q45" s="43">
        <v>15</v>
      </c>
      <c r="R45" s="43"/>
      <c r="S45" s="43"/>
      <c r="T45" s="43"/>
      <c r="U45" s="43">
        <v>15</v>
      </c>
      <c r="V45" s="43"/>
      <c r="W45" s="36"/>
    </row>
    <row r="46" spans="1:23" s="11" customFormat="1" ht="18" customHeight="1">
      <c r="A46" s="1">
        <v>42</v>
      </c>
      <c r="B46" s="24">
        <v>22786</v>
      </c>
      <c r="C46" s="25" t="s">
        <v>98</v>
      </c>
      <c r="D46" s="1" t="s">
        <v>620</v>
      </c>
      <c r="E46" s="26" t="s">
        <v>9</v>
      </c>
      <c r="F46" s="24" t="s">
        <v>10</v>
      </c>
      <c r="G46" s="1">
        <f t="shared" si="1"/>
        <v>28</v>
      </c>
      <c r="H46" s="31"/>
      <c r="I46" s="43"/>
      <c r="J46" s="43"/>
      <c r="K46" s="43"/>
      <c r="L46" s="43"/>
      <c r="M46" s="43"/>
      <c r="N46" s="43">
        <v>20</v>
      </c>
      <c r="O46" s="43"/>
      <c r="P46" s="43"/>
      <c r="Q46" s="43"/>
      <c r="R46" s="43"/>
      <c r="S46" s="43"/>
      <c r="T46" s="43"/>
      <c r="U46" s="43"/>
      <c r="V46" s="43">
        <v>8</v>
      </c>
      <c r="W46" s="36"/>
    </row>
    <row r="47" spans="1:23" s="11" customFormat="1" ht="18" customHeight="1">
      <c r="A47" s="1">
        <v>43</v>
      </c>
      <c r="B47" s="24">
        <v>64006</v>
      </c>
      <c r="C47" s="25" t="s">
        <v>161</v>
      </c>
      <c r="D47" s="1" t="s">
        <v>620</v>
      </c>
      <c r="E47" s="26" t="s">
        <v>9</v>
      </c>
      <c r="F47" s="24" t="s">
        <v>136</v>
      </c>
      <c r="G47" s="1">
        <f t="shared" si="1"/>
        <v>27</v>
      </c>
      <c r="H47" s="31"/>
      <c r="I47" s="43"/>
      <c r="J47" s="43"/>
      <c r="K47" s="43">
        <v>8</v>
      </c>
      <c r="L47" s="43"/>
      <c r="M47" s="43"/>
      <c r="N47" s="43"/>
      <c r="O47" s="43"/>
      <c r="P47" s="43"/>
      <c r="Q47" s="43">
        <v>9</v>
      </c>
      <c r="R47" s="43"/>
      <c r="S47" s="43"/>
      <c r="T47" s="43"/>
      <c r="U47" s="43">
        <v>10</v>
      </c>
      <c r="V47" s="43"/>
      <c r="W47" s="36"/>
    </row>
    <row r="48" spans="1:23" s="11" customFormat="1" ht="18" customHeight="1">
      <c r="A48" s="1">
        <v>44</v>
      </c>
      <c r="B48" s="24" t="s">
        <v>213</v>
      </c>
      <c r="C48" s="25" t="s">
        <v>214</v>
      </c>
      <c r="D48" s="1" t="s">
        <v>620</v>
      </c>
      <c r="E48" s="26" t="s">
        <v>9</v>
      </c>
      <c r="F48" s="24" t="s">
        <v>189</v>
      </c>
      <c r="G48" s="1">
        <f t="shared" si="1"/>
        <v>25</v>
      </c>
      <c r="H48" s="31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>
        <v>25</v>
      </c>
      <c r="U48" s="43"/>
      <c r="V48" s="43"/>
      <c r="W48" s="36"/>
    </row>
    <row r="49" spans="1:23" s="11" customFormat="1" ht="18" customHeight="1">
      <c r="A49" s="1">
        <v>45</v>
      </c>
      <c r="B49" s="24">
        <v>19546</v>
      </c>
      <c r="C49" s="25" t="s">
        <v>92</v>
      </c>
      <c r="D49" s="1" t="s">
        <v>620</v>
      </c>
      <c r="E49" s="26" t="s">
        <v>93</v>
      </c>
      <c r="F49" s="24" t="s">
        <v>14</v>
      </c>
      <c r="G49" s="1">
        <f t="shared" si="1"/>
        <v>20</v>
      </c>
      <c r="H49" s="31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>
        <v>20</v>
      </c>
      <c r="W49" s="36"/>
    </row>
    <row r="50" spans="1:23" s="11" customFormat="1" ht="18" customHeight="1">
      <c r="A50" s="1">
        <v>45</v>
      </c>
      <c r="B50" s="24" t="s">
        <v>215</v>
      </c>
      <c r="C50" s="25" t="s">
        <v>216</v>
      </c>
      <c r="D50" s="1" t="s">
        <v>620</v>
      </c>
      <c r="E50" s="26" t="s">
        <v>191</v>
      </c>
      <c r="F50" s="24" t="s">
        <v>189</v>
      </c>
      <c r="G50" s="1">
        <f t="shared" si="1"/>
        <v>20</v>
      </c>
      <c r="H50" s="31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>
        <v>20</v>
      </c>
      <c r="U50" s="43"/>
      <c r="V50" s="43"/>
      <c r="W50" s="36"/>
    </row>
    <row r="51" spans="1:23" s="11" customFormat="1" ht="18" customHeight="1">
      <c r="A51" s="1">
        <v>47</v>
      </c>
      <c r="B51" s="24" t="s">
        <v>94</v>
      </c>
      <c r="C51" s="25" t="s">
        <v>95</v>
      </c>
      <c r="D51" s="1" t="s">
        <v>620</v>
      </c>
      <c r="E51" s="26" t="s">
        <v>22</v>
      </c>
      <c r="F51" s="24" t="s">
        <v>10</v>
      </c>
      <c r="G51" s="1">
        <f t="shared" si="1"/>
        <v>19</v>
      </c>
      <c r="H51" s="31"/>
      <c r="I51" s="43"/>
      <c r="J51" s="43"/>
      <c r="K51" s="43"/>
      <c r="L51" s="43"/>
      <c r="M51" s="43"/>
      <c r="N51" s="43">
        <v>4</v>
      </c>
      <c r="O51" s="43"/>
      <c r="P51" s="43"/>
      <c r="Q51" s="43"/>
      <c r="R51" s="43"/>
      <c r="S51" s="43"/>
      <c r="T51" s="43"/>
      <c r="U51" s="43"/>
      <c r="V51" s="43">
        <v>15</v>
      </c>
      <c r="W51" s="36"/>
    </row>
    <row r="52" spans="1:23" s="11" customFormat="1" ht="18" customHeight="1">
      <c r="A52" s="1">
        <v>48</v>
      </c>
      <c r="B52" s="24" t="s">
        <v>99</v>
      </c>
      <c r="C52" s="25" t="s">
        <v>100</v>
      </c>
      <c r="D52" s="1" t="s">
        <v>620</v>
      </c>
      <c r="E52" s="26" t="s">
        <v>9</v>
      </c>
      <c r="F52" s="24" t="s">
        <v>10</v>
      </c>
      <c r="G52" s="1">
        <f t="shared" si="1"/>
        <v>16</v>
      </c>
      <c r="H52" s="31"/>
      <c r="I52" s="43"/>
      <c r="J52" s="43"/>
      <c r="K52" s="43"/>
      <c r="L52" s="43"/>
      <c r="M52" s="43"/>
      <c r="N52" s="43">
        <v>10</v>
      </c>
      <c r="O52" s="43"/>
      <c r="P52" s="43"/>
      <c r="Q52" s="43"/>
      <c r="R52" s="43"/>
      <c r="S52" s="43"/>
      <c r="T52" s="43"/>
      <c r="U52" s="43"/>
      <c r="V52" s="43">
        <v>6</v>
      </c>
      <c r="W52" s="36"/>
    </row>
    <row r="53" spans="1:23" s="11" customFormat="1" ht="18" customHeight="1">
      <c r="A53" s="1">
        <v>49</v>
      </c>
      <c r="B53" s="24" t="s">
        <v>410</v>
      </c>
      <c r="C53" s="25" t="s">
        <v>411</v>
      </c>
      <c r="D53" s="1" t="s">
        <v>620</v>
      </c>
      <c r="E53" s="26" t="s">
        <v>9</v>
      </c>
      <c r="F53" s="24" t="s">
        <v>287</v>
      </c>
      <c r="G53" s="1">
        <f t="shared" si="1"/>
        <v>15</v>
      </c>
      <c r="H53" s="31"/>
      <c r="I53" s="43"/>
      <c r="J53" s="43"/>
      <c r="K53" s="43"/>
      <c r="L53" s="43"/>
      <c r="M53" s="43"/>
      <c r="N53" s="43"/>
      <c r="O53" s="43"/>
      <c r="P53" s="43"/>
      <c r="Q53" s="43"/>
      <c r="R53" s="43">
        <v>15</v>
      </c>
      <c r="S53" s="43"/>
      <c r="T53" s="43"/>
      <c r="U53" s="43"/>
      <c r="V53" s="43"/>
      <c r="W53" s="36"/>
    </row>
    <row r="54" spans="1:23" s="11" customFormat="1" ht="18" customHeight="1">
      <c r="A54" s="1">
        <v>49</v>
      </c>
      <c r="B54" s="24">
        <v>55216</v>
      </c>
      <c r="C54" s="25" t="s">
        <v>593</v>
      </c>
      <c r="D54" s="1" t="s">
        <v>620</v>
      </c>
      <c r="E54" s="26" t="s">
        <v>9</v>
      </c>
      <c r="F54" s="24" t="s">
        <v>10</v>
      </c>
      <c r="G54" s="1">
        <f t="shared" si="1"/>
        <v>15</v>
      </c>
      <c r="H54" s="31"/>
      <c r="I54" s="43"/>
      <c r="J54" s="43"/>
      <c r="K54" s="43"/>
      <c r="L54" s="43"/>
      <c r="M54" s="43"/>
      <c r="N54" s="43">
        <v>15</v>
      </c>
      <c r="O54" s="43"/>
      <c r="P54" s="43"/>
      <c r="Q54" s="43"/>
      <c r="R54" s="43"/>
      <c r="S54" s="43"/>
      <c r="T54" s="43"/>
      <c r="U54" s="43"/>
      <c r="V54" s="43"/>
      <c r="W54" s="36"/>
    </row>
    <row r="55" spans="1:23" s="11" customFormat="1" ht="18" customHeight="1">
      <c r="A55" s="1">
        <v>49</v>
      </c>
      <c r="B55" s="24" t="s">
        <v>217</v>
      </c>
      <c r="C55" s="25" t="s">
        <v>218</v>
      </c>
      <c r="D55" s="1" t="s">
        <v>620</v>
      </c>
      <c r="E55" s="26" t="s">
        <v>9</v>
      </c>
      <c r="F55" s="24" t="s">
        <v>189</v>
      </c>
      <c r="G55" s="1">
        <f t="shared" si="1"/>
        <v>15</v>
      </c>
      <c r="H55" s="31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>
        <v>15</v>
      </c>
      <c r="U55" s="43"/>
      <c r="V55" s="43"/>
      <c r="W55" s="36"/>
    </row>
    <row r="56" spans="1:23" s="11" customFormat="1" ht="18" customHeight="1">
      <c r="A56" s="1">
        <v>52</v>
      </c>
      <c r="B56" s="24" t="s">
        <v>96</v>
      </c>
      <c r="C56" s="25" t="s">
        <v>97</v>
      </c>
      <c r="D56" s="1" t="s">
        <v>620</v>
      </c>
      <c r="E56" s="26" t="s">
        <v>9</v>
      </c>
      <c r="F56" s="24" t="s">
        <v>10</v>
      </c>
      <c r="G56" s="1">
        <f t="shared" si="1"/>
        <v>10</v>
      </c>
      <c r="H56" s="31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>
        <v>10</v>
      </c>
      <c r="W56" s="36"/>
    </row>
    <row r="57" spans="1:23" s="11" customFormat="1" ht="18" customHeight="1">
      <c r="A57" s="1">
        <v>52</v>
      </c>
      <c r="B57" s="24" t="s">
        <v>522</v>
      </c>
      <c r="C57" s="25" t="s">
        <v>523</v>
      </c>
      <c r="D57" s="1" t="s">
        <v>620</v>
      </c>
      <c r="E57" s="26" t="s">
        <v>9</v>
      </c>
      <c r="F57" s="24" t="s">
        <v>287</v>
      </c>
      <c r="G57" s="1">
        <f t="shared" si="1"/>
        <v>10</v>
      </c>
      <c r="H57" s="31"/>
      <c r="I57" s="43"/>
      <c r="J57" s="43"/>
      <c r="K57" s="43"/>
      <c r="L57" s="43"/>
      <c r="M57" s="43"/>
      <c r="N57" s="43"/>
      <c r="O57" s="43">
        <v>10</v>
      </c>
      <c r="P57" s="43"/>
      <c r="Q57" s="43"/>
      <c r="R57" s="43"/>
      <c r="S57" s="43"/>
      <c r="T57" s="43"/>
      <c r="U57" s="43"/>
      <c r="V57" s="43"/>
      <c r="W57" s="36"/>
    </row>
    <row r="58" spans="1:23" s="11" customFormat="1" ht="18" customHeight="1">
      <c r="A58" s="1">
        <v>52</v>
      </c>
      <c r="B58" s="24" t="s">
        <v>219</v>
      </c>
      <c r="C58" s="25" t="s">
        <v>220</v>
      </c>
      <c r="D58" s="1" t="s">
        <v>620</v>
      </c>
      <c r="E58" s="26" t="s">
        <v>9</v>
      </c>
      <c r="F58" s="24" t="s">
        <v>189</v>
      </c>
      <c r="G58" s="1">
        <f t="shared" si="1"/>
        <v>10</v>
      </c>
      <c r="H58" s="31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>
        <v>10</v>
      </c>
      <c r="U58" s="43"/>
      <c r="V58" s="43"/>
      <c r="W58" s="36"/>
    </row>
    <row r="59" spans="1:23" s="11" customFormat="1" ht="18" customHeight="1">
      <c r="A59" s="1">
        <v>55</v>
      </c>
      <c r="B59" s="24" t="s">
        <v>221</v>
      </c>
      <c r="C59" s="25" t="s">
        <v>222</v>
      </c>
      <c r="D59" s="1" t="s">
        <v>620</v>
      </c>
      <c r="E59" s="26" t="s">
        <v>9</v>
      </c>
      <c r="F59" s="24" t="s">
        <v>189</v>
      </c>
      <c r="G59" s="1">
        <f t="shared" si="1"/>
        <v>8</v>
      </c>
      <c r="H59" s="31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>
        <v>8</v>
      </c>
      <c r="U59" s="43"/>
      <c r="V59" s="43"/>
      <c r="W59" s="36"/>
    </row>
    <row r="60" spans="1:23" s="11" customFormat="1" ht="18" customHeight="1">
      <c r="A60" s="1">
        <v>56</v>
      </c>
      <c r="B60" s="24" t="s">
        <v>107</v>
      </c>
      <c r="C60" s="25" t="s">
        <v>108</v>
      </c>
      <c r="D60" s="1" t="s">
        <v>620</v>
      </c>
      <c r="E60" s="26" t="s">
        <v>63</v>
      </c>
      <c r="F60" s="24" t="s">
        <v>10</v>
      </c>
      <c r="G60" s="1">
        <f t="shared" si="1"/>
        <v>7</v>
      </c>
      <c r="H60" s="31"/>
      <c r="I60" s="43"/>
      <c r="J60" s="43"/>
      <c r="K60" s="43"/>
      <c r="L60" s="43"/>
      <c r="M60" s="43"/>
      <c r="N60" s="43">
        <v>6</v>
      </c>
      <c r="O60" s="43"/>
      <c r="P60" s="43"/>
      <c r="Q60" s="43"/>
      <c r="R60" s="43"/>
      <c r="S60" s="43"/>
      <c r="T60" s="43"/>
      <c r="U60" s="43"/>
      <c r="V60" s="43">
        <v>1</v>
      </c>
      <c r="W60" s="36"/>
    </row>
    <row r="61" spans="1:23" s="11" customFormat="1" ht="18" customHeight="1">
      <c r="A61" s="1">
        <v>57</v>
      </c>
      <c r="B61" s="24" t="s">
        <v>223</v>
      </c>
      <c r="C61" s="25" t="s">
        <v>224</v>
      </c>
      <c r="D61" s="1" t="s">
        <v>620</v>
      </c>
      <c r="E61" s="26" t="s">
        <v>9</v>
      </c>
      <c r="F61" s="24" t="s">
        <v>189</v>
      </c>
      <c r="G61" s="1">
        <f t="shared" si="1"/>
        <v>6</v>
      </c>
      <c r="H61" s="31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>
        <v>6</v>
      </c>
      <c r="U61" s="43"/>
      <c r="V61" s="43"/>
      <c r="W61" s="36"/>
    </row>
    <row r="62" spans="1:23" s="11" customFormat="1" ht="18" customHeight="1">
      <c r="A62" s="1">
        <v>58</v>
      </c>
      <c r="B62" s="24" t="s">
        <v>105</v>
      </c>
      <c r="C62" s="25" t="s">
        <v>106</v>
      </c>
      <c r="D62" s="1" t="s">
        <v>620</v>
      </c>
      <c r="E62" s="26" t="s">
        <v>9</v>
      </c>
      <c r="F62" s="24" t="s">
        <v>10</v>
      </c>
      <c r="G62" s="1">
        <f t="shared" si="1"/>
        <v>5</v>
      </c>
      <c r="H62" s="31"/>
      <c r="I62" s="43"/>
      <c r="J62" s="43"/>
      <c r="K62" s="43"/>
      <c r="L62" s="43"/>
      <c r="M62" s="43"/>
      <c r="N62" s="43">
        <v>3</v>
      </c>
      <c r="O62" s="43"/>
      <c r="P62" s="43"/>
      <c r="Q62" s="43"/>
      <c r="R62" s="43"/>
      <c r="S62" s="43"/>
      <c r="T62" s="43"/>
      <c r="U62" s="43"/>
      <c r="V62" s="43">
        <v>2</v>
      </c>
      <c r="W62" s="36"/>
    </row>
    <row r="63" spans="1:23" s="11" customFormat="1" ht="18" customHeight="1">
      <c r="A63" s="1">
        <v>59</v>
      </c>
      <c r="B63" s="24" t="s">
        <v>101</v>
      </c>
      <c r="C63" s="25" t="s">
        <v>102</v>
      </c>
      <c r="D63" s="1" t="s">
        <v>620</v>
      </c>
      <c r="E63" s="26" t="s">
        <v>9</v>
      </c>
      <c r="F63" s="24" t="s">
        <v>10</v>
      </c>
      <c r="G63" s="1">
        <f t="shared" si="1"/>
        <v>4</v>
      </c>
      <c r="H63" s="31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>
        <v>4</v>
      </c>
      <c r="W63" s="36"/>
    </row>
    <row r="64" spans="1:23" s="11" customFormat="1" ht="18" customHeight="1">
      <c r="A64" s="1">
        <v>60</v>
      </c>
      <c r="B64" s="24" t="s">
        <v>103</v>
      </c>
      <c r="C64" s="25" t="s">
        <v>104</v>
      </c>
      <c r="D64" s="1" t="s">
        <v>620</v>
      </c>
      <c r="E64" s="26" t="s">
        <v>9</v>
      </c>
      <c r="F64" s="24" t="s">
        <v>10</v>
      </c>
      <c r="G64" s="1">
        <f t="shared" si="1"/>
        <v>3</v>
      </c>
      <c r="H64" s="31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>
        <v>3</v>
      </c>
      <c r="W64" s="36"/>
    </row>
    <row r="65" spans="1:23" s="11" customFormat="1" ht="18" customHeight="1">
      <c r="A65" s="1">
        <v>61</v>
      </c>
      <c r="B65" s="24">
        <v>57601</v>
      </c>
      <c r="C65" s="25" t="s">
        <v>594</v>
      </c>
      <c r="D65" s="1" t="s">
        <v>620</v>
      </c>
      <c r="E65" s="26" t="s">
        <v>22</v>
      </c>
      <c r="F65" s="24" t="s">
        <v>10</v>
      </c>
      <c r="G65" s="1">
        <f t="shared" si="1"/>
        <v>2</v>
      </c>
      <c r="H65" s="31"/>
      <c r="I65" s="43"/>
      <c r="J65" s="43"/>
      <c r="K65" s="43"/>
      <c r="L65" s="43"/>
      <c r="M65" s="43"/>
      <c r="N65" s="43">
        <v>2</v>
      </c>
      <c r="O65" s="43"/>
      <c r="P65" s="43"/>
      <c r="Q65" s="43"/>
      <c r="R65" s="43"/>
      <c r="S65" s="43"/>
      <c r="T65" s="43"/>
      <c r="U65" s="43"/>
      <c r="V65" s="43"/>
      <c r="W65" s="36"/>
    </row>
    <row r="66" spans="1:23" s="11" customFormat="1" ht="18" customHeight="1">
      <c r="A66" s="1"/>
      <c r="B66" s="1"/>
      <c r="C66" s="22"/>
      <c r="D66" s="1"/>
      <c r="E66" s="6"/>
      <c r="F66" s="1"/>
      <c r="G66" s="1"/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36"/>
    </row>
    <row r="67" spans="1:23" ht="6.9" customHeight="1">
      <c r="A67" s="38"/>
      <c r="B67" s="33"/>
      <c r="C67" s="39"/>
      <c r="D67" s="33"/>
      <c r="E67" s="40"/>
      <c r="F67" s="33"/>
      <c r="G67" s="41"/>
      <c r="H67" s="33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37"/>
    </row>
    <row r="68" spans="1:23" s="8" customFormat="1" ht="12.75" customHeight="1">
      <c r="A68" s="13"/>
      <c r="B68" s="14"/>
      <c r="D68" s="14"/>
      <c r="E68" s="15"/>
      <c r="F68" s="14"/>
      <c r="G68" s="14"/>
      <c r="H68" s="14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</row>
  </sheetData>
  <sheetProtection algorithmName="SHA-512" hashValue="VrmrYEg6Gss9dnZpI6Sspt2ONuKoqIduYpkC7TvR4DGsqSLmWYmLl4ScZEPCj/OvWX/KpZp9YXZfbMYfR3izpQ==" saltValue="t4CMsCVrR8Ozgh2kgiWAyA==" spinCount="100000" sheet="1" selectLockedCells="1" selectUnlockedCells="1"/>
  <sortState xmlns:xlrd2="http://schemas.microsoft.com/office/spreadsheetml/2017/richdata2" ref="B5:V65">
    <sortCondition descending="1" ref="G5:G65"/>
  </sortState>
  <mergeCells count="16">
    <mergeCell ref="V1:V2"/>
    <mergeCell ref="A2:G2"/>
    <mergeCell ref="U1:U2"/>
    <mergeCell ref="A1:G1"/>
    <mergeCell ref="T1:T2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130" priority="4"/>
  </conditionalFormatting>
  <conditionalFormatting sqref="B3:C3">
    <cfRule type="duplicateValues" dxfId="129" priority="32" stopIfTrue="1"/>
  </conditionalFormatting>
  <conditionalFormatting sqref="B5:C66">
    <cfRule type="duplicateValues" dxfId="128" priority="11152" stopIfTrue="1"/>
    <cfRule type="duplicateValues" dxfId="127" priority="11153" stopIfTrue="1"/>
    <cfRule type="duplicateValues" dxfId="126" priority="11154" stopIfTrue="1"/>
    <cfRule type="duplicateValues" dxfId="125" priority="11155" stopIfTrue="1"/>
  </conditionalFormatting>
  <conditionalFormatting sqref="B8:C8 B10:C68">
    <cfRule type="expression" dxfId="124" priority="11160" stopIfTrue="1">
      <formula>AND(COUNTIF($B$10:$C$68, B8)+COUNTIF($B$8:$C$8, B8)&gt;1,NOT(ISBLANK(B8)))</formula>
    </cfRule>
  </conditionalFormatting>
  <conditionalFormatting sqref="B8:C8 B10:C65520 B1:C2 B4:C4">
    <cfRule type="expression" dxfId="123" priority="11163" stopIfTrue="1">
      <formula>AND(COUNTIF($B$1:$C$2, B1)+COUNTIF($B$4:$C$4, B1)+COUNTIF($B$8:$C$65520, B1)&gt;1,NOT(ISBLANK(B1)))</formula>
    </cfRule>
  </conditionalFormatting>
  <conditionalFormatting sqref="B66:C66">
    <cfRule type="duplicateValues" dxfId="122" priority="1458" stopIfTrue="1"/>
  </conditionalFormatting>
  <conditionalFormatting sqref="C66">
    <cfRule type="duplicateValues" dxfId="121" priority="14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13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4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644</v>
      </c>
      <c r="K1" s="47" t="s">
        <v>586</v>
      </c>
      <c r="L1" s="47" t="s">
        <v>576</v>
      </c>
      <c r="M1" s="47" t="s">
        <v>373</v>
      </c>
      <c r="N1" s="47" t="s">
        <v>6</v>
      </c>
      <c r="O1" s="27"/>
    </row>
    <row r="2" spans="1:15" s="4" customFormat="1" ht="99" customHeight="1">
      <c r="A2" s="49" t="s">
        <v>682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45794</v>
      </c>
      <c r="K3" s="19">
        <v>45746</v>
      </c>
      <c r="L3" s="19">
        <v>45744</v>
      </c>
      <c r="M3" s="19">
        <v>45731</v>
      </c>
      <c r="N3" s="19">
        <v>45704</v>
      </c>
      <c r="O3" s="34"/>
    </row>
    <row r="4" spans="1:15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35"/>
    </row>
    <row r="5" spans="1:15" s="11" customFormat="1" ht="18" customHeight="1">
      <c r="A5" s="1">
        <v>1</v>
      </c>
      <c r="B5" s="1">
        <v>63087</v>
      </c>
      <c r="C5" s="5" t="s">
        <v>439</v>
      </c>
      <c r="D5" s="1" t="s">
        <v>621</v>
      </c>
      <c r="E5" s="6" t="s">
        <v>286</v>
      </c>
      <c r="F5" s="1" t="s">
        <v>287</v>
      </c>
      <c r="G5" s="1">
        <f t="shared" ref="G5:G10" si="0">SUM(I5:N5)</f>
        <v>132.5</v>
      </c>
      <c r="H5" s="31"/>
      <c r="I5" s="7"/>
      <c r="J5" s="7">
        <f>95/2</f>
        <v>47.5</v>
      </c>
      <c r="K5" s="7"/>
      <c r="L5" s="7"/>
      <c r="M5" s="7">
        <v>85</v>
      </c>
      <c r="N5" s="7"/>
      <c r="O5" s="32"/>
    </row>
    <row r="6" spans="1:15" s="11" customFormat="1" ht="18" customHeight="1">
      <c r="A6" s="1">
        <v>1</v>
      </c>
      <c r="B6" s="1">
        <v>63548</v>
      </c>
      <c r="C6" s="5" t="s">
        <v>577</v>
      </c>
      <c r="D6" s="1" t="s">
        <v>621</v>
      </c>
      <c r="E6" s="6" t="s">
        <v>9</v>
      </c>
      <c r="F6" s="1" t="s">
        <v>287</v>
      </c>
      <c r="G6" s="1">
        <f t="shared" si="0"/>
        <v>85</v>
      </c>
      <c r="H6" s="31"/>
      <c r="I6" s="7"/>
      <c r="J6" s="7"/>
      <c r="K6" s="7"/>
      <c r="L6" s="7">
        <v>85</v>
      </c>
      <c r="M6" s="7"/>
      <c r="N6" s="7"/>
      <c r="O6" s="32"/>
    </row>
    <row r="7" spans="1:15" s="11" customFormat="1" ht="18" customHeight="1">
      <c r="A7" s="1">
        <v>3</v>
      </c>
      <c r="B7" s="1" t="s">
        <v>59</v>
      </c>
      <c r="C7" s="5" t="s">
        <v>60</v>
      </c>
      <c r="D7" s="1" t="s">
        <v>621</v>
      </c>
      <c r="E7" s="6" t="s">
        <v>9</v>
      </c>
      <c r="F7" s="1" t="s">
        <v>10</v>
      </c>
      <c r="G7" s="1">
        <f t="shared" si="0"/>
        <v>37.5</v>
      </c>
      <c r="H7" s="31"/>
      <c r="I7" s="7"/>
      <c r="J7" s="7"/>
      <c r="K7" s="7">
        <v>25</v>
      </c>
      <c r="L7" s="7"/>
      <c r="M7" s="7"/>
      <c r="N7" s="7">
        <f>25/2</f>
        <v>12.5</v>
      </c>
      <c r="O7" s="32"/>
    </row>
    <row r="8" spans="1:15" s="11" customFormat="1" ht="18" customHeight="1">
      <c r="A8" s="1">
        <v>4</v>
      </c>
      <c r="B8" s="1" t="s">
        <v>61</v>
      </c>
      <c r="C8" s="5" t="s">
        <v>62</v>
      </c>
      <c r="D8" s="1" t="s">
        <v>621</v>
      </c>
      <c r="E8" s="6" t="s">
        <v>63</v>
      </c>
      <c r="F8" s="1" t="s">
        <v>10</v>
      </c>
      <c r="G8" s="1">
        <f t="shared" si="0"/>
        <v>25</v>
      </c>
      <c r="H8" s="31"/>
      <c r="I8" s="7"/>
      <c r="J8" s="7"/>
      <c r="K8" s="7">
        <v>15</v>
      </c>
      <c r="L8" s="7"/>
      <c r="M8" s="7"/>
      <c r="N8" s="7">
        <v>10</v>
      </c>
      <c r="O8" s="32"/>
    </row>
    <row r="9" spans="1:15" s="11" customFormat="1" ht="18" customHeight="1">
      <c r="A9" s="1">
        <v>5</v>
      </c>
      <c r="B9" s="1" t="s">
        <v>64</v>
      </c>
      <c r="C9" s="5" t="s">
        <v>65</v>
      </c>
      <c r="D9" s="1" t="s">
        <v>621</v>
      </c>
      <c r="E9" s="6" t="s">
        <v>9</v>
      </c>
      <c r="F9" s="1" t="s">
        <v>10</v>
      </c>
      <c r="G9" s="1">
        <f t="shared" si="0"/>
        <v>13</v>
      </c>
      <c r="H9" s="31"/>
      <c r="I9" s="7"/>
      <c r="J9" s="7"/>
      <c r="K9" s="7">
        <v>8</v>
      </c>
      <c r="L9" s="7"/>
      <c r="M9" s="7"/>
      <c r="N9" s="7">
        <v>5</v>
      </c>
      <c r="O9" s="36"/>
    </row>
    <row r="10" spans="1:15" s="11" customFormat="1" ht="18" customHeight="1">
      <c r="A10" s="1">
        <v>6</v>
      </c>
      <c r="B10" s="1">
        <v>62705</v>
      </c>
      <c r="C10" s="5" t="s">
        <v>587</v>
      </c>
      <c r="D10" s="1" t="s">
        <v>621</v>
      </c>
      <c r="E10" s="6" t="s">
        <v>9</v>
      </c>
      <c r="F10" s="1" t="s">
        <v>10</v>
      </c>
      <c r="G10" s="1">
        <f t="shared" si="0"/>
        <v>10</v>
      </c>
      <c r="H10" s="31"/>
      <c r="I10" s="7"/>
      <c r="J10" s="7"/>
      <c r="K10" s="7">
        <v>10</v>
      </c>
      <c r="L10" s="7"/>
      <c r="M10" s="7"/>
      <c r="N10" s="7"/>
      <c r="O10" s="32"/>
    </row>
    <row r="11" spans="1:15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7"/>
      <c r="O11" s="34"/>
    </row>
    <row r="12" spans="1:15" ht="6.9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42"/>
      <c r="O12" s="37"/>
    </row>
    <row r="13" spans="1:15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</row>
  </sheetData>
  <sheetProtection algorithmName="SHA-512" hashValue="JpXCR3oFp8IjI9Q7uWg26Yc1Ux9DfWpCa1LzssqM7pc6g1Ds6PKQwkDrQYK2ERUI336IR1GuNXH3hHFpuJTYdA==" saltValue="H0Vi5u57tSfP2QEGr0+cIg==" spinCount="100000" sheet="1" selectLockedCells="1" selectUnlockedCells="1"/>
  <sortState xmlns:xlrd2="http://schemas.microsoft.com/office/spreadsheetml/2017/richdata2" ref="B5:N10">
    <sortCondition descending="1" ref="G5:G10"/>
  </sortState>
  <mergeCells count="8">
    <mergeCell ref="N1:N2"/>
    <mergeCell ref="A2:G2"/>
    <mergeCell ref="I1:I2"/>
    <mergeCell ref="A1:G1"/>
    <mergeCell ref="M1:M2"/>
    <mergeCell ref="L1:L2"/>
    <mergeCell ref="K1:K2"/>
    <mergeCell ref="J1:J2"/>
  </mergeCells>
  <phoneticPr fontId="17" type="noConversion"/>
  <conditionalFormatting sqref="B3:C3">
    <cfRule type="duplicateValues" dxfId="120" priority="8" stopIfTrue="1"/>
  </conditionalFormatting>
  <conditionalFormatting sqref="B5:C7">
    <cfRule type="duplicateValues" dxfId="119" priority="1"/>
    <cfRule type="duplicateValues" dxfId="118" priority="2"/>
    <cfRule type="duplicateValues" dxfId="117" priority="3" stopIfTrue="1"/>
    <cfRule type="duplicateValues" dxfId="116" priority="4" stopIfTrue="1"/>
    <cfRule type="duplicateValues" dxfId="115" priority="5" stopIfTrue="1"/>
  </conditionalFormatting>
  <conditionalFormatting sqref="B8:C10">
    <cfRule type="duplicateValues" dxfId="114" priority="10966" stopIfTrue="1"/>
  </conditionalFormatting>
  <conditionalFormatting sqref="B8:C11">
    <cfRule type="duplicateValues" dxfId="113" priority="10967" stopIfTrue="1"/>
    <cfRule type="duplicateValues" dxfId="112" priority="10968" stopIfTrue="1"/>
  </conditionalFormatting>
  <conditionalFormatting sqref="B11:C13">
    <cfRule type="duplicateValues" dxfId="111" priority="2128" stopIfTrue="1"/>
  </conditionalFormatting>
  <conditionalFormatting sqref="B11:C65534 B1:C2 B4:C4">
    <cfRule type="expression" dxfId="110" priority="2129" stopIfTrue="1">
      <formula>AND(COUNTIF($B$1:$C$2, B1)+COUNTIF($B$4:$C$4, B1)+COUNTIF($B$11:$C$65534, B1)&gt;1,NOT(ISBLANK(B1)))</formula>
    </cfRule>
  </conditionalFormatting>
  <conditionalFormatting sqref="C11">
    <cfRule type="duplicateValues" dxfId="109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17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644</v>
      </c>
      <c r="L1" s="47" t="s">
        <v>635</v>
      </c>
      <c r="M1" s="47" t="s">
        <v>576</v>
      </c>
      <c r="N1" s="47" t="s">
        <v>444</v>
      </c>
      <c r="O1" s="47" t="s">
        <v>373</v>
      </c>
      <c r="P1" s="47" t="s">
        <v>288</v>
      </c>
      <c r="Q1" s="47" t="s">
        <v>188</v>
      </c>
      <c r="R1" s="27"/>
    </row>
    <row r="2" spans="1:18" s="4" customFormat="1" ht="96" customHeight="1">
      <c r="A2" s="49" t="s">
        <v>681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45794</v>
      </c>
      <c r="L3" s="19">
        <v>45794</v>
      </c>
      <c r="M3" s="19">
        <v>45744</v>
      </c>
      <c r="N3" s="19">
        <v>45739</v>
      </c>
      <c r="O3" s="19">
        <v>45731</v>
      </c>
      <c r="P3" s="19">
        <v>45724</v>
      </c>
      <c r="Q3" s="19">
        <v>45711</v>
      </c>
      <c r="R3" s="34"/>
    </row>
    <row r="4" spans="1:18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289</v>
      </c>
      <c r="L4" s="21" t="s">
        <v>289</v>
      </c>
      <c r="M4" s="21" t="s">
        <v>289</v>
      </c>
      <c r="N4" s="21" t="s">
        <v>289</v>
      </c>
      <c r="O4" s="21" t="s">
        <v>289</v>
      </c>
      <c r="P4" s="21" t="s">
        <v>289</v>
      </c>
      <c r="Q4" s="21" t="s">
        <v>7</v>
      </c>
      <c r="R4" s="35"/>
    </row>
    <row r="5" spans="1:18" s="11" customFormat="1" ht="18" customHeight="1">
      <c r="A5" s="1">
        <v>1</v>
      </c>
      <c r="B5" s="1">
        <v>55424</v>
      </c>
      <c r="C5" s="5" t="s">
        <v>294</v>
      </c>
      <c r="D5" s="1" t="s">
        <v>622</v>
      </c>
      <c r="E5" s="6" t="s">
        <v>9</v>
      </c>
      <c r="F5" s="1" t="s">
        <v>287</v>
      </c>
      <c r="G5" s="1">
        <f t="shared" ref="G5:G14" si="0">SUM(I5:Q5)</f>
        <v>372.5</v>
      </c>
      <c r="H5" s="31"/>
      <c r="I5" s="7"/>
      <c r="J5" s="7">
        <f>95/2</f>
        <v>47.5</v>
      </c>
      <c r="K5" s="7"/>
      <c r="L5" s="7">
        <v>50</v>
      </c>
      <c r="M5" s="7">
        <v>90</v>
      </c>
      <c r="N5" s="7"/>
      <c r="O5" s="7">
        <v>90</v>
      </c>
      <c r="P5" s="7">
        <v>95</v>
      </c>
      <c r="Q5" s="7"/>
      <c r="R5" s="36"/>
    </row>
    <row r="6" spans="1:18" s="11" customFormat="1" ht="18" customHeight="1">
      <c r="A6" s="1">
        <v>2</v>
      </c>
      <c r="B6" s="1">
        <v>54362</v>
      </c>
      <c r="C6" s="5" t="s">
        <v>296</v>
      </c>
      <c r="D6" s="1" t="s">
        <v>622</v>
      </c>
      <c r="E6" s="6" t="s">
        <v>9</v>
      </c>
      <c r="F6" s="1" t="s">
        <v>287</v>
      </c>
      <c r="G6" s="1">
        <f t="shared" si="0"/>
        <v>357.5</v>
      </c>
      <c r="H6" s="31"/>
      <c r="I6" s="7"/>
      <c r="J6" s="7">
        <f>90/2</f>
        <v>45</v>
      </c>
      <c r="K6" s="7">
        <v>50</v>
      </c>
      <c r="L6" s="7">
        <f>95/2</f>
        <v>47.5</v>
      </c>
      <c r="M6" s="7"/>
      <c r="N6" s="7">
        <v>50</v>
      </c>
      <c r="O6" s="7">
        <v>80</v>
      </c>
      <c r="P6" s="7">
        <v>85</v>
      </c>
      <c r="Q6" s="7"/>
      <c r="R6" s="36"/>
    </row>
    <row r="7" spans="1:18" s="11" customFormat="1" ht="18" customHeight="1">
      <c r="A7" s="1">
        <v>3</v>
      </c>
      <c r="B7" s="1">
        <v>35891</v>
      </c>
      <c r="C7" s="5" t="s">
        <v>292</v>
      </c>
      <c r="D7" s="1" t="s">
        <v>622</v>
      </c>
      <c r="E7" s="6" t="s">
        <v>293</v>
      </c>
      <c r="F7" s="1" t="s">
        <v>290</v>
      </c>
      <c r="G7" s="1">
        <f t="shared" si="0"/>
        <v>295</v>
      </c>
      <c r="H7" s="31"/>
      <c r="I7" s="7"/>
      <c r="J7" s="7"/>
      <c r="K7" s="7"/>
      <c r="L7" s="7"/>
      <c r="M7" s="7">
        <v>100</v>
      </c>
      <c r="N7" s="7"/>
      <c r="O7" s="7">
        <v>95</v>
      </c>
      <c r="P7" s="7">
        <v>100</v>
      </c>
      <c r="Q7" s="7"/>
      <c r="R7" s="36"/>
    </row>
    <row r="8" spans="1:18" s="11" customFormat="1" ht="18" customHeight="1">
      <c r="A8" s="1">
        <v>4</v>
      </c>
      <c r="B8" s="1">
        <v>57222</v>
      </c>
      <c r="C8" s="5" t="s">
        <v>438</v>
      </c>
      <c r="D8" s="1" t="s">
        <v>622</v>
      </c>
      <c r="E8" s="6" t="s">
        <v>9</v>
      </c>
      <c r="F8" s="1" t="s">
        <v>287</v>
      </c>
      <c r="G8" s="1">
        <f t="shared" si="0"/>
        <v>245</v>
      </c>
      <c r="H8" s="31"/>
      <c r="I8" s="7"/>
      <c r="J8" s="7">
        <v>50</v>
      </c>
      <c r="K8" s="7"/>
      <c r="L8" s="7"/>
      <c r="M8" s="7">
        <v>95</v>
      </c>
      <c r="N8" s="7"/>
      <c r="O8" s="7">
        <v>100</v>
      </c>
      <c r="P8" s="7"/>
      <c r="Q8" s="7"/>
      <c r="R8" s="36"/>
    </row>
    <row r="9" spans="1:18" s="11" customFormat="1" ht="18" customHeight="1">
      <c r="A9" s="1">
        <v>5</v>
      </c>
      <c r="B9" s="1">
        <v>60171</v>
      </c>
      <c r="C9" s="5" t="s">
        <v>295</v>
      </c>
      <c r="D9" s="1" t="s">
        <v>622</v>
      </c>
      <c r="E9" s="6" t="s">
        <v>9</v>
      </c>
      <c r="F9" s="1" t="s">
        <v>287</v>
      </c>
      <c r="G9" s="1">
        <f t="shared" si="0"/>
        <v>90</v>
      </c>
      <c r="H9" s="31"/>
      <c r="I9" s="7"/>
      <c r="J9" s="7"/>
      <c r="K9" s="7"/>
      <c r="L9" s="7"/>
      <c r="M9" s="7"/>
      <c r="N9" s="7"/>
      <c r="O9" s="7"/>
      <c r="P9" s="7">
        <v>90</v>
      </c>
      <c r="Q9" s="7"/>
      <c r="R9" s="36"/>
    </row>
    <row r="10" spans="1:18" s="11" customFormat="1" ht="18" customHeight="1">
      <c r="A10" s="1">
        <v>6</v>
      </c>
      <c r="B10" s="1">
        <v>45923</v>
      </c>
      <c r="C10" s="5" t="s">
        <v>297</v>
      </c>
      <c r="D10" s="1" t="s">
        <v>622</v>
      </c>
      <c r="E10" s="6" t="s">
        <v>9</v>
      </c>
      <c r="F10" s="1" t="s">
        <v>67</v>
      </c>
      <c r="G10" s="1">
        <f t="shared" si="0"/>
        <v>80</v>
      </c>
      <c r="H10" s="31"/>
      <c r="I10" s="7"/>
      <c r="J10" s="7"/>
      <c r="K10" s="7"/>
      <c r="L10" s="7"/>
      <c r="M10" s="7"/>
      <c r="N10" s="7"/>
      <c r="O10" s="7"/>
      <c r="P10" s="7">
        <v>80</v>
      </c>
      <c r="Q10" s="7"/>
      <c r="R10" s="36"/>
    </row>
    <row r="11" spans="1:18" s="11" customFormat="1" ht="18" customHeight="1">
      <c r="A11" s="1">
        <v>6</v>
      </c>
      <c r="B11" s="1" t="s">
        <v>578</v>
      </c>
      <c r="C11" s="5" t="s">
        <v>579</v>
      </c>
      <c r="D11" s="1" t="s">
        <v>622</v>
      </c>
      <c r="E11" s="6" t="s">
        <v>9</v>
      </c>
      <c r="F11" s="1" t="s">
        <v>287</v>
      </c>
      <c r="G11" s="1">
        <f t="shared" si="0"/>
        <v>80</v>
      </c>
      <c r="H11" s="31"/>
      <c r="I11" s="7"/>
      <c r="J11" s="7"/>
      <c r="K11" s="7"/>
      <c r="L11" s="7"/>
      <c r="M11" s="7">
        <v>80</v>
      </c>
      <c r="N11" s="7"/>
      <c r="O11" s="7"/>
      <c r="P11" s="7"/>
      <c r="Q11" s="7"/>
      <c r="R11" s="36"/>
    </row>
    <row r="12" spans="1:18" s="11" customFormat="1" ht="18" customHeight="1">
      <c r="A12" s="1">
        <v>8</v>
      </c>
      <c r="B12" s="1">
        <v>54651</v>
      </c>
      <c r="C12" s="5" t="s">
        <v>440</v>
      </c>
      <c r="D12" s="1" t="s">
        <v>622</v>
      </c>
      <c r="E12" s="6" t="s">
        <v>9</v>
      </c>
      <c r="F12" s="1" t="s">
        <v>67</v>
      </c>
      <c r="G12" s="1">
        <f t="shared" si="0"/>
        <v>75</v>
      </c>
      <c r="H12" s="31"/>
      <c r="I12" s="7"/>
      <c r="J12" s="7"/>
      <c r="K12" s="7"/>
      <c r="L12" s="7"/>
      <c r="M12" s="7"/>
      <c r="N12" s="7"/>
      <c r="O12" s="7">
        <v>75</v>
      </c>
      <c r="P12" s="7"/>
      <c r="Q12" s="7"/>
      <c r="R12" s="36"/>
    </row>
    <row r="13" spans="1:18" s="11" customFormat="1" ht="18" customHeight="1">
      <c r="A13" s="1">
        <v>9</v>
      </c>
      <c r="B13" s="1">
        <v>50443</v>
      </c>
      <c r="C13" s="5" t="s">
        <v>446</v>
      </c>
      <c r="D13" s="1" t="s">
        <v>622</v>
      </c>
      <c r="E13" s="6" t="s">
        <v>9</v>
      </c>
      <c r="F13" s="1" t="s">
        <v>291</v>
      </c>
      <c r="G13" s="1">
        <f t="shared" si="0"/>
        <v>47.5</v>
      </c>
      <c r="H13" s="31"/>
      <c r="I13" s="7"/>
      <c r="J13" s="7"/>
      <c r="K13" s="7"/>
      <c r="L13" s="7"/>
      <c r="M13" s="7"/>
      <c r="N13" s="7">
        <f>95/2</f>
        <v>47.5</v>
      </c>
      <c r="O13" s="7"/>
      <c r="P13" s="7"/>
      <c r="Q13" s="7"/>
      <c r="R13" s="36"/>
    </row>
    <row r="14" spans="1:18" s="11" customFormat="1" ht="18" customHeight="1">
      <c r="A14" s="1">
        <v>10</v>
      </c>
      <c r="B14" s="1" t="s">
        <v>275</v>
      </c>
      <c r="C14" s="5" t="s">
        <v>276</v>
      </c>
      <c r="D14" s="1" t="s">
        <v>622</v>
      </c>
      <c r="E14" s="6" t="s">
        <v>9</v>
      </c>
      <c r="F14" s="1" t="s">
        <v>189</v>
      </c>
      <c r="G14" s="1">
        <f t="shared" si="0"/>
        <v>12.5</v>
      </c>
      <c r="H14" s="31"/>
      <c r="I14" s="7"/>
      <c r="J14" s="7"/>
      <c r="K14" s="7"/>
      <c r="L14" s="7"/>
      <c r="M14" s="7"/>
      <c r="N14" s="7"/>
      <c r="O14" s="7"/>
      <c r="P14" s="7"/>
      <c r="Q14" s="7">
        <f>25/2</f>
        <v>12.5</v>
      </c>
      <c r="R14" s="36"/>
    </row>
    <row r="15" spans="1:18" ht="18.75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7"/>
      <c r="R15" s="34"/>
    </row>
    <row r="16" spans="1:18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42"/>
      <c r="R16" s="37"/>
    </row>
    <row r="17" spans="1:17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</row>
  </sheetData>
  <sheetProtection algorithmName="SHA-512" hashValue="jBc/VwUSBtUJGdzjiRJYDHN2YAEWgNHEZsQVLgaWiSI9bsjNcpFwXOaIPxW3sgddRXPivvNBAqFxq2Sr5mEy1w==" saltValue="s0nTEgw+6ni+MGkcPehw9w==" spinCount="100000" sheet="1" selectLockedCells="1" selectUnlockedCells="1"/>
  <sortState xmlns:xlrd2="http://schemas.microsoft.com/office/spreadsheetml/2017/richdata2" ref="B5:Q14">
    <sortCondition descending="1" ref="G5:G14"/>
  </sortState>
  <mergeCells count="11">
    <mergeCell ref="N1:N2"/>
    <mergeCell ref="I1:I2"/>
    <mergeCell ref="Q1:Q2"/>
    <mergeCell ref="A2:G2"/>
    <mergeCell ref="P1:P2"/>
    <mergeCell ref="A1:G1"/>
    <mergeCell ref="O1:O2"/>
    <mergeCell ref="M1:M2"/>
    <mergeCell ref="L1:L2"/>
    <mergeCell ref="K1:K2"/>
    <mergeCell ref="J1:J2"/>
  </mergeCells>
  <phoneticPr fontId="17" type="noConversion"/>
  <conditionalFormatting sqref="B3:C3">
    <cfRule type="duplicateValues" dxfId="108" priority="6" stopIfTrue="1"/>
  </conditionalFormatting>
  <conditionalFormatting sqref="B5:C14">
    <cfRule type="duplicateValues" dxfId="107" priority="10975" stopIfTrue="1"/>
  </conditionalFormatting>
  <conditionalFormatting sqref="B5:C15">
    <cfRule type="duplicateValues" dxfId="106" priority="5894" stopIfTrue="1"/>
    <cfRule type="duplicateValues" dxfId="105" priority="5895" stopIfTrue="1"/>
    <cfRule type="duplicateValues" dxfId="104" priority="5896" stopIfTrue="1"/>
    <cfRule type="duplicateValues" dxfId="103" priority="5897" stopIfTrue="1"/>
  </conditionalFormatting>
  <conditionalFormatting sqref="B15:C17">
    <cfRule type="duplicateValues" dxfId="102" priority="2134" stopIfTrue="1"/>
  </conditionalFormatting>
  <conditionalFormatting sqref="B15:C65489 B1:C2 B4:C4">
    <cfRule type="expression" dxfId="101" priority="2135" stopIfTrue="1">
      <formula>AND(COUNTIF($B$1:$C$2, B1)+COUNTIF($B$4:$C$4, B1)+COUNTIF($B$15:$C$65489, B1)&gt;1,NOT(ISBLANK(B1)))</formula>
    </cfRule>
  </conditionalFormatting>
  <conditionalFormatting sqref="C15">
    <cfRule type="duplicateValues" dxfId="10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W68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7" style="3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644</v>
      </c>
      <c r="M1" s="47" t="s">
        <v>635</v>
      </c>
      <c r="N1" s="47" t="s">
        <v>586</v>
      </c>
      <c r="O1" s="47" t="s">
        <v>576</v>
      </c>
      <c r="P1" s="47" t="s">
        <v>444</v>
      </c>
      <c r="Q1" s="47" t="s">
        <v>441</v>
      </c>
      <c r="R1" s="47" t="s">
        <v>373</v>
      </c>
      <c r="S1" s="47" t="s">
        <v>288</v>
      </c>
      <c r="T1" s="47" t="s">
        <v>188</v>
      </c>
      <c r="U1" s="47" t="s">
        <v>137</v>
      </c>
      <c r="V1" s="47" t="s">
        <v>6</v>
      </c>
      <c r="W1" s="27"/>
    </row>
    <row r="2" spans="1:23" s="4" customFormat="1" ht="65.099999999999994" customHeight="1">
      <c r="A2" s="49" t="s">
        <v>680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21" t="s">
        <v>289</v>
      </c>
      <c r="P4" s="21" t="s">
        <v>289</v>
      </c>
      <c r="Q4" s="21" t="s">
        <v>138</v>
      </c>
      <c r="R4" s="21" t="s">
        <v>289</v>
      </c>
      <c r="S4" s="21" t="s">
        <v>289</v>
      </c>
      <c r="T4" s="21" t="s">
        <v>7</v>
      </c>
      <c r="U4" s="21" t="s">
        <v>138</v>
      </c>
      <c r="V4" s="21" t="s">
        <v>7</v>
      </c>
      <c r="W4" s="35"/>
    </row>
    <row r="5" spans="1:23" s="11" customFormat="1" ht="18" customHeight="1">
      <c r="A5" s="1">
        <v>1</v>
      </c>
      <c r="B5" s="1">
        <v>1303</v>
      </c>
      <c r="C5" s="5" t="s">
        <v>322</v>
      </c>
      <c r="D5" s="1" t="s">
        <v>623</v>
      </c>
      <c r="E5" s="6" t="s">
        <v>9</v>
      </c>
      <c r="F5" s="1" t="s">
        <v>67</v>
      </c>
      <c r="G5" s="1">
        <f t="shared" ref="G5:G36" si="0">SUM(I5:V5)</f>
        <v>565</v>
      </c>
      <c r="H5" s="31"/>
      <c r="I5" s="7"/>
      <c r="J5" s="7">
        <v>80</v>
      </c>
      <c r="K5" s="7"/>
      <c r="L5" s="7">
        <v>95</v>
      </c>
      <c r="M5" s="7">
        <v>100</v>
      </c>
      <c r="N5" s="7"/>
      <c r="O5" s="7">
        <v>95</v>
      </c>
      <c r="P5" s="7"/>
      <c r="Q5" s="7"/>
      <c r="R5" s="7">
        <v>100</v>
      </c>
      <c r="S5" s="7">
        <v>95</v>
      </c>
      <c r="T5" s="7"/>
      <c r="U5" s="7"/>
      <c r="V5" s="7"/>
      <c r="W5" s="36"/>
    </row>
    <row r="6" spans="1:23" s="11" customFormat="1" ht="18" customHeight="1">
      <c r="A6" s="1">
        <v>2</v>
      </c>
      <c r="B6" s="1">
        <v>6736</v>
      </c>
      <c r="C6" s="5" t="s">
        <v>321</v>
      </c>
      <c r="D6" s="1" t="s">
        <v>623</v>
      </c>
      <c r="E6" s="6" t="s">
        <v>9</v>
      </c>
      <c r="F6" s="1" t="s">
        <v>67</v>
      </c>
      <c r="G6" s="1">
        <f t="shared" si="0"/>
        <v>365</v>
      </c>
      <c r="H6" s="31"/>
      <c r="I6" s="7"/>
      <c r="J6" s="7">
        <v>85</v>
      </c>
      <c r="K6" s="7"/>
      <c r="L6" s="7"/>
      <c r="M6" s="7">
        <v>95</v>
      </c>
      <c r="N6" s="7"/>
      <c r="O6" s="7">
        <v>85</v>
      </c>
      <c r="P6" s="7"/>
      <c r="Q6" s="7"/>
      <c r="R6" s="7"/>
      <c r="S6" s="7">
        <v>100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7933</v>
      </c>
      <c r="C7" s="5" t="s">
        <v>327</v>
      </c>
      <c r="D7" s="1" t="s">
        <v>623</v>
      </c>
      <c r="E7" s="6" t="s">
        <v>9</v>
      </c>
      <c r="F7" s="1" t="s">
        <v>287</v>
      </c>
      <c r="G7" s="1">
        <f t="shared" si="0"/>
        <v>325</v>
      </c>
      <c r="H7" s="31"/>
      <c r="I7" s="7"/>
      <c r="J7" s="7">
        <v>75</v>
      </c>
      <c r="K7" s="7"/>
      <c r="L7" s="7">
        <v>70</v>
      </c>
      <c r="M7" s="7">
        <v>70</v>
      </c>
      <c r="N7" s="7"/>
      <c r="O7" s="7"/>
      <c r="P7" s="7"/>
      <c r="Q7" s="7"/>
      <c r="R7" s="7">
        <v>45</v>
      </c>
      <c r="S7" s="7">
        <v>65</v>
      </c>
      <c r="T7" s="7"/>
      <c r="U7" s="7"/>
      <c r="V7" s="7"/>
      <c r="W7" s="36"/>
    </row>
    <row r="8" spans="1:23" s="11" customFormat="1" ht="18" customHeight="1">
      <c r="A8" s="1">
        <v>4</v>
      </c>
      <c r="B8" s="1" t="s">
        <v>524</v>
      </c>
      <c r="C8" s="5" t="s">
        <v>525</v>
      </c>
      <c r="D8" s="1" t="s">
        <v>623</v>
      </c>
      <c r="E8" s="6" t="s">
        <v>9</v>
      </c>
      <c r="F8" s="1" t="s">
        <v>67</v>
      </c>
      <c r="G8" s="1">
        <f t="shared" si="0"/>
        <v>295</v>
      </c>
      <c r="H8" s="31"/>
      <c r="I8" s="7"/>
      <c r="J8" s="7">
        <v>95</v>
      </c>
      <c r="K8" s="7"/>
      <c r="L8" s="7">
        <v>100</v>
      </c>
      <c r="M8" s="7"/>
      <c r="N8" s="7"/>
      <c r="O8" s="7">
        <v>100</v>
      </c>
      <c r="P8" s="7"/>
      <c r="Q8" s="7"/>
      <c r="R8" s="7"/>
      <c r="S8" s="7"/>
      <c r="T8" s="7"/>
      <c r="U8" s="7"/>
      <c r="V8" s="7"/>
      <c r="W8" s="32"/>
    </row>
    <row r="9" spans="1:23" s="11" customFormat="1" ht="18" customHeight="1">
      <c r="A9" s="1">
        <v>5</v>
      </c>
      <c r="B9" s="1">
        <v>5706</v>
      </c>
      <c r="C9" s="5" t="s">
        <v>323</v>
      </c>
      <c r="D9" s="1" t="s">
        <v>623</v>
      </c>
      <c r="E9" s="6" t="s">
        <v>9</v>
      </c>
      <c r="F9" s="1" t="s">
        <v>287</v>
      </c>
      <c r="G9" s="1">
        <f t="shared" si="0"/>
        <v>270</v>
      </c>
      <c r="H9" s="31"/>
      <c r="I9" s="7"/>
      <c r="J9" s="7"/>
      <c r="K9" s="7"/>
      <c r="L9" s="7"/>
      <c r="M9" s="7"/>
      <c r="N9" s="7"/>
      <c r="O9" s="7">
        <v>90</v>
      </c>
      <c r="P9" s="7"/>
      <c r="Q9" s="7"/>
      <c r="R9" s="7">
        <v>90</v>
      </c>
      <c r="S9" s="7">
        <v>90</v>
      </c>
      <c r="T9" s="7"/>
      <c r="U9" s="7"/>
      <c r="V9" s="7"/>
      <c r="W9" s="36"/>
    </row>
    <row r="10" spans="1:23" s="11" customFormat="1" ht="18" customHeight="1">
      <c r="A10" s="1">
        <v>6</v>
      </c>
      <c r="B10" s="1" t="s">
        <v>416</v>
      </c>
      <c r="C10" s="5" t="s">
        <v>417</v>
      </c>
      <c r="D10" s="1" t="s">
        <v>623</v>
      </c>
      <c r="E10" s="6" t="s">
        <v>9</v>
      </c>
      <c r="F10" s="1" t="s">
        <v>287</v>
      </c>
      <c r="G10" s="1">
        <f t="shared" si="0"/>
        <v>265</v>
      </c>
      <c r="H10" s="31"/>
      <c r="I10" s="7"/>
      <c r="J10" s="7"/>
      <c r="K10" s="7"/>
      <c r="L10" s="7">
        <v>90</v>
      </c>
      <c r="M10" s="7"/>
      <c r="N10" s="7"/>
      <c r="O10" s="7">
        <v>80</v>
      </c>
      <c r="P10" s="7"/>
      <c r="Q10" s="7"/>
      <c r="R10" s="7">
        <v>95</v>
      </c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24">
        <v>44993</v>
      </c>
      <c r="C11" s="25" t="s">
        <v>324</v>
      </c>
      <c r="D11" s="1" t="s">
        <v>623</v>
      </c>
      <c r="E11" s="26" t="s">
        <v>9</v>
      </c>
      <c r="F11" s="24" t="s">
        <v>287</v>
      </c>
      <c r="G11" s="1">
        <f t="shared" si="0"/>
        <v>170</v>
      </c>
      <c r="H11" s="31"/>
      <c r="I11" s="43"/>
      <c r="J11" s="43"/>
      <c r="K11" s="43"/>
      <c r="L11" s="43"/>
      <c r="M11" s="43"/>
      <c r="N11" s="43"/>
      <c r="O11" s="43"/>
      <c r="P11" s="43"/>
      <c r="Q11" s="43"/>
      <c r="R11" s="43">
        <v>85</v>
      </c>
      <c r="S11" s="43">
        <v>85</v>
      </c>
      <c r="T11" s="43"/>
      <c r="U11" s="43"/>
      <c r="V11" s="43"/>
      <c r="W11" s="32"/>
    </row>
    <row r="12" spans="1:23" s="11" customFormat="1" ht="18" customHeight="1">
      <c r="A12" s="1">
        <v>7</v>
      </c>
      <c r="B12" s="1">
        <v>59431</v>
      </c>
      <c r="C12" s="5" t="s">
        <v>325</v>
      </c>
      <c r="D12" s="1" t="s">
        <v>623</v>
      </c>
      <c r="E12" s="6" t="s">
        <v>9</v>
      </c>
      <c r="F12" s="1" t="s">
        <v>287</v>
      </c>
      <c r="G12" s="1">
        <f t="shared" si="0"/>
        <v>170</v>
      </c>
      <c r="H12" s="31"/>
      <c r="I12" s="7"/>
      <c r="J12" s="7"/>
      <c r="K12" s="7"/>
      <c r="L12" s="7"/>
      <c r="M12" s="7">
        <v>90</v>
      </c>
      <c r="N12" s="7"/>
      <c r="O12" s="7"/>
      <c r="P12" s="7"/>
      <c r="Q12" s="7"/>
      <c r="R12" s="7"/>
      <c r="S12" s="7">
        <v>80</v>
      </c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3261</v>
      </c>
      <c r="C13" s="5" t="s">
        <v>418</v>
      </c>
      <c r="D13" s="1" t="s">
        <v>623</v>
      </c>
      <c r="E13" s="6" t="s">
        <v>9</v>
      </c>
      <c r="F13" s="1" t="s">
        <v>287</v>
      </c>
      <c r="G13" s="1">
        <f t="shared" si="0"/>
        <v>165</v>
      </c>
      <c r="H13" s="31"/>
      <c r="I13" s="7"/>
      <c r="J13" s="7"/>
      <c r="K13" s="7"/>
      <c r="L13" s="7">
        <v>85</v>
      </c>
      <c r="M13" s="7"/>
      <c r="N13" s="7"/>
      <c r="O13" s="7"/>
      <c r="P13" s="7"/>
      <c r="Q13" s="7"/>
      <c r="R13" s="7">
        <v>80</v>
      </c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59539</v>
      </c>
      <c r="C14" s="5" t="s">
        <v>326</v>
      </c>
      <c r="D14" s="1" t="s">
        <v>623</v>
      </c>
      <c r="E14" s="6" t="s">
        <v>9</v>
      </c>
      <c r="F14" s="1" t="s">
        <v>287</v>
      </c>
      <c r="G14" s="1">
        <f t="shared" si="0"/>
        <v>160</v>
      </c>
      <c r="H14" s="31"/>
      <c r="I14" s="7"/>
      <c r="J14" s="7"/>
      <c r="K14" s="7"/>
      <c r="L14" s="7"/>
      <c r="M14" s="7">
        <v>85</v>
      </c>
      <c r="N14" s="7"/>
      <c r="O14" s="7"/>
      <c r="P14" s="7"/>
      <c r="Q14" s="7"/>
      <c r="R14" s="7"/>
      <c r="S14" s="7">
        <v>75</v>
      </c>
      <c r="T14" s="7"/>
      <c r="U14" s="7"/>
      <c r="V14" s="7"/>
      <c r="W14" s="36"/>
    </row>
    <row r="15" spans="1:23" s="11" customFormat="1" ht="18" customHeight="1">
      <c r="A15" s="1">
        <v>10</v>
      </c>
      <c r="B15" s="1" t="s">
        <v>526</v>
      </c>
      <c r="C15" s="5" t="s">
        <v>527</v>
      </c>
      <c r="D15" s="1" t="s">
        <v>623</v>
      </c>
      <c r="E15" s="6" t="s">
        <v>9</v>
      </c>
      <c r="F15" s="1" t="s">
        <v>287</v>
      </c>
      <c r="G15" s="1">
        <f t="shared" si="0"/>
        <v>160</v>
      </c>
      <c r="H15" s="31"/>
      <c r="I15" s="7"/>
      <c r="J15" s="7">
        <v>90</v>
      </c>
      <c r="K15" s="7"/>
      <c r="L15" s="7"/>
      <c r="M15" s="7"/>
      <c r="N15" s="7"/>
      <c r="O15" s="7">
        <v>70</v>
      </c>
      <c r="P15" s="7"/>
      <c r="Q15" s="7"/>
      <c r="R15" s="7"/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32023</v>
      </c>
      <c r="C16" s="5" t="s">
        <v>425</v>
      </c>
      <c r="D16" s="1" t="s">
        <v>623</v>
      </c>
      <c r="E16" s="6" t="s">
        <v>9</v>
      </c>
      <c r="F16" s="1" t="s">
        <v>67</v>
      </c>
      <c r="G16" s="1">
        <f t="shared" si="0"/>
        <v>140</v>
      </c>
      <c r="H16" s="31"/>
      <c r="I16" s="7"/>
      <c r="J16" s="7"/>
      <c r="K16" s="7"/>
      <c r="L16" s="7">
        <v>80</v>
      </c>
      <c r="M16" s="7"/>
      <c r="N16" s="7"/>
      <c r="O16" s="7"/>
      <c r="P16" s="7"/>
      <c r="Q16" s="7"/>
      <c r="R16" s="7">
        <v>60</v>
      </c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57068</v>
      </c>
      <c r="C17" s="5" t="s">
        <v>328</v>
      </c>
      <c r="D17" s="1" t="s">
        <v>623</v>
      </c>
      <c r="E17" s="6" t="s">
        <v>9</v>
      </c>
      <c r="F17" s="1" t="s">
        <v>287</v>
      </c>
      <c r="G17" s="1">
        <f t="shared" si="0"/>
        <v>135</v>
      </c>
      <c r="H17" s="31"/>
      <c r="I17" s="7"/>
      <c r="J17" s="7"/>
      <c r="K17" s="7"/>
      <c r="L17" s="7"/>
      <c r="M17" s="7">
        <v>75</v>
      </c>
      <c r="N17" s="7"/>
      <c r="O17" s="7"/>
      <c r="P17" s="7"/>
      <c r="Q17" s="7"/>
      <c r="R17" s="7"/>
      <c r="S17" s="7">
        <v>60</v>
      </c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20519</v>
      </c>
      <c r="C18" s="5" t="s">
        <v>162</v>
      </c>
      <c r="D18" s="1" t="s">
        <v>623</v>
      </c>
      <c r="E18" s="6" t="s">
        <v>9</v>
      </c>
      <c r="F18" s="1" t="s">
        <v>136</v>
      </c>
      <c r="G18" s="1">
        <f t="shared" si="0"/>
        <v>112.5</v>
      </c>
      <c r="H18" s="31"/>
      <c r="I18" s="7"/>
      <c r="J18" s="7"/>
      <c r="K18" s="7">
        <f>25/2</f>
        <v>12.5</v>
      </c>
      <c r="L18" s="7"/>
      <c r="M18" s="7"/>
      <c r="N18" s="7"/>
      <c r="O18" s="7"/>
      <c r="P18" s="7"/>
      <c r="Q18" s="7">
        <v>50</v>
      </c>
      <c r="R18" s="7"/>
      <c r="S18" s="7"/>
      <c r="T18" s="7"/>
      <c r="U18" s="7">
        <v>50</v>
      </c>
      <c r="V18" s="7"/>
      <c r="W18" s="36"/>
    </row>
    <row r="19" spans="1:23" s="11" customFormat="1" ht="18" customHeight="1">
      <c r="A19" s="1">
        <v>15</v>
      </c>
      <c r="B19" s="1" t="s">
        <v>421</v>
      </c>
      <c r="C19" s="5" t="s">
        <v>422</v>
      </c>
      <c r="D19" s="1" t="s">
        <v>623</v>
      </c>
      <c r="E19" s="6" t="s">
        <v>9</v>
      </c>
      <c r="F19" s="1" t="s">
        <v>287</v>
      </c>
      <c r="G19" s="1">
        <f t="shared" si="0"/>
        <v>105</v>
      </c>
      <c r="H19" s="31"/>
      <c r="I19" s="7"/>
      <c r="J19" s="7"/>
      <c r="K19" s="7"/>
      <c r="L19" s="7"/>
      <c r="M19" s="7"/>
      <c r="N19" s="7"/>
      <c r="O19" s="7">
        <v>35</v>
      </c>
      <c r="P19" s="7"/>
      <c r="Q19" s="7"/>
      <c r="R19" s="7">
        <v>70</v>
      </c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11498</v>
      </c>
      <c r="C20" s="5" t="s">
        <v>473</v>
      </c>
      <c r="D20" s="1" t="s">
        <v>623</v>
      </c>
      <c r="E20" s="6" t="s">
        <v>9</v>
      </c>
      <c r="F20" s="1" t="s">
        <v>291</v>
      </c>
      <c r="G20" s="1">
        <f t="shared" si="0"/>
        <v>100</v>
      </c>
      <c r="H20" s="31"/>
      <c r="I20" s="7"/>
      <c r="J20" s="7"/>
      <c r="K20" s="7"/>
      <c r="L20" s="7"/>
      <c r="M20" s="7"/>
      <c r="N20" s="7"/>
      <c r="O20" s="7"/>
      <c r="P20" s="7">
        <v>100</v>
      </c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16</v>
      </c>
      <c r="B21" s="1" t="s">
        <v>663</v>
      </c>
      <c r="C21" s="5" t="s">
        <v>664</v>
      </c>
      <c r="D21" s="1" t="s">
        <v>623</v>
      </c>
      <c r="E21" s="6" t="s">
        <v>9</v>
      </c>
      <c r="F21" s="1" t="s">
        <v>67</v>
      </c>
      <c r="G21" s="1">
        <f t="shared" si="0"/>
        <v>100</v>
      </c>
      <c r="H21" s="31"/>
      <c r="I21" s="7"/>
      <c r="J21" s="7">
        <v>100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10980</v>
      </c>
      <c r="C22" s="5" t="s">
        <v>474</v>
      </c>
      <c r="D22" s="1" t="s">
        <v>623</v>
      </c>
      <c r="E22" s="6" t="s">
        <v>9</v>
      </c>
      <c r="F22" s="1" t="s">
        <v>291</v>
      </c>
      <c r="G22" s="1">
        <f t="shared" si="0"/>
        <v>95</v>
      </c>
      <c r="H22" s="31"/>
      <c r="I22" s="7"/>
      <c r="J22" s="7"/>
      <c r="K22" s="7"/>
      <c r="L22" s="7"/>
      <c r="M22" s="7"/>
      <c r="N22" s="7"/>
      <c r="O22" s="7"/>
      <c r="P22" s="7">
        <v>95</v>
      </c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1598</v>
      </c>
      <c r="C23" s="5" t="s">
        <v>164</v>
      </c>
      <c r="D23" s="1" t="s">
        <v>623</v>
      </c>
      <c r="E23" s="6" t="s">
        <v>165</v>
      </c>
      <c r="F23" s="1" t="s">
        <v>141</v>
      </c>
      <c r="G23" s="1">
        <f t="shared" si="0"/>
        <v>90</v>
      </c>
      <c r="H23" s="31"/>
      <c r="I23" s="7"/>
      <c r="J23" s="7"/>
      <c r="K23" s="7"/>
      <c r="L23" s="7"/>
      <c r="M23" s="7"/>
      <c r="N23" s="7"/>
      <c r="O23" s="7">
        <v>55</v>
      </c>
      <c r="P23" s="7"/>
      <c r="Q23" s="7"/>
      <c r="R23" s="7"/>
      <c r="S23" s="7"/>
      <c r="T23" s="7"/>
      <c r="U23" s="7">
        <v>35</v>
      </c>
      <c r="V23" s="7"/>
      <c r="W23" s="36"/>
    </row>
    <row r="24" spans="1:23" s="11" customFormat="1" ht="18" customHeight="1">
      <c r="A24" s="1">
        <v>19</v>
      </c>
      <c r="B24" s="1">
        <v>33576</v>
      </c>
      <c r="C24" s="5" t="s">
        <v>475</v>
      </c>
      <c r="D24" s="1" t="s">
        <v>623</v>
      </c>
      <c r="E24" s="6" t="s">
        <v>476</v>
      </c>
      <c r="F24" s="1" t="s">
        <v>291</v>
      </c>
      <c r="G24" s="1">
        <f t="shared" si="0"/>
        <v>90</v>
      </c>
      <c r="H24" s="31"/>
      <c r="I24" s="7"/>
      <c r="J24" s="7"/>
      <c r="K24" s="7"/>
      <c r="L24" s="7"/>
      <c r="M24" s="7"/>
      <c r="N24" s="7"/>
      <c r="O24" s="7"/>
      <c r="P24" s="7">
        <v>90</v>
      </c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641</v>
      </c>
      <c r="C25" s="5" t="s">
        <v>477</v>
      </c>
      <c r="D25" s="1" t="s">
        <v>623</v>
      </c>
      <c r="E25" s="6" t="s">
        <v>450</v>
      </c>
      <c r="F25" s="1" t="s">
        <v>291</v>
      </c>
      <c r="G25" s="1">
        <f t="shared" si="0"/>
        <v>85</v>
      </c>
      <c r="H25" s="31"/>
      <c r="I25" s="7"/>
      <c r="J25" s="7"/>
      <c r="K25" s="7"/>
      <c r="L25" s="7"/>
      <c r="M25" s="7"/>
      <c r="N25" s="7"/>
      <c r="O25" s="7"/>
      <c r="P25" s="7">
        <v>85</v>
      </c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63091</v>
      </c>
      <c r="C26" s="5" t="s">
        <v>639</v>
      </c>
      <c r="D26" s="1" t="s">
        <v>623</v>
      </c>
      <c r="E26" s="6" t="s">
        <v>286</v>
      </c>
      <c r="F26" s="1" t="s">
        <v>287</v>
      </c>
      <c r="G26" s="1">
        <f t="shared" si="0"/>
        <v>80</v>
      </c>
      <c r="H26" s="31"/>
      <c r="I26" s="7"/>
      <c r="J26" s="7"/>
      <c r="K26" s="7"/>
      <c r="L26" s="7"/>
      <c r="M26" s="7">
        <v>80</v>
      </c>
      <c r="N26" s="7"/>
      <c r="O26" s="7"/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22</v>
      </c>
      <c r="B27" s="1">
        <v>4570</v>
      </c>
      <c r="C27" s="5" t="s">
        <v>426</v>
      </c>
      <c r="D27" s="1" t="s">
        <v>623</v>
      </c>
      <c r="E27" s="6" t="s">
        <v>9</v>
      </c>
      <c r="F27" s="1" t="s">
        <v>287</v>
      </c>
      <c r="G27" s="1">
        <f t="shared" si="0"/>
        <v>80</v>
      </c>
      <c r="H27" s="31"/>
      <c r="I27" s="7"/>
      <c r="J27" s="7"/>
      <c r="K27" s="7"/>
      <c r="L27" s="7"/>
      <c r="M27" s="7"/>
      <c r="N27" s="7"/>
      <c r="O27" s="7">
        <v>25</v>
      </c>
      <c r="P27" s="7"/>
      <c r="Q27" s="7"/>
      <c r="R27" s="7">
        <v>55</v>
      </c>
      <c r="S27" s="7"/>
      <c r="T27" s="7"/>
      <c r="U27" s="7"/>
      <c r="V27" s="7"/>
      <c r="W27" s="36"/>
    </row>
    <row r="28" spans="1:23" s="11" customFormat="1" ht="18" customHeight="1">
      <c r="A28" s="1">
        <v>22</v>
      </c>
      <c r="B28" s="1">
        <v>30748</v>
      </c>
      <c r="C28" s="5" t="s">
        <v>478</v>
      </c>
      <c r="D28" s="1" t="s">
        <v>623</v>
      </c>
      <c r="E28" s="6" t="s">
        <v>9</v>
      </c>
      <c r="F28" s="1" t="s">
        <v>291</v>
      </c>
      <c r="G28" s="1">
        <f t="shared" si="0"/>
        <v>80</v>
      </c>
      <c r="H28" s="31"/>
      <c r="I28" s="7"/>
      <c r="J28" s="7"/>
      <c r="K28" s="7"/>
      <c r="L28" s="7"/>
      <c r="M28" s="7"/>
      <c r="N28" s="7"/>
      <c r="O28" s="7"/>
      <c r="P28" s="7">
        <v>80</v>
      </c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8997</v>
      </c>
      <c r="C29" s="5" t="s">
        <v>649</v>
      </c>
      <c r="D29" s="1" t="s">
        <v>623</v>
      </c>
      <c r="E29" s="6" t="s">
        <v>9</v>
      </c>
      <c r="F29" s="1" t="s">
        <v>66</v>
      </c>
      <c r="G29" s="1">
        <f t="shared" si="0"/>
        <v>75</v>
      </c>
      <c r="H29" s="31"/>
      <c r="I29" s="7"/>
      <c r="J29" s="7"/>
      <c r="K29" s="7"/>
      <c r="L29" s="7">
        <v>75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36"/>
    </row>
    <row r="30" spans="1:23" s="11" customFormat="1" ht="18" customHeight="1">
      <c r="A30" s="1">
        <v>25</v>
      </c>
      <c r="B30" s="1" t="s">
        <v>419</v>
      </c>
      <c r="C30" s="5" t="s">
        <v>420</v>
      </c>
      <c r="D30" s="1" t="s">
        <v>623</v>
      </c>
      <c r="E30" s="6" t="s">
        <v>9</v>
      </c>
      <c r="F30" s="1" t="s">
        <v>287</v>
      </c>
      <c r="G30" s="1">
        <f t="shared" si="0"/>
        <v>75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75</v>
      </c>
      <c r="S30" s="7"/>
      <c r="T30" s="7"/>
      <c r="U30" s="7"/>
      <c r="V30" s="7"/>
      <c r="W30" s="36"/>
    </row>
    <row r="31" spans="1:23" s="11" customFormat="1" ht="18" customHeight="1">
      <c r="A31" s="1">
        <v>25</v>
      </c>
      <c r="B31" s="1">
        <v>11684</v>
      </c>
      <c r="C31" s="5" t="s">
        <v>479</v>
      </c>
      <c r="D31" s="1" t="s">
        <v>623</v>
      </c>
      <c r="E31" s="6" t="s">
        <v>9</v>
      </c>
      <c r="F31" s="1" t="s">
        <v>291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>
        <v>75</v>
      </c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25</v>
      </c>
      <c r="B32" s="1">
        <v>54434</v>
      </c>
      <c r="C32" s="5" t="s">
        <v>166</v>
      </c>
      <c r="D32" s="1" t="s">
        <v>623</v>
      </c>
      <c r="E32" s="6" t="s">
        <v>9</v>
      </c>
      <c r="F32" s="1" t="s">
        <v>136</v>
      </c>
      <c r="G32" s="1">
        <f t="shared" si="0"/>
        <v>75</v>
      </c>
      <c r="H32" s="31"/>
      <c r="I32" s="7"/>
      <c r="J32" s="7"/>
      <c r="K32" s="7">
        <v>10</v>
      </c>
      <c r="L32" s="7"/>
      <c r="M32" s="7"/>
      <c r="N32" s="7"/>
      <c r="O32" s="7"/>
      <c r="P32" s="7"/>
      <c r="Q32" s="7">
        <v>35</v>
      </c>
      <c r="R32" s="7"/>
      <c r="S32" s="7"/>
      <c r="T32" s="7"/>
      <c r="U32" s="7">
        <v>30</v>
      </c>
      <c r="V32" s="7"/>
      <c r="W32" s="36"/>
    </row>
    <row r="33" spans="1:23" s="11" customFormat="1" ht="18" customHeight="1">
      <c r="A33" s="1">
        <v>29</v>
      </c>
      <c r="B33" s="1">
        <v>53395</v>
      </c>
      <c r="C33" s="5" t="s">
        <v>480</v>
      </c>
      <c r="D33" s="1" t="s">
        <v>623</v>
      </c>
      <c r="E33" s="6" t="s">
        <v>9</v>
      </c>
      <c r="F33" s="1" t="s">
        <v>291</v>
      </c>
      <c r="G33" s="1">
        <f t="shared" si="0"/>
        <v>70</v>
      </c>
      <c r="H33" s="31"/>
      <c r="I33" s="7"/>
      <c r="J33" s="7"/>
      <c r="K33" s="7"/>
      <c r="L33" s="7"/>
      <c r="M33" s="7"/>
      <c r="N33" s="7"/>
      <c r="O33" s="7"/>
      <c r="P33" s="7">
        <v>70</v>
      </c>
      <c r="Q33" s="7"/>
      <c r="R33" s="7"/>
      <c r="S33" s="7"/>
      <c r="T33" s="7"/>
      <c r="U33" s="7"/>
      <c r="V33" s="7"/>
      <c r="W33" s="36"/>
    </row>
    <row r="34" spans="1:23" s="11" customFormat="1" ht="18" customHeight="1">
      <c r="A34" s="1">
        <v>30</v>
      </c>
      <c r="B34" s="1">
        <v>35560</v>
      </c>
      <c r="C34" s="5" t="s">
        <v>640</v>
      </c>
      <c r="D34" s="1" t="s">
        <v>623</v>
      </c>
      <c r="E34" s="6" t="s">
        <v>9</v>
      </c>
      <c r="F34" s="1" t="s">
        <v>291</v>
      </c>
      <c r="G34" s="1">
        <f t="shared" si="0"/>
        <v>65</v>
      </c>
      <c r="H34" s="31"/>
      <c r="I34" s="7"/>
      <c r="J34" s="7"/>
      <c r="K34" s="7"/>
      <c r="L34" s="7"/>
      <c r="M34" s="7">
        <v>65</v>
      </c>
      <c r="N34" s="7"/>
      <c r="O34" s="7"/>
      <c r="P34" s="7"/>
      <c r="Q34" s="7"/>
      <c r="R34" s="7"/>
      <c r="S34" s="7"/>
      <c r="T34" s="7"/>
      <c r="U34" s="7"/>
      <c r="V34" s="7"/>
      <c r="W34" s="36"/>
    </row>
    <row r="35" spans="1:23" s="11" customFormat="1" ht="18" customHeight="1">
      <c r="A35" s="1">
        <v>30</v>
      </c>
      <c r="B35" s="1" t="s">
        <v>528</v>
      </c>
      <c r="C35" s="5" t="s">
        <v>529</v>
      </c>
      <c r="D35" s="1" t="s">
        <v>623</v>
      </c>
      <c r="E35" s="6" t="s">
        <v>9</v>
      </c>
      <c r="F35" s="1" t="s">
        <v>285</v>
      </c>
      <c r="G35" s="1">
        <f t="shared" si="0"/>
        <v>65</v>
      </c>
      <c r="H35" s="31"/>
      <c r="I35" s="7"/>
      <c r="J35" s="7"/>
      <c r="K35" s="7"/>
      <c r="L35" s="7"/>
      <c r="M35" s="7"/>
      <c r="N35" s="7"/>
      <c r="O35" s="7">
        <v>65</v>
      </c>
      <c r="P35" s="7"/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30</v>
      </c>
      <c r="B36" s="1" t="s">
        <v>423</v>
      </c>
      <c r="C36" s="5" t="s">
        <v>424</v>
      </c>
      <c r="D36" s="1" t="s">
        <v>623</v>
      </c>
      <c r="E36" s="6" t="s">
        <v>9</v>
      </c>
      <c r="F36" s="1" t="s">
        <v>67</v>
      </c>
      <c r="G36" s="1">
        <f t="shared" si="0"/>
        <v>65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>
        <v>65</v>
      </c>
      <c r="S36" s="7"/>
      <c r="T36" s="7"/>
      <c r="U36" s="7"/>
      <c r="V36" s="7"/>
      <c r="W36" s="36"/>
    </row>
    <row r="37" spans="1:23" s="11" customFormat="1" ht="18" customHeight="1">
      <c r="A37" s="1">
        <v>30</v>
      </c>
      <c r="B37" s="1">
        <v>13084</v>
      </c>
      <c r="C37" s="5" t="s">
        <v>481</v>
      </c>
      <c r="D37" s="1" t="s">
        <v>623</v>
      </c>
      <c r="E37" s="6" t="s">
        <v>9</v>
      </c>
      <c r="F37" s="1" t="s">
        <v>291</v>
      </c>
      <c r="G37" s="1">
        <f t="shared" ref="G37:G65" si="1">SUM(I37:V37)</f>
        <v>65</v>
      </c>
      <c r="H37" s="31"/>
      <c r="I37" s="7"/>
      <c r="J37" s="7"/>
      <c r="K37" s="7"/>
      <c r="L37" s="7"/>
      <c r="M37" s="7"/>
      <c r="N37" s="7"/>
      <c r="O37" s="7"/>
      <c r="P37" s="7">
        <v>65</v>
      </c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30</v>
      </c>
      <c r="B38" s="1">
        <v>61940</v>
      </c>
      <c r="C38" s="5" t="s">
        <v>168</v>
      </c>
      <c r="D38" s="1" t="s">
        <v>623</v>
      </c>
      <c r="E38" s="6" t="s">
        <v>9</v>
      </c>
      <c r="F38" s="1" t="s">
        <v>141</v>
      </c>
      <c r="G38" s="1">
        <f t="shared" si="1"/>
        <v>65</v>
      </c>
      <c r="H38" s="31"/>
      <c r="I38" s="7"/>
      <c r="J38" s="7"/>
      <c r="K38" s="7"/>
      <c r="L38" s="7"/>
      <c r="M38" s="7"/>
      <c r="N38" s="7"/>
      <c r="O38" s="7">
        <v>45</v>
      </c>
      <c r="P38" s="7"/>
      <c r="Q38" s="7"/>
      <c r="R38" s="7"/>
      <c r="S38" s="7"/>
      <c r="T38" s="7"/>
      <c r="U38" s="7">
        <v>20</v>
      </c>
      <c r="V38" s="7"/>
      <c r="W38" s="36"/>
    </row>
    <row r="39" spans="1:23" s="11" customFormat="1" ht="18" customHeight="1">
      <c r="A39" s="1">
        <v>35</v>
      </c>
      <c r="B39" s="1" t="s">
        <v>530</v>
      </c>
      <c r="C39" s="5" t="s">
        <v>531</v>
      </c>
      <c r="D39" s="1" t="s">
        <v>623</v>
      </c>
      <c r="E39" s="6" t="s">
        <v>532</v>
      </c>
      <c r="F39" s="1" t="s">
        <v>67</v>
      </c>
      <c r="G39" s="1">
        <f t="shared" si="1"/>
        <v>60</v>
      </c>
      <c r="H39" s="31"/>
      <c r="I39" s="7"/>
      <c r="J39" s="7"/>
      <c r="K39" s="7"/>
      <c r="L39" s="7"/>
      <c r="M39" s="7"/>
      <c r="N39" s="7"/>
      <c r="O39" s="7">
        <v>60</v>
      </c>
      <c r="P39" s="7"/>
      <c r="Q39" s="7"/>
      <c r="R39" s="7"/>
      <c r="S39" s="7"/>
      <c r="T39" s="7"/>
      <c r="U39" s="7"/>
      <c r="V39" s="7"/>
      <c r="W39" s="36"/>
    </row>
    <row r="40" spans="1:23" s="11" customFormat="1" ht="18" customHeight="1">
      <c r="A40" s="1">
        <v>35</v>
      </c>
      <c r="B40" s="1">
        <v>22984</v>
      </c>
      <c r="C40" s="5" t="s">
        <v>482</v>
      </c>
      <c r="D40" s="1" t="s">
        <v>623</v>
      </c>
      <c r="E40" s="6" t="s">
        <v>9</v>
      </c>
      <c r="F40" s="1" t="s">
        <v>291</v>
      </c>
      <c r="G40" s="1">
        <f t="shared" si="1"/>
        <v>60</v>
      </c>
      <c r="H40" s="31"/>
      <c r="I40" s="7"/>
      <c r="J40" s="7"/>
      <c r="K40" s="7"/>
      <c r="L40" s="7"/>
      <c r="M40" s="7"/>
      <c r="N40" s="7"/>
      <c r="O40" s="7"/>
      <c r="P40" s="7">
        <v>60</v>
      </c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37</v>
      </c>
      <c r="B41" s="1">
        <v>59621</v>
      </c>
      <c r="C41" s="5" t="s">
        <v>171</v>
      </c>
      <c r="D41" s="1" t="s">
        <v>623</v>
      </c>
      <c r="E41" s="6" t="s">
        <v>9</v>
      </c>
      <c r="F41" s="1" t="s">
        <v>136</v>
      </c>
      <c r="G41" s="1">
        <f t="shared" si="1"/>
        <v>49</v>
      </c>
      <c r="H41" s="31"/>
      <c r="I41" s="7"/>
      <c r="J41" s="7"/>
      <c r="K41" s="7"/>
      <c r="L41" s="7"/>
      <c r="M41" s="7"/>
      <c r="N41" s="7"/>
      <c r="O41" s="7"/>
      <c r="P41" s="7"/>
      <c r="Q41" s="7">
        <v>40</v>
      </c>
      <c r="R41" s="7"/>
      <c r="S41" s="7"/>
      <c r="T41" s="7"/>
      <c r="U41" s="7">
        <v>9</v>
      </c>
      <c r="V41" s="7"/>
      <c r="W41" s="36"/>
    </row>
    <row r="42" spans="1:23" s="11" customFormat="1" ht="18" customHeight="1">
      <c r="A42" s="1">
        <v>38</v>
      </c>
      <c r="B42" s="1">
        <v>60538</v>
      </c>
      <c r="C42" s="5" t="s">
        <v>169</v>
      </c>
      <c r="D42" s="1" t="s">
        <v>623</v>
      </c>
      <c r="E42" s="6" t="s">
        <v>9</v>
      </c>
      <c r="F42" s="1" t="s">
        <v>136</v>
      </c>
      <c r="G42" s="1">
        <f t="shared" si="1"/>
        <v>45</v>
      </c>
      <c r="H42" s="31"/>
      <c r="I42" s="7"/>
      <c r="J42" s="7"/>
      <c r="K42" s="7"/>
      <c r="L42" s="7"/>
      <c r="M42" s="7"/>
      <c r="N42" s="7"/>
      <c r="O42" s="7"/>
      <c r="P42" s="7"/>
      <c r="Q42" s="7">
        <v>30</v>
      </c>
      <c r="R42" s="7"/>
      <c r="S42" s="7"/>
      <c r="T42" s="7"/>
      <c r="U42" s="7">
        <v>15</v>
      </c>
      <c r="V42" s="7"/>
      <c r="W42" s="36"/>
    </row>
    <row r="43" spans="1:23" s="11" customFormat="1" ht="18" customHeight="1">
      <c r="A43" s="1">
        <v>39</v>
      </c>
      <c r="B43" s="1">
        <v>48444</v>
      </c>
      <c r="C43" s="5" t="s">
        <v>110</v>
      </c>
      <c r="D43" s="1" t="s">
        <v>623</v>
      </c>
      <c r="E43" s="6" t="s">
        <v>9</v>
      </c>
      <c r="F43" s="1" t="s">
        <v>10</v>
      </c>
      <c r="G43" s="1">
        <f t="shared" si="1"/>
        <v>40</v>
      </c>
      <c r="H43" s="31"/>
      <c r="I43" s="7"/>
      <c r="J43" s="7"/>
      <c r="K43" s="7"/>
      <c r="L43" s="7"/>
      <c r="M43" s="7"/>
      <c r="N43" s="7">
        <v>20</v>
      </c>
      <c r="O43" s="7"/>
      <c r="P43" s="7"/>
      <c r="Q43" s="7"/>
      <c r="R43" s="7"/>
      <c r="S43" s="7"/>
      <c r="T43" s="7"/>
      <c r="U43" s="7"/>
      <c r="V43" s="7">
        <v>20</v>
      </c>
      <c r="W43" s="36"/>
    </row>
    <row r="44" spans="1:23" s="11" customFormat="1" ht="18" customHeight="1">
      <c r="A44" s="1">
        <v>39</v>
      </c>
      <c r="B44" s="1">
        <v>8569</v>
      </c>
      <c r="C44" s="5" t="s">
        <v>163</v>
      </c>
      <c r="D44" s="1" t="s">
        <v>623</v>
      </c>
      <c r="E44" s="6" t="s">
        <v>9</v>
      </c>
      <c r="F44" s="1" t="s">
        <v>136</v>
      </c>
      <c r="G44" s="1">
        <f t="shared" si="1"/>
        <v>40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>
        <v>40</v>
      </c>
      <c r="V44" s="7"/>
      <c r="W44" s="36"/>
    </row>
    <row r="45" spans="1:23" s="11" customFormat="1" ht="18" customHeight="1">
      <c r="A45" s="1">
        <v>41</v>
      </c>
      <c r="B45" s="1" t="s">
        <v>120</v>
      </c>
      <c r="C45" s="5" t="s">
        <v>121</v>
      </c>
      <c r="D45" s="1" t="s">
        <v>623</v>
      </c>
      <c r="E45" s="6" t="s">
        <v>9</v>
      </c>
      <c r="F45" s="1" t="s">
        <v>10</v>
      </c>
      <c r="G45" s="1">
        <f t="shared" si="1"/>
        <v>26</v>
      </c>
      <c r="H45" s="31"/>
      <c r="I45" s="7"/>
      <c r="J45" s="7"/>
      <c r="K45" s="7"/>
      <c r="L45" s="7"/>
      <c r="M45" s="7"/>
      <c r="N45" s="7">
        <v>25</v>
      </c>
      <c r="O45" s="7"/>
      <c r="P45" s="7"/>
      <c r="Q45" s="7"/>
      <c r="R45" s="7"/>
      <c r="S45" s="7"/>
      <c r="T45" s="7"/>
      <c r="U45" s="7"/>
      <c r="V45" s="7">
        <v>1</v>
      </c>
      <c r="W45" s="36"/>
    </row>
    <row r="46" spans="1:23" s="11" customFormat="1" ht="18" customHeight="1">
      <c r="A46" s="1">
        <v>42</v>
      </c>
      <c r="B46" s="1">
        <v>41692</v>
      </c>
      <c r="C46" s="5" t="s">
        <v>109</v>
      </c>
      <c r="D46" s="1" t="s">
        <v>623</v>
      </c>
      <c r="E46" s="6" t="s">
        <v>9</v>
      </c>
      <c r="F46" s="1" t="s">
        <v>10</v>
      </c>
      <c r="G46" s="1">
        <f t="shared" si="1"/>
        <v>25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25</v>
      </c>
      <c r="W46" s="36"/>
    </row>
    <row r="47" spans="1:23" s="11" customFormat="1" ht="18" customHeight="1">
      <c r="A47" s="1">
        <v>42</v>
      </c>
      <c r="B47" s="1" t="s">
        <v>225</v>
      </c>
      <c r="C47" s="5" t="s">
        <v>226</v>
      </c>
      <c r="D47" s="1" t="s">
        <v>623</v>
      </c>
      <c r="E47" s="6" t="s">
        <v>9</v>
      </c>
      <c r="F47" s="1" t="s">
        <v>189</v>
      </c>
      <c r="G47" s="1">
        <f t="shared" si="1"/>
        <v>25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25</v>
      </c>
      <c r="U47" s="7"/>
      <c r="V47" s="7"/>
      <c r="W47" s="36"/>
    </row>
    <row r="48" spans="1:23" s="11" customFormat="1" ht="18" customHeight="1">
      <c r="A48" s="1">
        <v>42</v>
      </c>
      <c r="B48" s="1">
        <v>11576</v>
      </c>
      <c r="C48" s="5" t="s">
        <v>167</v>
      </c>
      <c r="D48" s="1" t="s">
        <v>623</v>
      </c>
      <c r="E48" s="6" t="s">
        <v>9</v>
      </c>
      <c r="F48" s="1" t="s">
        <v>141</v>
      </c>
      <c r="G48" s="1">
        <f t="shared" si="1"/>
        <v>25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v>25</v>
      </c>
      <c r="V48" s="7"/>
      <c r="W48" s="36"/>
    </row>
    <row r="49" spans="1:23" s="11" customFormat="1" ht="18" customHeight="1">
      <c r="A49" s="1">
        <v>45</v>
      </c>
      <c r="B49" s="1" t="s">
        <v>113</v>
      </c>
      <c r="C49" s="22" t="s">
        <v>114</v>
      </c>
      <c r="D49" s="1" t="s">
        <v>623</v>
      </c>
      <c r="E49" s="6" t="s">
        <v>9</v>
      </c>
      <c r="F49" s="1" t="s">
        <v>10</v>
      </c>
      <c r="G49" s="1">
        <f t="shared" si="1"/>
        <v>23</v>
      </c>
      <c r="H49" s="31"/>
      <c r="I49" s="7"/>
      <c r="J49" s="7"/>
      <c r="K49" s="7"/>
      <c r="L49" s="7"/>
      <c r="M49" s="7"/>
      <c r="N49" s="7">
        <v>15</v>
      </c>
      <c r="O49" s="7"/>
      <c r="P49" s="7"/>
      <c r="Q49" s="7"/>
      <c r="R49" s="7"/>
      <c r="S49" s="7"/>
      <c r="T49" s="7"/>
      <c r="U49" s="7"/>
      <c r="V49" s="7">
        <v>8</v>
      </c>
      <c r="W49" s="36"/>
    </row>
    <row r="50" spans="1:23" s="11" customFormat="1" ht="18" customHeight="1">
      <c r="A50" s="1">
        <v>46</v>
      </c>
      <c r="B50" s="1">
        <v>1851</v>
      </c>
      <c r="C50" s="5" t="s">
        <v>112</v>
      </c>
      <c r="D50" s="1" t="s">
        <v>623</v>
      </c>
      <c r="E50" s="6" t="s">
        <v>9</v>
      </c>
      <c r="F50" s="1" t="s">
        <v>10</v>
      </c>
      <c r="G50" s="1">
        <f t="shared" si="1"/>
        <v>20</v>
      </c>
      <c r="H50" s="31"/>
      <c r="I50" s="7"/>
      <c r="J50" s="7"/>
      <c r="K50" s="7"/>
      <c r="L50" s="7"/>
      <c r="M50" s="7"/>
      <c r="N50" s="7">
        <v>10</v>
      </c>
      <c r="O50" s="7"/>
      <c r="P50" s="7"/>
      <c r="Q50" s="7"/>
      <c r="R50" s="7"/>
      <c r="S50" s="7"/>
      <c r="T50" s="7"/>
      <c r="U50" s="7"/>
      <c r="V50" s="7">
        <v>10</v>
      </c>
      <c r="W50" s="36"/>
    </row>
    <row r="51" spans="1:23" s="11" customFormat="1" ht="18" customHeight="1">
      <c r="A51" s="1">
        <v>46</v>
      </c>
      <c r="B51" s="1" t="s">
        <v>227</v>
      </c>
      <c r="C51" s="5" t="s">
        <v>228</v>
      </c>
      <c r="D51" s="1" t="s">
        <v>623</v>
      </c>
      <c r="E51" s="6" t="s">
        <v>9</v>
      </c>
      <c r="F51" s="1" t="s">
        <v>190</v>
      </c>
      <c r="G51" s="1">
        <f t="shared" si="1"/>
        <v>20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20</v>
      </c>
      <c r="U51" s="7"/>
      <c r="V51" s="7"/>
      <c r="W51" s="36"/>
    </row>
    <row r="52" spans="1:23" s="11" customFormat="1" ht="18" customHeight="1">
      <c r="A52" s="1">
        <v>48</v>
      </c>
      <c r="B52" s="1">
        <v>26777</v>
      </c>
      <c r="C52" s="5" t="s">
        <v>111</v>
      </c>
      <c r="D52" s="1" t="s">
        <v>623</v>
      </c>
      <c r="E52" s="6" t="s">
        <v>9</v>
      </c>
      <c r="F52" s="1" t="s">
        <v>10</v>
      </c>
      <c r="G52" s="1">
        <f t="shared" si="1"/>
        <v>15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15</v>
      </c>
      <c r="W52" s="36"/>
    </row>
    <row r="53" spans="1:23" s="11" customFormat="1" ht="18" customHeight="1">
      <c r="A53" s="1">
        <v>48</v>
      </c>
      <c r="B53" s="1" t="s">
        <v>229</v>
      </c>
      <c r="C53" s="5" t="s">
        <v>230</v>
      </c>
      <c r="D53" s="1" t="s">
        <v>623</v>
      </c>
      <c r="E53" s="6" t="s">
        <v>9</v>
      </c>
      <c r="F53" s="1" t="s">
        <v>189</v>
      </c>
      <c r="G53" s="1">
        <f t="shared" si="1"/>
        <v>15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15</v>
      </c>
      <c r="U53" s="7"/>
      <c r="V53" s="7"/>
      <c r="W53" s="36"/>
    </row>
    <row r="54" spans="1:23" s="11" customFormat="1" ht="18" customHeight="1">
      <c r="A54" s="1">
        <v>50</v>
      </c>
      <c r="B54" s="1">
        <v>40589</v>
      </c>
      <c r="C54" s="5" t="s">
        <v>117</v>
      </c>
      <c r="D54" s="1" t="s">
        <v>623</v>
      </c>
      <c r="E54" s="6" t="s">
        <v>22</v>
      </c>
      <c r="F54" s="1" t="s">
        <v>10</v>
      </c>
      <c r="G54" s="1">
        <f t="shared" si="1"/>
        <v>12</v>
      </c>
      <c r="H54" s="31"/>
      <c r="I54" s="7"/>
      <c r="J54" s="7"/>
      <c r="K54" s="7"/>
      <c r="L54" s="7"/>
      <c r="M54" s="7"/>
      <c r="N54" s="7">
        <v>8</v>
      </c>
      <c r="O54" s="7"/>
      <c r="P54" s="7"/>
      <c r="Q54" s="7"/>
      <c r="R54" s="7"/>
      <c r="S54" s="7"/>
      <c r="T54" s="7"/>
      <c r="U54" s="7"/>
      <c r="V54" s="7">
        <v>4</v>
      </c>
      <c r="W54" s="36"/>
    </row>
    <row r="55" spans="1:23" s="11" customFormat="1" ht="18" customHeight="1">
      <c r="A55" s="1">
        <v>51</v>
      </c>
      <c r="B55" s="1" t="s">
        <v>231</v>
      </c>
      <c r="C55" s="5" t="s">
        <v>232</v>
      </c>
      <c r="D55" s="1" t="s">
        <v>623</v>
      </c>
      <c r="E55" s="6" t="s">
        <v>9</v>
      </c>
      <c r="F55" s="1" t="s">
        <v>189</v>
      </c>
      <c r="G55" s="1">
        <f t="shared" si="1"/>
        <v>10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10</v>
      </c>
      <c r="U55" s="7"/>
      <c r="V55" s="7"/>
      <c r="W55" s="36"/>
    </row>
    <row r="56" spans="1:23" s="11" customFormat="1" ht="18" customHeight="1">
      <c r="A56" s="1">
        <v>51</v>
      </c>
      <c r="B56" s="1">
        <v>2458</v>
      </c>
      <c r="C56" s="5" t="s">
        <v>170</v>
      </c>
      <c r="D56" s="1" t="s">
        <v>623</v>
      </c>
      <c r="E56" s="6" t="s">
        <v>9</v>
      </c>
      <c r="F56" s="1" t="s">
        <v>136</v>
      </c>
      <c r="G56" s="1">
        <f t="shared" si="1"/>
        <v>10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10</v>
      </c>
      <c r="V56" s="7"/>
      <c r="W56" s="36"/>
    </row>
    <row r="57" spans="1:23" s="11" customFormat="1" ht="18" customHeight="1">
      <c r="A57" s="1">
        <v>53</v>
      </c>
      <c r="B57" s="1" t="s">
        <v>115</v>
      </c>
      <c r="C57" s="5" t="s">
        <v>116</v>
      </c>
      <c r="D57" s="1" t="s">
        <v>623</v>
      </c>
      <c r="E57" s="6" t="s">
        <v>9</v>
      </c>
      <c r="F57" s="1" t="s">
        <v>10</v>
      </c>
      <c r="G57" s="1">
        <f t="shared" si="1"/>
        <v>8</v>
      </c>
      <c r="H57" s="31"/>
      <c r="I57" s="7"/>
      <c r="J57" s="7"/>
      <c r="K57" s="7"/>
      <c r="L57" s="7"/>
      <c r="M57" s="7"/>
      <c r="N57" s="7">
        <v>2</v>
      </c>
      <c r="O57" s="7"/>
      <c r="P57" s="7"/>
      <c r="Q57" s="7"/>
      <c r="R57" s="7"/>
      <c r="S57" s="7"/>
      <c r="T57" s="7"/>
      <c r="U57" s="7"/>
      <c r="V57" s="7">
        <v>6</v>
      </c>
      <c r="W57" s="36"/>
    </row>
    <row r="58" spans="1:23" s="11" customFormat="1" ht="18" customHeight="1">
      <c r="A58" s="1">
        <v>53</v>
      </c>
      <c r="B58" s="1" t="s">
        <v>233</v>
      </c>
      <c r="C58" s="5" t="s">
        <v>234</v>
      </c>
      <c r="D58" s="1" t="s">
        <v>623</v>
      </c>
      <c r="E58" s="6" t="s">
        <v>9</v>
      </c>
      <c r="F58" s="1" t="s">
        <v>190</v>
      </c>
      <c r="G58" s="1">
        <f t="shared" si="1"/>
        <v>8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8</v>
      </c>
      <c r="U58" s="7"/>
      <c r="V58" s="7"/>
      <c r="W58" s="36"/>
    </row>
    <row r="59" spans="1:23" s="11" customFormat="1" ht="18" customHeight="1">
      <c r="A59" s="1">
        <v>55</v>
      </c>
      <c r="B59" s="1" t="s">
        <v>235</v>
      </c>
      <c r="C59" s="5" t="s">
        <v>236</v>
      </c>
      <c r="D59" s="1" t="s">
        <v>623</v>
      </c>
      <c r="E59" s="6" t="s">
        <v>9</v>
      </c>
      <c r="F59" s="1" t="s">
        <v>189</v>
      </c>
      <c r="G59" s="1">
        <f t="shared" si="1"/>
        <v>6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6</v>
      </c>
      <c r="U59" s="7"/>
      <c r="V59" s="7"/>
      <c r="W59" s="36"/>
    </row>
    <row r="60" spans="1:23" s="11" customFormat="1" ht="18" customHeight="1">
      <c r="A60" s="1">
        <v>55</v>
      </c>
      <c r="B60" s="1">
        <v>38378</v>
      </c>
      <c r="C60" s="5" t="s">
        <v>597</v>
      </c>
      <c r="D60" s="1" t="s">
        <v>623</v>
      </c>
      <c r="E60" s="6" t="s">
        <v>22</v>
      </c>
      <c r="F60" s="1" t="s">
        <v>10</v>
      </c>
      <c r="G60" s="1">
        <f t="shared" si="1"/>
        <v>6</v>
      </c>
      <c r="H60" s="31"/>
      <c r="I60" s="7"/>
      <c r="J60" s="7"/>
      <c r="K60" s="7"/>
      <c r="L60" s="7"/>
      <c r="M60" s="7"/>
      <c r="N60" s="7">
        <v>6</v>
      </c>
      <c r="O60" s="7"/>
      <c r="P60" s="7"/>
      <c r="Q60" s="7"/>
      <c r="R60" s="7"/>
      <c r="S60" s="7"/>
      <c r="T60" s="7"/>
      <c r="U60" s="7"/>
      <c r="V60" s="7"/>
      <c r="W60" s="36"/>
    </row>
    <row r="61" spans="1:23" s="11" customFormat="1" ht="18" customHeight="1">
      <c r="A61" s="1">
        <v>57</v>
      </c>
      <c r="B61" s="1">
        <v>49332</v>
      </c>
      <c r="C61" s="5" t="s">
        <v>598</v>
      </c>
      <c r="D61" s="1" t="s">
        <v>623</v>
      </c>
      <c r="E61" s="6" t="s">
        <v>9</v>
      </c>
      <c r="F61" s="1" t="s">
        <v>10</v>
      </c>
      <c r="G61" s="1">
        <f t="shared" si="1"/>
        <v>4</v>
      </c>
      <c r="H61" s="31"/>
      <c r="I61" s="7"/>
      <c r="J61" s="7"/>
      <c r="K61" s="7"/>
      <c r="L61" s="7"/>
      <c r="M61" s="7"/>
      <c r="N61" s="7">
        <v>4</v>
      </c>
      <c r="O61" s="7"/>
      <c r="P61" s="7"/>
      <c r="Q61" s="7"/>
      <c r="R61" s="7"/>
      <c r="S61" s="7"/>
      <c r="T61" s="7"/>
      <c r="U61" s="7"/>
      <c r="V61" s="7"/>
      <c r="W61" s="36"/>
    </row>
    <row r="62" spans="1:23" s="11" customFormat="1" ht="18" customHeight="1">
      <c r="A62" s="1">
        <v>58</v>
      </c>
      <c r="B62" s="1">
        <v>271</v>
      </c>
      <c r="C62" s="22" t="s">
        <v>118</v>
      </c>
      <c r="D62" s="1" t="s">
        <v>623</v>
      </c>
      <c r="E62" s="6" t="s">
        <v>9</v>
      </c>
      <c r="F62" s="1" t="s">
        <v>10</v>
      </c>
      <c r="G62" s="1">
        <f t="shared" si="1"/>
        <v>3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3</v>
      </c>
      <c r="W62" s="36"/>
    </row>
    <row r="63" spans="1:23" s="11" customFormat="1" ht="18" customHeight="1">
      <c r="A63" s="1">
        <v>58</v>
      </c>
      <c r="B63" s="1">
        <v>18856</v>
      </c>
      <c r="C63" s="5" t="s">
        <v>599</v>
      </c>
      <c r="D63" s="1" t="s">
        <v>623</v>
      </c>
      <c r="E63" s="6" t="s">
        <v>9</v>
      </c>
      <c r="F63" s="1" t="s">
        <v>10</v>
      </c>
      <c r="G63" s="1">
        <f t="shared" si="1"/>
        <v>3</v>
      </c>
      <c r="H63" s="31"/>
      <c r="I63" s="7"/>
      <c r="J63" s="7"/>
      <c r="K63" s="7"/>
      <c r="L63" s="7"/>
      <c r="M63" s="7"/>
      <c r="N63" s="7">
        <v>3</v>
      </c>
      <c r="O63" s="7"/>
      <c r="P63" s="7"/>
      <c r="Q63" s="7"/>
      <c r="R63" s="7"/>
      <c r="S63" s="7"/>
      <c r="T63" s="7"/>
      <c r="U63" s="7"/>
      <c r="V63" s="7"/>
      <c r="W63" s="36"/>
    </row>
    <row r="64" spans="1:23" s="11" customFormat="1" ht="18" customHeight="1">
      <c r="A64" s="1">
        <v>60</v>
      </c>
      <c r="B64" s="1">
        <v>63661</v>
      </c>
      <c r="C64" s="5" t="s">
        <v>119</v>
      </c>
      <c r="D64" s="1" t="s">
        <v>623</v>
      </c>
      <c r="E64" s="6" t="s">
        <v>9</v>
      </c>
      <c r="F64" s="1" t="s">
        <v>10</v>
      </c>
      <c r="G64" s="1">
        <f t="shared" si="1"/>
        <v>2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>
        <v>2</v>
      </c>
      <c r="W64" s="36"/>
    </row>
    <row r="65" spans="1:23" s="11" customFormat="1" ht="18" customHeight="1">
      <c r="A65" s="1">
        <v>61</v>
      </c>
      <c r="B65" s="1">
        <v>13341</v>
      </c>
      <c r="C65" s="5" t="s">
        <v>600</v>
      </c>
      <c r="D65" s="1" t="s">
        <v>623</v>
      </c>
      <c r="E65" s="6" t="s">
        <v>9</v>
      </c>
      <c r="F65" s="1" t="s">
        <v>10</v>
      </c>
      <c r="G65" s="1">
        <f t="shared" si="1"/>
        <v>1</v>
      </c>
      <c r="H65" s="31"/>
      <c r="I65" s="7"/>
      <c r="J65" s="7"/>
      <c r="K65" s="7"/>
      <c r="L65" s="7"/>
      <c r="M65" s="7"/>
      <c r="N65" s="7">
        <v>1</v>
      </c>
      <c r="O65" s="7"/>
      <c r="P65" s="7"/>
      <c r="Q65" s="7"/>
      <c r="R65" s="7"/>
      <c r="S65" s="7"/>
      <c r="T65" s="7"/>
      <c r="U65" s="7"/>
      <c r="V65" s="7"/>
      <c r="W65" s="36"/>
    </row>
    <row r="66" spans="1:23" ht="18" customHeight="1">
      <c r="A66" s="1"/>
      <c r="B66" s="1"/>
      <c r="C66" s="5"/>
      <c r="D66" s="1"/>
      <c r="E66" s="6"/>
      <c r="F66" s="1"/>
      <c r="G66" s="1"/>
      <c r="H66" s="28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34"/>
    </row>
    <row r="67" spans="1:23" ht="6.9" customHeight="1">
      <c r="A67" s="38"/>
      <c r="B67" s="33"/>
      <c r="C67" s="39"/>
      <c r="D67" s="33"/>
      <c r="E67" s="40"/>
      <c r="F67" s="33"/>
      <c r="G67" s="41"/>
      <c r="H67" s="33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37"/>
    </row>
    <row r="68" spans="1:23" s="8" customFormat="1" ht="12.75" customHeight="1">
      <c r="A68" s="13"/>
      <c r="B68" s="14"/>
      <c r="D68" s="14"/>
      <c r="E68" s="15"/>
      <c r="F68" s="14"/>
      <c r="G68" s="14"/>
      <c r="H68" s="14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</row>
  </sheetData>
  <sheetProtection algorithmName="SHA-512" hashValue="BwX8ngwABJRBdWbetDDFHzAga9iagX/ZOUuxY0B4Fa7XoW3iON/UqkCO3PcXw3Cw6zDjbHTlBhTt7QuTCx2PtQ==" saltValue="fqs560TuzwNZVqhrdRGbvA==" spinCount="100000" sheet="1" selectLockedCells="1" selectUnlockedCells="1"/>
  <sortState xmlns:xlrd2="http://schemas.microsoft.com/office/spreadsheetml/2017/richdata2" ref="B5:V65">
    <sortCondition descending="1" ref="G5:G65"/>
  </sortState>
  <mergeCells count="16">
    <mergeCell ref="A1:G1"/>
    <mergeCell ref="A2:G2"/>
    <mergeCell ref="I1:I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99" priority="2"/>
    <cfRule type="duplicateValues" dxfId="98" priority="5"/>
  </conditionalFormatting>
  <conditionalFormatting sqref="B3:C3">
    <cfRule type="duplicateValues" dxfId="97" priority="11" stopIfTrue="1"/>
  </conditionalFormatting>
  <conditionalFormatting sqref="B5:C65">
    <cfRule type="duplicateValues" dxfId="96" priority="11138" stopIfTrue="1"/>
  </conditionalFormatting>
  <conditionalFormatting sqref="B5:C66">
    <cfRule type="duplicateValues" dxfId="95" priority="11140" stopIfTrue="1"/>
    <cfRule type="duplicateValues" dxfId="94" priority="11141" stopIfTrue="1"/>
    <cfRule type="duplicateValues" dxfId="93" priority="11142" stopIfTrue="1"/>
  </conditionalFormatting>
  <conditionalFormatting sqref="B9:C68">
    <cfRule type="duplicateValues" dxfId="92" priority="11146" stopIfTrue="1"/>
  </conditionalFormatting>
  <conditionalFormatting sqref="B9:C65534 B1:C2 B4:C4">
    <cfRule type="expression" dxfId="91" priority="11148" stopIfTrue="1">
      <formula>AND(COUNTIF($B$1:$C$2, B1)+COUNTIF($B$4:$C$4, B1)+COUNTIF($B$10:$C$65534, B1)&gt;1,NOT(ISBLANK(B1)))</formula>
    </cfRule>
  </conditionalFormatting>
  <conditionalFormatting sqref="C66">
    <cfRule type="duplicateValues" dxfId="90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W73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644</v>
      </c>
      <c r="M1" s="47" t="s">
        <v>635</v>
      </c>
      <c r="N1" s="47" t="s">
        <v>586</v>
      </c>
      <c r="O1" s="47" t="s">
        <v>576</v>
      </c>
      <c r="P1" s="47" t="s">
        <v>444</v>
      </c>
      <c r="Q1" s="47" t="s">
        <v>441</v>
      </c>
      <c r="R1" s="47" t="s">
        <v>373</v>
      </c>
      <c r="S1" s="47" t="s">
        <v>288</v>
      </c>
      <c r="T1" s="47" t="s">
        <v>188</v>
      </c>
      <c r="U1" s="47" t="s">
        <v>137</v>
      </c>
      <c r="V1" s="47" t="s">
        <v>6</v>
      </c>
      <c r="W1" s="27"/>
    </row>
    <row r="2" spans="1:23" s="4" customFormat="1" ht="65.099999999999994" customHeight="1">
      <c r="A2" s="49" t="s">
        <v>679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21" t="s">
        <v>289</v>
      </c>
      <c r="P4" s="21" t="s">
        <v>289</v>
      </c>
      <c r="Q4" s="21" t="s">
        <v>138</v>
      </c>
      <c r="R4" s="21" t="s">
        <v>289</v>
      </c>
      <c r="S4" s="21" t="s">
        <v>289</v>
      </c>
      <c r="T4" s="21" t="s">
        <v>7</v>
      </c>
      <c r="U4" s="21" t="s">
        <v>138</v>
      </c>
      <c r="V4" s="21" t="s">
        <v>7</v>
      </c>
      <c r="W4" s="35"/>
    </row>
    <row r="5" spans="1:23" s="11" customFormat="1" ht="18" customHeight="1">
      <c r="A5" s="1">
        <v>1</v>
      </c>
      <c r="B5" s="1">
        <v>2079</v>
      </c>
      <c r="C5" s="5" t="s">
        <v>330</v>
      </c>
      <c r="D5" s="1" t="s">
        <v>624</v>
      </c>
      <c r="E5" s="6" t="s">
        <v>9</v>
      </c>
      <c r="F5" s="1" t="s">
        <v>287</v>
      </c>
      <c r="G5" s="1">
        <f t="shared" ref="G5:G36" si="0">SUM(I5:W5)</f>
        <v>395</v>
      </c>
      <c r="H5" s="31"/>
      <c r="I5" s="7"/>
      <c r="J5" s="7">
        <v>100</v>
      </c>
      <c r="K5" s="7"/>
      <c r="L5" s="7"/>
      <c r="M5" s="7"/>
      <c r="N5" s="7"/>
      <c r="O5" s="7">
        <v>100</v>
      </c>
      <c r="P5" s="7"/>
      <c r="Q5" s="7"/>
      <c r="R5" s="7">
        <v>100</v>
      </c>
      <c r="S5" s="7">
        <v>95</v>
      </c>
      <c r="T5" s="7"/>
      <c r="U5" s="7"/>
      <c r="V5" s="7"/>
      <c r="W5" s="36"/>
    </row>
    <row r="6" spans="1:23" s="11" customFormat="1" ht="18" customHeight="1">
      <c r="A6" s="1">
        <v>2</v>
      </c>
      <c r="B6" s="1">
        <v>19679</v>
      </c>
      <c r="C6" s="5" t="s">
        <v>331</v>
      </c>
      <c r="D6" s="1" t="s">
        <v>624</v>
      </c>
      <c r="E6" s="6" t="s">
        <v>9</v>
      </c>
      <c r="F6" s="1" t="s">
        <v>66</v>
      </c>
      <c r="G6" s="1">
        <f t="shared" si="0"/>
        <v>375</v>
      </c>
      <c r="H6" s="31"/>
      <c r="I6" s="7"/>
      <c r="J6" s="7"/>
      <c r="K6" s="7"/>
      <c r="L6" s="7"/>
      <c r="M6" s="7">
        <v>100</v>
      </c>
      <c r="N6" s="7"/>
      <c r="O6" s="7">
        <v>95</v>
      </c>
      <c r="P6" s="7"/>
      <c r="Q6" s="7"/>
      <c r="R6" s="7">
        <v>90</v>
      </c>
      <c r="S6" s="7">
        <v>90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2168</v>
      </c>
      <c r="C7" s="5" t="s">
        <v>338</v>
      </c>
      <c r="D7" s="1" t="s">
        <v>624</v>
      </c>
      <c r="E7" s="6" t="s">
        <v>9</v>
      </c>
      <c r="F7" s="1" t="s">
        <v>291</v>
      </c>
      <c r="G7" s="1">
        <f t="shared" si="0"/>
        <v>350</v>
      </c>
      <c r="H7" s="31"/>
      <c r="I7" s="7"/>
      <c r="J7" s="7"/>
      <c r="K7" s="7"/>
      <c r="L7" s="7"/>
      <c r="M7" s="7">
        <v>85</v>
      </c>
      <c r="N7" s="7"/>
      <c r="O7" s="7">
        <v>55</v>
      </c>
      <c r="P7" s="7">
        <v>90</v>
      </c>
      <c r="Q7" s="7"/>
      <c r="R7" s="7">
        <v>65</v>
      </c>
      <c r="S7" s="7">
        <v>55</v>
      </c>
      <c r="T7" s="7"/>
      <c r="U7" s="7"/>
      <c r="V7" s="7"/>
      <c r="W7" s="32"/>
    </row>
    <row r="8" spans="1:23" s="11" customFormat="1" ht="18" customHeight="1">
      <c r="A8" s="1">
        <v>4</v>
      </c>
      <c r="B8" s="1">
        <v>53477</v>
      </c>
      <c r="C8" s="5" t="s">
        <v>333</v>
      </c>
      <c r="D8" s="1" t="s">
        <v>624</v>
      </c>
      <c r="E8" s="6" t="s">
        <v>9</v>
      </c>
      <c r="F8" s="1" t="s">
        <v>287</v>
      </c>
      <c r="G8" s="1">
        <f t="shared" si="0"/>
        <v>335</v>
      </c>
      <c r="H8" s="31"/>
      <c r="I8" s="7"/>
      <c r="J8" s="7">
        <v>75</v>
      </c>
      <c r="K8" s="7"/>
      <c r="L8" s="7"/>
      <c r="M8" s="7">
        <v>90</v>
      </c>
      <c r="N8" s="7"/>
      <c r="O8" s="7">
        <v>90</v>
      </c>
      <c r="P8" s="7"/>
      <c r="Q8" s="7"/>
      <c r="R8" s="7"/>
      <c r="S8" s="7">
        <v>80</v>
      </c>
      <c r="T8" s="7"/>
      <c r="U8" s="7"/>
      <c r="V8" s="7"/>
      <c r="W8" s="36"/>
    </row>
    <row r="9" spans="1:23" s="11" customFormat="1" ht="18" customHeight="1">
      <c r="A9" s="1">
        <v>5</v>
      </c>
      <c r="B9" s="1">
        <v>42666</v>
      </c>
      <c r="C9" s="5" t="s">
        <v>344</v>
      </c>
      <c r="D9" s="1" t="s">
        <v>624</v>
      </c>
      <c r="E9" s="6" t="s">
        <v>9</v>
      </c>
      <c r="F9" s="1" t="s">
        <v>67</v>
      </c>
      <c r="G9" s="1">
        <f t="shared" si="0"/>
        <v>320</v>
      </c>
      <c r="H9" s="31"/>
      <c r="I9" s="7"/>
      <c r="J9" s="7">
        <v>70</v>
      </c>
      <c r="K9" s="7"/>
      <c r="L9" s="7">
        <v>75</v>
      </c>
      <c r="M9" s="7">
        <v>80</v>
      </c>
      <c r="N9" s="7"/>
      <c r="O9" s="7">
        <v>25</v>
      </c>
      <c r="P9" s="7"/>
      <c r="Q9" s="7"/>
      <c r="R9" s="7">
        <v>60</v>
      </c>
      <c r="S9" s="7">
        <v>10</v>
      </c>
      <c r="T9" s="7"/>
      <c r="U9" s="7"/>
      <c r="V9" s="7"/>
      <c r="W9" s="32"/>
    </row>
    <row r="10" spans="1:23" s="11" customFormat="1" ht="18" customHeight="1">
      <c r="A10" s="1">
        <v>6</v>
      </c>
      <c r="B10" s="24">
        <v>38838</v>
      </c>
      <c r="C10" s="25" t="s">
        <v>334</v>
      </c>
      <c r="D10" s="1" t="s">
        <v>624</v>
      </c>
      <c r="E10" s="26" t="s">
        <v>9</v>
      </c>
      <c r="F10" s="24" t="s">
        <v>287</v>
      </c>
      <c r="G10" s="1">
        <f t="shared" si="0"/>
        <v>295</v>
      </c>
      <c r="H10" s="31"/>
      <c r="I10" s="43"/>
      <c r="J10" s="43"/>
      <c r="K10" s="43"/>
      <c r="L10" s="43">
        <v>85</v>
      </c>
      <c r="M10" s="43"/>
      <c r="N10" s="43"/>
      <c r="O10" s="43">
        <v>60</v>
      </c>
      <c r="P10" s="43"/>
      <c r="Q10" s="43"/>
      <c r="R10" s="43">
        <v>75</v>
      </c>
      <c r="S10" s="43">
        <v>75</v>
      </c>
      <c r="T10" s="43"/>
      <c r="U10" s="43"/>
      <c r="V10" s="43"/>
      <c r="W10" s="36"/>
    </row>
    <row r="11" spans="1:23" s="11" customFormat="1" ht="18" customHeight="1">
      <c r="A11" s="1">
        <v>6</v>
      </c>
      <c r="B11" s="1">
        <v>14294</v>
      </c>
      <c r="C11" s="5" t="s">
        <v>329</v>
      </c>
      <c r="D11" s="1" t="s">
        <v>624</v>
      </c>
      <c r="E11" s="6" t="s">
        <v>9</v>
      </c>
      <c r="F11" s="1" t="s">
        <v>287</v>
      </c>
      <c r="G11" s="1">
        <f t="shared" si="0"/>
        <v>295</v>
      </c>
      <c r="H11" s="31"/>
      <c r="I11" s="7"/>
      <c r="J11" s="7"/>
      <c r="K11" s="7"/>
      <c r="L11" s="7">
        <v>100</v>
      </c>
      <c r="M11" s="7"/>
      <c r="N11" s="7"/>
      <c r="O11" s="7"/>
      <c r="P11" s="7"/>
      <c r="Q11" s="7"/>
      <c r="R11" s="7">
        <v>95</v>
      </c>
      <c r="S11" s="7">
        <v>100</v>
      </c>
      <c r="T11" s="7"/>
      <c r="U11" s="7"/>
      <c r="V11" s="7"/>
      <c r="W11" s="32"/>
    </row>
    <row r="12" spans="1:23" s="11" customFormat="1" ht="18" customHeight="1">
      <c r="A12" s="1">
        <v>8</v>
      </c>
      <c r="B12" s="1" t="s">
        <v>537</v>
      </c>
      <c r="C12" s="5" t="s">
        <v>538</v>
      </c>
      <c r="D12" s="1" t="s">
        <v>624</v>
      </c>
      <c r="E12" s="6" t="s">
        <v>286</v>
      </c>
      <c r="F12" s="1" t="s">
        <v>287</v>
      </c>
      <c r="G12" s="1">
        <f t="shared" si="0"/>
        <v>250</v>
      </c>
      <c r="H12" s="31"/>
      <c r="I12" s="7"/>
      <c r="J12" s="7">
        <v>90</v>
      </c>
      <c r="K12" s="7"/>
      <c r="L12" s="7">
        <v>90</v>
      </c>
      <c r="M12" s="7"/>
      <c r="N12" s="7"/>
      <c r="O12" s="7">
        <v>70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3241</v>
      </c>
      <c r="C13" s="5" t="s">
        <v>336</v>
      </c>
      <c r="D13" s="1" t="s">
        <v>624</v>
      </c>
      <c r="E13" s="6" t="s">
        <v>9</v>
      </c>
      <c r="F13" s="1" t="s">
        <v>287</v>
      </c>
      <c r="G13" s="1">
        <f t="shared" si="0"/>
        <v>245</v>
      </c>
      <c r="H13" s="31"/>
      <c r="I13" s="7"/>
      <c r="J13" s="7"/>
      <c r="K13" s="7"/>
      <c r="L13" s="7"/>
      <c r="M13" s="7">
        <v>95</v>
      </c>
      <c r="N13" s="7"/>
      <c r="O13" s="7">
        <v>85</v>
      </c>
      <c r="P13" s="7"/>
      <c r="Q13" s="7"/>
      <c r="R13" s="7"/>
      <c r="S13" s="7">
        <v>65</v>
      </c>
      <c r="T13" s="7"/>
      <c r="U13" s="7"/>
      <c r="V13" s="7"/>
      <c r="W13" s="36"/>
    </row>
    <row r="14" spans="1:23" s="11" customFormat="1" ht="18" customHeight="1">
      <c r="A14" s="1">
        <v>10</v>
      </c>
      <c r="B14" s="1" t="s">
        <v>429</v>
      </c>
      <c r="C14" s="5" t="s">
        <v>430</v>
      </c>
      <c r="D14" s="1" t="s">
        <v>624</v>
      </c>
      <c r="E14" s="6" t="s">
        <v>9</v>
      </c>
      <c r="F14" s="1" t="s">
        <v>287</v>
      </c>
      <c r="G14" s="1">
        <f t="shared" si="0"/>
        <v>230</v>
      </c>
      <c r="H14" s="31"/>
      <c r="I14" s="7"/>
      <c r="J14" s="7">
        <v>85</v>
      </c>
      <c r="K14" s="7"/>
      <c r="L14" s="7"/>
      <c r="M14" s="7">
        <v>75</v>
      </c>
      <c r="N14" s="7"/>
      <c r="O14" s="7"/>
      <c r="P14" s="7"/>
      <c r="Q14" s="7"/>
      <c r="R14" s="7">
        <v>70</v>
      </c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41271</v>
      </c>
      <c r="C15" s="5" t="s">
        <v>339</v>
      </c>
      <c r="D15" s="1" t="s">
        <v>624</v>
      </c>
      <c r="E15" s="6" t="s">
        <v>9</v>
      </c>
      <c r="F15" s="1" t="s">
        <v>287</v>
      </c>
      <c r="G15" s="1">
        <f t="shared" si="0"/>
        <v>220</v>
      </c>
      <c r="H15" s="31"/>
      <c r="I15" s="7"/>
      <c r="J15" s="7">
        <v>65</v>
      </c>
      <c r="K15" s="7"/>
      <c r="L15" s="7"/>
      <c r="M15" s="7">
        <v>65</v>
      </c>
      <c r="N15" s="7"/>
      <c r="O15" s="7">
        <v>45</v>
      </c>
      <c r="P15" s="7"/>
      <c r="Q15" s="7"/>
      <c r="R15" s="7"/>
      <c r="S15" s="7">
        <v>45</v>
      </c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417</v>
      </c>
      <c r="C16" s="5" t="s">
        <v>428</v>
      </c>
      <c r="D16" s="1" t="s">
        <v>624</v>
      </c>
      <c r="E16" s="6" t="s">
        <v>9</v>
      </c>
      <c r="F16" s="1" t="s">
        <v>291</v>
      </c>
      <c r="G16" s="1">
        <f t="shared" si="0"/>
        <v>180</v>
      </c>
      <c r="H16" s="31"/>
      <c r="I16" s="7"/>
      <c r="J16" s="7"/>
      <c r="K16" s="7"/>
      <c r="L16" s="7"/>
      <c r="M16" s="7"/>
      <c r="N16" s="7"/>
      <c r="O16" s="7"/>
      <c r="P16" s="7">
        <v>100</v>
      </c>
      <c r="Q16" s="7"/>
      <c r="R16" s="7">
        <v>80</v>
      </c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11257</v>
      </c>
      <c r="C17" s="5" t="s">
        <v>467</v>
      </c>
      <c r="D17" s="1" t="s">
        <v>624</v>
      </c>
      <c r="E17" s="6" t="s">
        <v>9</v>
      </c>
      <c r="F17" s="1" t="s">
        <v>291</v>
      </c>
      <c r="G17" s="1">
        <f t="shared" si="0"/>
        <v>165</v>
      </c>
      <c r="H17" s="31"/>
      <c r="I17" s="7"/>
      <c r="J17" s="7">
        <v>80</v>
      </c>
      <c r="K17" s="7"/>
      <c r="L17" s="7"/>
      <c r="M17" s="7"/>
      <c r="N17" s="7"/>
      <c r="O17" s="7"/>
      <c r="P17" s="7">
        <v>85</v>
      </c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13</v>
      </c>
      <c r="B18" s="1">
        <v>21602</v>
      </c>
      <c r="C18" s="5" t="s">
        <v>335</v>
      </c>
      <c r="D18" s="1" t="s">
        <v>624</v>
      </c>
      <c r="E18" s="6" t="s">
        <v>9</v>
      </c>
      <c r="F18" s="1" t="s">
        <v>287</v>
      </c>
      <c r="G18" s="1">
        <f t="shared" si="0"/>
        <v>165</v>
      </c>
      <c r="H18" s="31"/>
      <c r="I18" s="7"/>
      <c r="J18" s="7"/>
      <c r="K18" s="7"/>
      <c r="L18" s="7">
        <v>95</v>
      </c>
      <c r="M18" s="7"/>
      <c r="N18" s="7"/>
      <c r="O18" s="7"/>
      <c r="P18" s="7"/>
      <c r="Q18" s="7"/>
      <c r="R18" s="7"/>
      <c r="S18" s="7">
        <v>70</v>
      </c>
      <c r="T18" s="7"/>
      <c r="U18" s="7"/>
      <c r="V18" s="7"/>
      <c r="W18" s="36"/>
    </row>
    <row r="19" spans="1:23" s="11" customFormat="1" ht="18" customHeight="1">
      <c r="A19" s="1">
        <v>15</v>
      </c>
      <c r="B19" s="1">
        <v>34045</v>
      </c>
      <c r="C19" s="5" t="s">
        <v>337</v>
      </c>
      <c r="D19" s="1" t="s">
        <v>624</v>
      </c>
      <c r="E19" s="6" t="s">
        <v>9</v>
      </c>
      <c r="F19" s="1" t="s">
        <v>287</v>
      </c>
      <c r="G19" s="1">
        <f t="shared" si="0"/>
        <v>130</v>
      </c>
      <c r="H19" s="31"/>
      <c r="I19" s="7"/>
      <c r="J19" s="7"/>
      <c r="K19" s="7"/>
      <c r="L19" s="7"/>
      <c r="M19" s="7">
        <v>70</v>
      </c>
      <c r="N19" s="7"/>
      <c r="O19" s="7"/>
      <c r="P19" s="7"/>
      <c r="Q19" s="7"/>
      <c r="R19" s="7"/>
      <c r="S19" s="7">
        <v>60</v>
      </c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41281</v>
      </c>
      <c r="C20" s="5" t="s">
        <v>341</v>
      </c>
      <c r="D20" s="1" t="s">
        <v>624</v>
      </c>
      <c r="E20" s="6" t="s">
        <v>9</v>
      </c>
      <c r="F20" s="1" t="s">
        <v>287</v>
      </c>
      <c r="G20" s="1">
        <f t="shared" si="0"/>
        <v>115</v>
      </c>
      <c r="H20" s="31"/>
      <c r="I20" s="7"/>
      <c r="J20" s="7"/>
      <c r="K20" s="7"/>
      <c r="L20" s="7"/>
      <c r="M20" s="7"/>
      <c r="N20" s="7"/>
      <c r="O20" s="7">
        <v>35</v>
      </c>
      <c r="P20" s="7"/>
      <c r="Q20" s="7"/>
      <c r="R20" s="7">
        <v>55</v>
      </c>
      <c r="S20" s="7">
        <v>25</v>
      </c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44042</v>
      </c>
      <c r="C21" s="5" t="s">
        <v>172</v>
      </c>
      <c r="D21" s="1" t="s">
        <v>624</v>
      </c>
      <c r="E21" s="6" t="s">
        <v>9</v>
      </c>
      <c r="F21" s="1" t="s">
        <v>136</v>
      </c>
      <c r="G21" s="1">
        <f t="shared" si="0"/>
        <v>112.5</v>
      </c>
      <c r="H21" s="31"/>
      <c r="I21" s="7"/>
      <c r="J21" s="7"/>
      <c r="K21" s="7">
        <v>12.5</v>
      </c>
      <c r="L21" s="7"/>
      <c r="M21" s="7"/>
      <c r="N21" s="7"/>
      <c r="O21" s="7"/>
      <c r="P21" s="7"/>
      <c r="Q21" s="7">
        <v>50</v>
      </c>
      <c r="R21" s="7"/>
      <c r="S21" s="7"/>
      <c r="T21" s="7"/>
      <c r="U21" s="7">
        <v>50</v>
      </c>
      <c r="V21" s="7"/>
      <c r="W21" s="36"/>
    </row>
    <row r="22" spans="1:23" s="11" customFormat="1" ht="18" customHeight="1">
      <c r="A22" s="1">
        <v>18</v>
      </c>
      <c r="B22" s="1">
        <v>1837</v>
      </c>
      <c r="C22" s="5" t="s">
        <v>466</v>
      </c>
      <c r="D22" s="1" t="s">
        <v>624</v>
      </c>
      <c r="E22" s="6" t="s">
        <v>9</v>
      </c>
      <c r="F22" s="1" t="s">
        <v>291</v>
      </c>
      <c r="G22" s="1">
        <f t="shared" si="0"/>
        <v>95</v>
      </c>
      <c r="H22" s="31"/>
      <c r="I22" s="7"/>
      <c r="J22" s="7"/>
      <c r="K22" s="7"/>
      <c r="L22" s="7"/>
      <c r="M22" s="7"/>
      <c r="N22" s="7"/>
      <c r="O22" s="7"/>
      <c r="P22" s="7">
        <v>95</v>
      </c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18</v>
      </c>
      <c r="B23" s="1" t="s">
        <v>665</v>
      </c>
      <c r="C23" s="5" t="s">
        <v>666</v>
      </c>
      <c r="D23" s="1" t="s">
        <v>624</v>
      </c>
      <c r="E23" s="6" t="s">
        <v>9</v>
      </c>
      <c r="F23" s="1" t="s">
        <v>287</v>
      </c>
      <c r="G23" s="1">
        <f t="shared" si="0"/>
        <v>95</v>
      </c>
      <c r="H23" s="31"/>
      <c r="I23" s="7"/>
      <c r="J23" s="7">
        <v>95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>
        <v>2951</v>
      </c>
      <c r="C24" s="5" t="s">
        <v>427</v>
      </c>
      <c r="D24" s="1" t="s">
        <v>624</v>
      </c>
      <c r="E24" s="6" t="s">
        <v>9</v>
      </c>
      <c r="F24" s="1" t="s">
        <v>287</v>
      </c>
      <c r="G24" s="1">
        <f t="shared" si="0"/>
        <v>85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85</v>
      </c>
      <c r="S24" s="7"/>
      <c r="T24" s="7"/>
      <c r="U24" s="7"/>
      <c r="V24" s="7"/>
      <c r="W24" s="36"/>
    </row>
    <row r="25" spans="1:23" s="11" customFormat="1" ht="18" customHeight="1">
      <c r="A25" s="1">
        <v>20</v>
      </c>
      <c r="B25" s="1">
        <v>5596</v>
      </c>
      <c r="C25" s="5" t="s">
        <v>332</v>
      </c>
      <c r="D25" s="1" t="s">
        <v>624</v>
      </c>
      <c r="E25" s="6" t="s">
        <v>9</v>
      </c>
      <c r="F25" s="1" t="s">
        <v>287</v>
      </c>
      <c r="G25" s="1">
        <f t="shared" si="0"/>
        <v>85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85</v>
      </c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49192</v>
      </c>
      <c r="C26" s="5" t="s">
        <v>173</v>
      </c>
      <c r="D26" s="1" t="s">
        <v>624</v>
      </c>
      <c r="E26" s="6" t="s">
        <v>9</v>
      </c>
      <c r="F26" s="1" t="s">
        <v>136</v>
      </c>
      <c r="G26" s="1">
        <f t="shared" si="0"/>
        <v>80</v>
      </c>
      <c r="H26" s="31"/>
      <c r="I26" s="7"/>
      <c r="J26" s="7"/>
      <c r="K26" s="7"/>
      <c r="L26" s="7"/>
      <c r="M26" s="7"/>
      <c r="N26" s="7"/>
      <c r="O26" s="7"/>
      <c r="P26" s="7"/>
      <c r="Q26" s="7">
        <v>40</v>
      </c>
      <c r="R26" s="7"/>
      <c r="S26" s="7"/>
      <c r="T26" s="7"/>
      <c r="U26" s="7">
        <v>40</v>
      </c>
      <c r="V26" s="7"/>
      <c r="W26" s="36"/>
    </row>
    <row r="27" spans="1:23" s="11" customFormat="1" ht="18" customHeight="1">
      <c r="A27" s="1">
        <v>22</v>
      </c>
      <c r="B27" s="1">
        <v>61366</v>
      </c>
      <c r="C27" s="5" t="s">
        <v>468</v>
      </c>
      <c r="D27" s="1" t="s">
        <v>624</v>
      </c>
      <c r="E27" s="6" t="s">
        <v>9</v>
      </c>
      <c r="F27" s="1" t="s">
        <v>291</v>
      </c>
      <c r="G27" s="1">
        <f t="shared" si="0"/>
        <v>80</v>
      </c>
      <c r="H27" s="31"/>
      <c r="I27" s="7"/>
      <c r="J27" s="7"/>
      <c r="K27" s="7"/>
      <c r="L27" s="7"/>
      <c r="M27" s="7"/>
      <c r="N27" s="7"/>
      <c r="O27" s="7"/>
      <c r="P27" s="7">
        <v>80</v>
      </c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22</v>
      </c>
      <c r="B28" s="1" t="s">
        <v>533</v>
      </c>
      <c r="C28" s="5" t="s">
        <v>534</v>
      </c>
      <c r="D28" s="1" t="s">
        <v>624</v>
      </c>
      <c r="E28" s="6" t="s">
        <v>165</v>
      </c>
      <c r="F28" s="1" t="s">
        <v>141</v>
      </c>
      <c r="G28" s="1">
        <f t="shared" si="0"/>
        <v>80</v>
      </c>
      <c r="H28" s="31"/>
      <c r="I28" s="7"/>
      <c r="J28" s="7"/>
      <c r="K28" s="7"/>
      <c r="L28" s="7"/>
      <c r="M28" s="7"/>
      <c r="N28" s="7"/>
      <c r="O28" s="7">
        <v>80</v>
      </c>
      <c r="P28" s="7"/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22</v>
      </c>
      <c r="B29" s="1">
        <v>1980</v>
      </c>
      <c r="C29" s="5" t="s">
        <v>174</v>
      </c>
      <c r="D29" s="1" t="s">
        <v>624</v>
      </c>
      <c r="E29" s="6" t="s">
        <v>9</v>
      </c>
      <c r="F29" s="1" t="s">
        <v>136</v>
      </c>
      <c r="G29" s="1">
        <f t="shared" si="0"/>
        <v>80</v>
      </c>
      <c r="H29" s="31"/>
      <c r="I29" s="7"/>
      <c r="J29" s="7"/>
      <c r="K29" s="7">
        <v>10</v>
      </c>
      <c r="L29" s="7"/>
      <c r="M29" s="7"/>
      <c r="N29" s="7"/>
      <c r="O29" s="7"/>
      <c r="P29" s="7"/>
      <c r="Q29" s="7">
        <v>35</v>
      </c>
      <c r="R29" s="7"/>
      <c r="S29" s="7"/>
      <c r="T29" s="7"/>
      <c r="U29" s="7">
        <v>35</v>
      </c>
      <c r="V29" s="7"/>
      <c r="W29" s="36"/>
    </row>
    <row r="30" spans="1:23" s="11" customFormat="1" ht="18" customHeight="1">
      <c r="A30" s="1">
        <v>22</v>
      </c>
      <c r="B30" s="1">
        <v>8190</v>
      </c>
      <c r="C30" s="5" t="s">
        <v>650</v>
      </c>
      <c r="D30" s="1" t="s">
        <v>624</v>
      </c>
      <c r="E30" s="6" t="s">
        <v>9</v>
      </c>
      <c r="F30" s="1" t="s">
        <v>287</v>
      </c>
      <c r="G30" s="1">
        <f t="shared" si="0"/>
        <v>80</v>
      </c>
      <c r="H30" s="31"/>
      <c r="I30" s="7"/>
      <c r="J30" s="7"/>
      <c r="K30" s="7"/>
      <c r="L30" s="7">
        <v>80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36"/>
    </row>
    <row r="31" spans="1:23" s="11" customFormat="1" ht="18" customHeight="1">
      <c r="A31" s="1">
        <v>27</v>
      </c>
      <c r="B31" s="1">
        <v>22200</v>
      </c>
      <c r="C31" s="5" t="s">
        <v>469</v>
      </c>
      <c r="D31" s="1" t="s">
        <v>624</v>
      </c>
      <c r="E31" s="6" t="s">
        <v>9</v>
      </c>
      <c r="F31" s="1" t="s">
        <v>291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>
        <v>75</v>
      </c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27</v>
      </c>
      <c r="B32" s="1" t="s">
        <v>535</v>
      </c>
      <c r="C32" s="5" t="s">
        <v>536</v>
      </c>
      <c r="D32" s="1" t="s">
        <v>624</v>
      </c>
      <c r="E32" s="6" t="s">
        <v>9</v>
      </c>
      <c r="F32" s="1" t="s">
        <v>67</v>
      </c>
      <c r="G32" s="1">
        <f t="shared" si="0"/>
        <v>75</v>
      </c>
      <c r="H32" s="31"/>
      <c r="I32" s="7"/>
      <c r="J32" s="7"/>
      <c r="K32" s="7"/>
      <c r="L32" s="7"/>
      <c r="M32" s="7"/>
      <c r="N32" s="7"/>
      <c r="O32" s="7">
        <v>75</v>
      </c>
      <c r="P32" s="7"/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27</v>
      </c>
      <c r="B33" s="1">
        <v>39855</v>
      </c>
      <c r="C33" s="5" t="s">
        <v>342</v>
      </c>
      <c r="D33" s="1" t="s">
        <v>624</v>
      </c>
      <c r="E33" s="6" t="s">
        <v>343</v>
      </c>
      <c r="F33" s="1" t="s">
        <v>291</v>
      </c>
      <c r="G33" s="1">
        <f t="shared" si="0"/>
        <v>75</v>
      </c>
      <c r="H33" s="31"/>
      <c r="I33" s="7"/>
      <c r="J33" s="7"/>
      <c r="K33" s="7"/>
      <c r="L33" s="7"/>
      <c r="M33" s="7">
        <v>60</v>
      </c>
      <c r="N33" s="7"/>
      <c r="O33" s="7"/>
      <c r="P33" s="7"/>
      <c r="Q33" s="7"/>
      <c r="R33" s="7"/>
      <c r="S33" s="7">
        <v>15</v>
      </c>
      <c r="T33" s="7"/>
      <c r="U33" s="7"/>
      <c r="V33" s="7"/>
      <c r="W33" s="36"/>
    </row>
    <row r="34" spans="1:23" s="11" customFormat="1" ht="18" customHeight="1">
      <c r="A34" s="1">
        <v>30</v>
      </c>
      <c r="B34" s="1">
        <v>19691</v>
      </c>
      <c r="C34" s="5" t="s">
        <v>470</v>
      </c>
      <c r="D34" s="1" t="s">
        <v>624</v>
      </c>
      <c r="E34" s="6" t="s">
        <v>9</v>
      </c>
      <c r="F34" s="1" t="s">
        <v>291</v>
      </c>
      <c r="G34" s="1">
        <f t="shared" si="0"/>
        <v>70</v>
      </c>
      <c r="H34" s="31"/>
      <c r="I34" s="7"/>
      <c r="J34" s="7"/>
      <c r="K34" s="7"/>
      <c r="L34" s="7"/>
      <c r="M34" s="7"/>
      <c r="N34" s="7"/>
      <c r="O34" s="7"/>
      <c r="P34" s="7">
        <v>70</v>
      </c>
      <c r="Q34" s="7"/>
      <c r="R34" s="7"/>
      <c r="S34" s="7"/>
      <c r="T34" s="7"/>
      <c r="U34" s="7"/>
      <c r="V34" s="7"/>
      <c r="W34" s="36"/>
    </row>
    <row r="35" spans="1:23" s="11" customFormat="1" ht="18" customHeight="1">
      <c r="A35" s="1">
        <v>30</v>
      </c>
      <c r="B35" s="1" t="s">
        <v>541</v>
      </c>
      <c r="C35" s="5" t="s">
        <v>542</v>
      </c>
      <c r="D35" s="1" t="s">
        <v>624</v>
      </c>
      <c r="E35" s="6" t="s">
        <v>9</v>
      </c>
      <c r="F35" s="1" t="s">
        <v>291</v>
      </c>
      <c r="G35" s="1">
        <f t="shared" si="0"/>
        <v>70</v>
      </c>
      <c r="H35" s="31"/>
      <c r="I35" s="7"/>
      <c r="J35" s="7">
        <v>55</v>
      </c>
      <c r="K35" s="7"/>
      <c r="L35" s="7"/>
      <c r="M35" s="7"/>
      <c r="N35" s="7"/>
      <c r="O35" s="7">
        <v>15</v>
      </c>
      <c r="P35" s="7"/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32</v>
      </c>
      <c r="B36" s="1">
        <v>22933</v>
      </c>
      <c r="C36" s="5" t="s">
        <v>471</v>
      </c>
      <c r="D36" s="1" t="s">
        <v>624</v>
      </c>
      <c r="E36" s="6" t="s">
        <v>9</v>
      </c>
      <c r="F36" s="1" t="s">
        <v>291</v>
      </c>
      <c r="G36" s="1">
        <f t="shared" si="0"/>
        <v>65</v>
      </c>
      <c r="H36" s="31"/>
      <c r="I36" s="7"/>
      <c r="J36" s="7"/>
      <c r="K36" s="7"/>
      <c r="L36" s="7"/>
      <c r="M36" s="7"/>
      <c r="N36" s="7"/>
      <c r="O36" s="7"/>
      <c r="P36" s="7">
        <v>65</v>
      </c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32</v>
      </c>
      <c r="B37" s="1" t="s">
        <v>539</v>
      </c>
      <c r="C37" s="5" t="s">
        <v>540</v>
      </c>
      <c r="D37" s="1" t="s">
        <v>624</v>
      </c>
      <c r="E37" s="6" t="s">
        <v>9</v>
      </c>
      <c r="F37" s="1" t="s">
        <v>66</v>
      </c>
      <c r="G37" s="1">
        <f t="shared" ref="G37:G70" si="1">SUM(I37:W37)</f>
        <v>65</v>
      </c>
      <c r="H37" s="31"/>
      <c r="I37" s="7"/>
      <c r="J37" s="7"/>
      <c r="K37" s="7"/>
      <c r="L37" s="7"/>
      <c r="M37" s="7"/>
      <c r="N37" s="7"/>
      <c r="O37" s="7">
        <v>65</v>
      </c>
      <c r="P37" s="7"/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34</v>
      </c>
      <c r="B38" s="1" t="s">
        <v>667</v>
      </c>
      <c r="C38" s="5" t="s">
        <v>668</v>
      </c>
      <c r="D38" s="1" t="s">
        <v>624</v>
      </c>
      <c r="E38" s="6" t="s">
        <v>9</v>
      </c>
      <c r="F38" s="1" t="s">
        <v>291</v>
      </c>
      <c r="G38" s="1">
        <f t="shared" si="1"/>
        <v>60</v>
      </c>
      <c r="H38" s="31"/>
      <c r="I38" s="7"/>
      <c r="J38" s="7">
        <v>60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34</v>
      </c>
      <c r="B39" s="1">
        <v>27673</v>
      </c>
      <c r="C39" s="5" t="s">
        <v>472</v>
      </c>
      <c r="D39" s="1" t="s">
        <v>624</v>
      </c>
      <c r="E39" s="6" t="s">
        <v>9</v>
      </c>
      <c r="F39" s="1" t="s">
        <v>291</v>
      </c>
      <c r="G39" s="1">
        <f t="shared" si="1"/>
        <v>60</v>
      </c>
      <c r="H39" s="31"/>
      <c r="I39" s="7"/>
      <c r="J39" s="7"/>
      <c r="K39" s="7"/>
      <c r="L39" s="7"/>
      <c r="M39" s="7"/>
      <c r="N39" s="7"/>
      <c r="O39" s="7"/>
      <c r="P39" s="7">
        <v>60</v>
      </c>
      <c r="Q39" s="7"/>
      <c r="R39" s="7"/>
      <c r="S39" s="7"/>
      <c r="T39" s="7"/>
      <c r="U39" s="7"/>
      <c r="V39" s="7"/>
      <c r="W39" s="36"/>
    </row>
    <row r="40" spans="1:23" s="11" customFormat="1" ht="18" customHeight="1">
      <c r="A40" s="1">
        <v>36</v>
      </c>
      <c r="B40" s="1">
        <v>11315</v>
      </c>
      <c r="C40" s="5" t="s">
        <v>175</v>
      </c>
      <c r="D40" s="1" t="s">
        <v>624</v>
      </c>
      <c r="E40" s="6" t="s">
        <v>9</v>
      </c>
      <c r="F40" s="1" t="s">
        <v>136</v>
      </c>
      <c r="G40" s="1">
        <f t="shared" si="1"/>
        <v>50</v>
      </c>
      <c r="H40" s="31"/>
      <c r="I40" s="7"/>
      <c r="J40" s="7"/>
      <c r="K40" s="7"/>
      <c r="L40" s="7"/>
      <c r="M40" s="7"/>
      <c r="N40" s="7"/>
      <c r="O40" s="7"/>
      <c r="P40" s="7"/>
      <c r="Q40" s="7">
        <v>30</v>
      </c>
      <c r="R40" s="7"/>
      <c r="S40" s="7"/>
      <c r="T40" s="7"/>
      <c r="U40" s="7">
        <v>20</v>
      </c>
      <c r="V40" s="7"/>
      <c r="W40" s="36"/>
    </row>
    <row r="41" spans="1:23" s="11" customFormat="1" ht="18" customHeight="1">
      <c r="A41" s="1">
        <v>36</v>
      </c>
      <c r="B41" s="1" t="s">
        <v>431</v>
      </c>
      <c r="C41" s="5" t="s">
        <v>432</v>
      </c>
      <c r="D41" s="1" t="s">
        <v>624</v>
      </c>
      <c r="E41" s="6" t="s">
        <v>9</v>
      </c>
      <c r="F41" s="1" t="s">
        <v>285</v>
      </c>
      <c r="G41" s="1">
        <f t="shared" si="1"/>
        <v>50</v>
      </c>
      <c r="H41" s="31"/>
      <c r="I41" s="7"/>
      <c r="J41" s="7"/>
      <c r="K41" s="7"/>
      <c r="L41" s="7"/>
      <c r="M41" s="7"/>
      <c r="N41" s="7"/>
      <c r="O41" s="7">
        <v>5</v>
      </c>
      <c r="P41" s="7"/>
      <c r="Q41" s="7"/>
      <c r="R41" s="7">
        <v>45</v>
      </c>
      <c r="S41" s="7"/>
      <c r="T41" s="7"/>
      <c r="U41" s="7"/>
      <c r="V41" s="7"/>
      <c r="W41" s="36"/>
    </row>
    <row r="42" spans="1:23" s="11" customFormat="1" ht="18" customHeight="1">
      <c r="A42" s="1">
        <v>38</v>
      </c>
      <c r="B42" s="1" t="s">
        <v>122</v>
      </c>
      <c r="C42" s="5" t="s">
        <v>123</v>
      </c>
      <c r="D42" s="1" t="s">
        <v>624</v>
      </c>
      <c r="E42" s="6" t="s">
        <v>9</v>
      </c>
      <c r="F42" s="1" t="s">
        <v>10</v>
      </c>
      <c r="G42" s="1">
        <f t="shared" si="1"/>
        <v>40</v>
      </c>
      <c r="H42" s="31"/>
      <c r="I42" s="7"/>
      <c r="J42" s="7"/>
      <c r="K42" s="7"/>
      <c r="L42" s="7"/>
      <c r="M42" s="7"/>
      <c r="N42" s="7">
        <v>15</v>
      </c>
      <c r="O42" s="7"/>
      <c r="P42" s="7"/>
      <c r="Q42" s="7"/>
      <c r="R42" s="7"/>
      <c r="S42" s="7"/>
      <c r="T42" s="7"/>
      <c r="U42" s="7"/>
      <c r="V42" s="7">
        <v>25</v>
      </c>
      <c r="W42" s="36"/>
    </row>
    <row r="43" spans="1:23" s="11" customFormat="1" ht="18" customHeight="1">
      <c r="A43" s="1">
        <v>38</v>
      </c>
      <c r="B43" s="1">
        <v>276</v>
      </c>
      <c r="C43" s="5" t="s">
        <v>125</v>
      </c>
      <c r="D43" s="1" t="s">
        <v>624</v>
      </c>
      <c r="E43" s="6" t="s">
        <v>9</v>
      </c>
      <c r="F43" s="1" t="s">
        <v>10</v>
      </c>
      <c r="G43" s="1">
        <f t="shared" si="1"/>
        <v>40</v>
      </c>
      <c r="H43" s="31"/>
      <c r="I43" s="7"/>
      <c r="J43" s="7"/>
      <c r="K43" s="7"/>
      <c r="L43" s="7"/>
      <c r="M43" s="7"/>
      <c r="N43" s="7">
        <v>25</v>
      </c>
      <c r="O43" s="7"/>
      <c r="P43" s="7"/>
      <c r="Q43" s="7"/>
      <c r="R43" s="7"/>
      <c r="S43" s="7"/>
      <c r="T43" s="7"/>
      <c r="U43" s="7"/>
      <c r="V43" s="7">
        <v>15</v>
      </c>
      <c r="W43" s="36"/>
    </row>
    <row r="44" spans="1:23" s="11" customFormat="1" ht="18" customHeight="1">
      <c r="A44" s="1">
        <v>40</v>
      </c>
      <c r="B44" s="1">
        <v>34543</v>
      </c>
      <c r="C44" s="5" t="s">
        <v>176</v>
      </c>
      <c r="D44" s="1" t="s">
        <v>624</v>
      </c>
      <c r="E44" s="6" t="s">
        <v>154</v>
      </c>
      <c r="F44" s="1" t="s">
        <v>136</v>
      </c>
      <c r="G44" s="1">
        <f t="shared" si="1"/>
        <v>35</v>
      </c>
      <c r="H44" s="31"/>
      <c r="I44" s="7"/>
      <c r="J44" s="7"/>
      <c r="K44" s="7"/>
      <c r="L44" s="7"/>
      <c r="M44" s="7"/>
      <c r="N44" s="7"/>
      <c r="O44" s="7"/>
      <c r="P44" s="7"/>
      <c r="Q44" s="7">
        <v>20</v>
      </c>
      <c r="R44" s="7"/>
      <c r="S44" s="7"/>
      <c r="T44" s="7"/>
      <c r="U44" s="7">
        <v>15</v>
      </c>
      <c r="V44" s="7"/>
      <c r="W44" s="36"/>
    </row>
    <row r="45" spans="1:23" s="11" customFormat="1" ht="18" customHeight="1">
      <c r="A45" s="1">
        <v>40</v>
      </c>
      <c r="B45" s="1">
        <v>18207</v>
      </c>
      <c r="C45" s="5" t="s">
        <v>340</v>
      </c>
      <c r="D45" s="1" t="s">
        <v>624</v>
      </c>
      <c r="E45" s="6" t="s">
        <v>9</v>
      </c>
      <c r="F45" s="1" t="s">
        <v>291</v>
      </c>
      <c r="G45" s="1">
        <f t="shared" si="1"/>
        <v>35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35</v>
      </c>
      <c r="T45" s="7"/>
      <c r="U45" s="7"/>
      <c r="V45" s="7"/>
      <c r="W45" s="36"/>
    </row>
    <row r="46" spans="1:23" s="11" customFormat="1" ht="18" customHeight="1">
      <c r="A46" s="1">
        <v>42</v>
      </c>
      <c r="B46" s="1" t="s">
        <v>126</v>
      </c>
      <c r="C46" s="5" t="s">
        <v>127</v>
      </c>
      <c r="D46" s="1" t="s">
        <v>624</v>
      </c>
      <c r="E46" s="6" t="s">
        <v>9</v>
      </c>
      <c r="F46" s="1" t="s">
        <v>10</v>
      </c>
      <c r="G46" s="1">
        <f t="shared" si="1"/>
        <v>30</v>
      </c>
      <c r="H46" s="31"/>
      <c r="I46" s="7"/>
      <c r="J46" s="7"/>
      <c r="K46" s="7"/>
      <c r="L46" s="7"/>
      <c r="M46" s="7"/>
      <c r="N46" s="7">
        <v>20</v>
      </c>
      <c r="O46" s="7"/>
      <c r="P46" s="7"/>
      <c r="Q46" s="7"/>
      <c r="R46" s="7"/>
      <c r="S46" s="7"/>
      <c r="T46" s="7"/>
      <c r="U46" s="7"/>
      <c r="V46" s="7">
        <v>10</v>
      </c>
      <c r="W46" s="36"/>
    </row>
    <row r="47" spans="1:23" s="11" customFormat="1" ht="18" customHeight="1">
      <c r="A47" s="1">
        <v>43</v>
      </c>
      <c r="B47" s="1">
        <v>686</v>
      </c>
      <c r="C47" s="5" t="s">
        <v>237</v>
      </c>
      <c r="D47" s="1" t="s">
        <v>624</v>
      </c>
      <c r="E47" s="6" t="s">
        <v>9</v>
      </c>
      <c r="F47" s="1" t="s">
        <v>190</v>
      </c>
      <c r="G47" s="1">
        <f t="shared" si="1"/>
        <v>25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25</v>
      </c>
      <c r="U47" s="7"/>
      <c r="V47" s="7"/>
      <c r="W47" s="36"/>
    </row>
    <row r="48" spans="1:23" s="11" customFormat="1" ht="18" customHeight="1">
      <c r="A48" s="1">
        <v>44</v>
      </c>
      <c r="B48" s="1">
        <v>5455</v>
      </c>
      <c r="C48" s="5" t="s">
        <v>124</v>
      </c>
      <c r="D48" s="1" t="s">
        <v>624</v>
      </c>
      <c r="E48" s="6" t="s">
        <v>9</v>
      </c>
      <c r="F48" s="1" t="s">
        <v>10</v>
      </c>
      <c r="G48" s="1">
        <f t="shared" si="1"/>
        <v>21</v>
      </c>
      <c r="H48" s="31"/>
      <c r="I48" s="7"/>
      <c r="J48" s="7"/>
      <c r="K48" s="7"/>
      <c r="L48" s="7"/>
      <c r="M48" s="7"/>
      <c r="N48" s="7">
        <v>1</v>
      </c>
      <c r="O48" s="7"/>
      <c r="P48" s="7"/>
      <c r="Q48" s="7"/>
      <c r="R48" s="7"/>
      <c r="S48" s="7"/>
      <c r="T48" s="7"/>
      <c r="U48" s="7"/>
      <c r="V48" s="7">
        <v>20</v>
      </c>
      <c r="W48" s="36"/>
    </row>
    <row r="49" spans="1:23" s="11" customFormat="1" ht="18" customHeight="1">
      <c r="A49" s="1">
        <v>45</v>
      </c>
      <c r="B49" s="1" t="s">
        <v>238</v>
      </c>
      <c r="C49" s="5" t="s">
        <v>239</v>
      </c>
      <c r="D49" s="1" t="s">
        <v>624</v>
      </c>
      <c r="E49" s="6" t="s">
        <v>9</v>
      </c>
      <c r="F49" s="1" t="s">
        <v>189</v>
      </c>
      <c r="G49" s="1">
        <f t="shared" si="1"/>
        <v>20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20</v>
      </c>
      <c r="U49" s="7"/>
      <c r="V49" s="7"/>
      <c r="W49" s="36"/>
    </row>
    <row r="50" spans="1:23" s="11" customFormat="1" ht="18" customHeight="1">
      <c r="A50" s="1">
        <v>46</v>
      </c>
      <c r="B50" s="1" t="s">
        <v>240</v>
      </c>
      <c r="C50" s="5" t="s">
        <v>241</v>
      </c>
      <c r="D50" s="1" t="s">
        <v>624</v>
      </c>
      <c r="E50" s="6" t="s">
        <v>9</v>
      </c>
      <c r="F50" s="1" t="s">
        <v>189</v>
      </c>
      <c r="G50" s="1">
        <f t="shared" si="1"/>
        <v>15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15</v>
      </c>
      <c r="U50" s="7"/>
      <c r="V50" s="7"/>
      <c r="W50" s="36"/>
    </row>
    <row r="51" spans="1:23" s="11" customFormat="1" ht="18" customHeight="1">
      <c r="A51" s="1">
        <v>47</v>
      </c>
      <c r="B51" s="1">
        <v>2460</v>
      </c>
      <c r="C51" s="5" t="s">
        <v>177</v>
      </c>
      <c r="D51" s="1" t="s">
        <v>624</v>
      </c>
      <c r="E51" s="6" t="s">
        <v>9</v>
      </c>
      <c r="F51" s="1" t="s">
        <v>136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>
        <v>10</v>
      </c>
      <c r="V51" s="7"/>
      <c r="W51" s="36"/>
    </row>
    <row r="52" spans="1:23" s="11" customFormat="1" ht="18" customHeight="1">
      <c r="A52" s="1">
        <v>47</v>
      </c>
      <c r="B52" s="1" t="s">
        <v>543</v>
      </c>
      <c r="C52" s="5" t="s">
        <v>544</v>
      </c>
      <c r="D52" s="1" t="s">
        <v>624</v>
      </c>
      <c r="E52" s="6" t="s">
        <v>9</v>
      </c>
      <c r="F52" s="1" t="s">
        <v>67</v>
      </c>
      <c r="G52" s="1">
        <f t="shared" si="1"/>
        <v>10</v>
      </c>
      <c r="H52" s="31"/>
      <c r="I52" s="7"/>
      <c r="J52" s="7"/>
      <c r="K52" s="7"/>
      <c r="L52" s="7"/>
      <c r="M52" s="7"/>
      <c r="N52" s="7"/>
      <c r="O52" s="7">
        <v>10</v>
      </c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47</v>
      </c>
      <c r="B53" s="1">
        <v>4431</v>
      </c>
      <c r="C53" s="5" t="s">
        <v>601</v>
      </c>
      <c r="D53" s="1" t="s">
        <v>624</v>
      </c>
      <c r="E53" s="6" t="s">
        <v>9</v>
      </c>
      <c r="F53" s="1" t="s">
        <v>10</v>
      </c>
      <c r="G53" s="1">
        <f t="shared" si="1"/>
        <v>10</v>
      </c>
      <c r="H53" s="31"/>
      <c r="I53" s="7"/>
      <c r="J53" s="7"/>
      <c r="K53" s="7"/>
      <c r="L53" s="7"/>
      <c r="M53" s="7"/>
      <c r="N53" s="7">
        <v>10</v>
      </c>
      <c r="O53" s="7"/>
      <c r="P53" s="7"/>
      <c r="Q53" s="7"/>
      <c r="R53" s="7"/>
      <c r="S53" s="7"/>
      <c r="T53" s="7"/>
      <c r="U53" s="7"/>
      <c r="V53" s="7"/>
      <c r="W53" s="36"/>
    </row>
    <row r="54" spans="1:23" s="11" customFormat="1" ht="18" customHeight="1">
      <c r="A54" s="1">
        <v>47</v>
      </c>
      <c r="B54" s="1" t="s">
        <v>242</v>
      </c>
      <c r="C54" s="5" t="s">
        <v>243</v>
      </c>
      <c r="D54" s="1" t="s">
        <v>624</v>
      </c>
      <c r="E54" s="6" t="s">
        <v>9</v>
      </c>
      <c r="F54" s="1" t="s">
        <v>189</v>
      </c>
      <c r="G54" s="1">
        <f t="shared" si="1"/>
        <v>10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10</v>
      </c>
      <c r="U54" s="7"/>
      <c r="V54" s="7"/>
      <c r="W54" s="36"/>
    </row>
    <row r="55" spans="1:23" s="11" customFormat="1" ht="18" customHeight="1">
      <c r="A55" s="1">
        <v>51</v>
      </c>
      <c r="B55" s="1">
        <v>30140</v>
      </c>
      <c r="C55" s="5" t="s">
        <v>130</v>
      </c>
      <c r="D55" s="1" t="s">
        <v>624</v>
      </c>
      <c r="E55" s="6" t="s">
        <v>9</v>
      </c>
      <c r="F55" s="1" t="s">
        <v>10</v>
      </c>
      <c r="G55" s="1">
        <f t="shared" si="1"/>
        <v>8</v>
      </c>
      <c r="H55" s="31"/>
      <c r="I55" s="7"/>
      <c r="J55" s="7"/>
      <c r="K55" s="7"/>
      <c r="L55" s="7"/>
      <c r="M55" s="7"/>
      <c r="N55" s="7">
        <v>4</v>
      </c>
      <c r="O55" s="7"/>
      <c r="P55" s="7"/>
      <c r="Q55" s="7"/>
      <c r="R55" s="7"/>
      <c r="S55" s="7"/>
      <c r="T55" s="7"/>
      <c r="U55" s="7"/>
      <c r="V55" s="7">
        <v>4</v>
      </c>
      <c r="W55" s="36"/>
    </row>
    <row r="56" spans="1:23" s="11" customFormat="1" ht="18" customHeight="1">
      <c r="A56" s="1">
        <v>51</v>
      </c>
      <c r="B56" s="1">
        <v>46851</v>
      </c>
      <c r="C56" s="5" t="s">
        <v>178</v>
      </c>
      <c r="D56" s="1" t="s">
        <v>624</v>
      </c>
      <c r="E56" s="6" t="s">
        <v>9</v>
      </c>
      <c r="F56" s="1" t="s">
        <v>141</v>
      </c>
      <c r="G56" s="1">
        <f t="shared" si="1"/>
        <v>8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8</v>
      </c>
      <c r="V56" s="7"/>
      <c r="W56" s="36"/>
    </row>
    <row r="57" spans="1:23" s="11" customFormat="1" ht="18" customHeight="1">
      <c r="A57" s="1">
        <v>51</v>
      </c>
      <c r="B57" s="1">
        <v>8517</v>
      </c>
      <c r="C57" s="5" t="s">
        <v>602</v>
      </c>
      <c r="D57" s="1" t="s">
        <v>624</v>
      </c>
      <c r="E57" s="6" t="s">
        <v>9</v>
      </c>
      <c r="F57" s="1" t="s">
        <v>10</v>
      </c>
      <c r="G57" s="1">
        <f t="shared" si="1"/>
        <v>8</v>
      </c>
      <c r="H57" s="31"/>
      <c r="I57" s="7"/>
      <c r="J57" s="7"/>
      <c r="K57" s="7"/>
      <c r="L57" s="7"/>
      <c r="M57" s="7"/>
      <c r="N57" s="7">
        <v>8</v>
      </c>
      <c r="O57" s="7"/>
      <c r="P57" s="7"/>
      <c r="Q57" s="7"/>
      <c r="R57" s="7"/>
      <c r="S57" s="7"/>
      <c r="T57" s="7"/>
      <c r="U57" s="7"/>
      <c r="V57" s="7"/>
      <c r="W57" s="36"/>
    </row>
    <row r="58" spans="1:23" s="11" customFormat="1" ht="18" customHeight="1">
      <c r="A58" s="1">
        <v>51</v>
      </c>
      <c r="B58" s="1" t="s">
        <v>244</v>
      </c>
      <c r="C58" s="5" t="s">
        <v>245</v>
      </c>
      <c r="D58" s="1" t="s">
        <v>624</v>
      </c>
      <c r="E58" s="6" t="s">
        <v>9</v>
      </c>
      <c r="F58" s="1" t="s">
        <v>189</v>
      </c>
      <c r="G58" s="1">
        <f t="shared" si="1"/>
        <v>8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8</v>
      </c>
      <c r="U58" s="7"/>
      <c r="V58" s="7"/>
      <c r="W58" s="36"/>
    </row>
    <row r="59" spans="1:23" s="11" customFormat="1" ht="18" customHeight="1">
      <c r="A59" s="1">
        <v>55</v>
      </c>
      <c r="B59" s="1">
        <v>37824</v>
      </c>
      <c r="C59" s="5" t="s">
        <v>654</v>
      </c>
      <c r="D59" s="1" t="s">
        <v>624</v>
      </c>
      <c r="E59" s="6" t="s">
        <v>9</v>
      </c>
      <c r="F59" s="1" t="s">
        <v>141</v>
      </c>
      <c r="G59" s="1">
        <f t="shared" si="1"/>
        <v>7.5</v>
      </c>
      <c r="H59" s="31"/>
      <c r="I59" s="7"/>
      <c r="J59" s="7"/>
      <c r="K59" s="7">
        <f>15/2</f>
        <v>7.5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36"/>
    </row>
    <row r="60" spans="1:23" s="11" customFormat="1" ht="18" customHeight="1">
      <c r="A60" s="1">
        <v>56</v>
      </c>
      <c r="B60" s="1">
        <v>33235</v>
      </c>
      <c r="C60" s="5" t="s">
        <v>179</v>
      </c>
      <c r="D60" s="1" t="s">
        <v>624</v>
      </c>
      <c r="E60" s="6" t="s">
        <v>9</v>
      </c>
      <c r="F60" s="1" t="s">
        <v>136</v>
      </c>
      <c r="G60" s="1">
        <f t="shared" si="1"/>
        <v>7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>
        <v>7</v>
      </c>
      <c r="V60" s="7"/>
      <c r="W60" s="36"/>
    </row>
    <row r="61" spans="1:23" s="11" customFormat="1" ht="18" customHeight="1">
      <c r="A61" s="1">
        <v>57</v>
      </c>
      <c r="B61" s="1" t="s">
        <v>128</v>
      </c>
      <c r="C61" s="5" t="s">
        <v>129</v>
      </c>
      <c r="D61" s="1" t="s">
        <v>624</v>
      </c>
      <c r="E61" s="6" t="s">
        <v>9</v>
      </c>
      <c r="F61" s="1" t="s">
        <v>10</v>
      </c>
      <c r="G61" s="1">
        <f t="shared" si="1"/>
        <v>6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>
        <v>6</v>
      </c>
      <c r="W61" s="36"/>
    </row>
    <row r="62" spans="1:23" s="11" customFormat="1" ht="18" customHeight="1">
      <c r="A62" s="1">
        <v>57</v>
      </c>
      <c r="B62" s="1">
        <v>48439</v>
      </c>
      <c r="C62" s="5" t="s">
        <v>603</v>
      </c>
      <c r="D62" s="1" t="s">
        <v>624</v>
      </c>
      <c r="E62" s="6" t="s">
        <v>9</v>
      </c>
      <c r="F62" s="1" t="s">
        <v>10</v>
      </c>
      <c r="G62" s="1">
        <f t="shared" si="1"/>
        <v>6</v>
      </c>
      <c r="H62" s="31"/>
      <c r="I62" s="7"/>
      <c r="J62" s="7"/>
      <c r="K62" s="7"/>
      <c r="L62" s="7"/>
      <c r="M62" s="7"/>
      <c r="N62" s="7">
        <v>6</v>
      </c>
      <c r="O62" s="7"/>
      <c r="P62" s="7"/>
      <c r="Q62" s="7"/>
      <c r="R62" s="7"/>
      <c r="S62" s="7"/>
      <c r="T62" s="7"/>
      <c r="U62" s="7"/>
      <c r="V62" s="7"/>
      <c r="W62" s="36"/>
    </row>
    <row r="63" spans="1:23" s="11" customFormat="1" ht="18" customHeight="1">
      <c r="A63" s="1">
        <v>57</v>
      </c>
      <c r="B63" s="1" t="s">
        <v>246</v>
      </c>
      <c r="C63" s="5" t="s">
        <v>247</v>
      </c>
      <c r="D63" s="1" t="s">
        <v>624</v>
      </c>
      <c r="E63" s="6" t="s">
        <v>9</v>
      </c>
      <c r="F63" s="1" t="s">
        <v>189</v>
      </c>
      <c r="G63" s="1">
        <f t="shared" si="1"/>
        <v>6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>
        <v>6</v>
      </c>
      <c r="U63" s="7"/>
      <c r="V63" s="7"/>
      <c r="W63" s="36"/>
    </row>
    <row r="64" spans="1:23" s="11" customFormat="1" ht="18" customHeight="1">
      <c r="A64" s="1">
        <v>60</v>
      </c>
      <c r="B64" s="1">
        <v>64424</v>
      </c>
      <c r="C64" s="5" t="s">
        <v>655</v>
      </c>
      <c r="D64" s="1" t="s">
        <v>624</v>
      </c>
      <c r="E64" s="6" t="s">
        <v>9</v>
      </c>
      <c r="F64" s="1" t="s">
        <v>136</v>
      </c>
      <c r="G64" s="1">
        <f t="shared" si="1"/>
        <v>5</v>
      </c>
      <c r="H64" s="31"/>
      <c r="I64" s="7"/>
      <c r="J64" s="7"/>
      <c r="K64" s="7">
        <v>5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36"/>
    </row>
    <row r="65" spans="1:23" s="11" customFormat="1" ht="18" customHeight="1">
      <c r="A65" s="1">
        <v>60</v>
      </c>
      <c r="B65" s="1">
        <v>30685</v>
      </c>
      <c r="C65" s="5" t="s">
        <v>345</v>
      </c>
      <c r="D65" s="1" t="s">
        <v>624</v>
      </c>
      <c r="E65" s="6" t="s">
        <v>9</v>
      </c>
      <c r="F65" s="1" t="s">
        <v>287</v>
      </c>
      <c r="G65" s="1">
        <f t="shared" si="1"/>
        <v>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5</v>
      </c>
      <c r="T65" s="7"/>
      <c r="U65" s="7"/>
      <c r="V65" s="7"/>
      <c r="W65" s="36"/>
    </row>
    <row r="66" spans="1:23" s="11" customFormat="1" ht="18" customHeight="1">
      <c r="A66" s="1">
        <v>62</v>
      </c>
      <c r="B66" s="1" t="s">
        <v>248</v>
      </c>
      <c r="C66" s="5" t="s">
        <v>249</v>
      </c>
      <c r="D66" s="1" t="s">
        <v>624</v>
      </c>
      <c r="E66" s="6" t="s">
        <v>9</v>
      </c>
      <c r="F66" s="1" t="s">
        <v>189</v>
      </c>
      <c r="G66" s="1">
        <f t="shared" si="1"/>
        <v>4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>
        <v>4</v>
      </c>
      <c r="U66" s="7"/>
      <c r="V66" s="7"/>
      <c r="W66" s="36"/>
    </row>
    <row r="67" spans="1:23" s="11" customFormat="1" ht="18" customHeight="1">
      <c r="A67" s="1">
        <v>63</v>
      </c>
      <c r="B67" s="1">
        <v>63154</v>
      </c>
      <c r="C67" s="5" t="s">
        <v>131</v>
      </c>
      <c r="D67" s="1" t="s">
        <v>624</v>
      </c>
      <c r="E67" s="6" t="s">
        <v>9</v>
      </c>
      <c r="F67" s="1" t="s">
        <v>10</v>
      </c>
      <c r="G67" s="1">
        <f t="shared" si="1"/>
        <v>3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>
        <v>3</v>
      </c>
      <c r="W67" s="36"/>
    </row>
    <row r="68" spans="1:23" s="11" customFormat="1" ht="18" customHeight="1">
      <c r="A68" s="1">
        <v>63</v>
      </c>
      <c r="B68" s="1" t="s">
        <v>134</v>
      </c>
      <c r="C68" s="5" t="s">
        <v>135</v>
      </c>
      <c r="D68" s="1" t="s">
        <v>624</v>
      </c>
      <c r="E68" s="6" t="s">
        <v>9</v>
      </c>
      <c r="F68" s="1" t="s">
        <v>10</v>
      </c>
      <c r="G68" s="1">
        <f t="shared" si="1"/>
        <v>3</v>
      </c>
      <c r="H68" s="31"/>
      <c r="I68" s="7"/>
      <c r="J68" s="7"/>
      <c r="K68" s="7"/>
      <c r="L68" s="7"/>
      <c r="M68" s="7"/>
      <c r="N68" s="7">
        <v>2</v>
      </c>
      <c r="O68" s="7"/>
      <c r="P68" s="7"/>
      <c r="Q68" s="7"/>
      <c r="R68" s="7"/>
      <c r="S68" s="7"/>
      <c r="T68" s="7"/>
      <c r="U68" s="7"/>
      <c r="V68" s="7">
        <v>1</v>
      </c>
      <c r="W68" s="36"/>
    </row>
    <row r="69" spans="1:23" s="11" customFormat="1" ht="18" customHeight="1">
      <c r="A69" s="1">
        <v>63</v>
      </c>
      <c r="B69" s="1">
        <v>30481</v>
      </c>
      <c r="C69" s="5" t="s">
        <v>604</v>
      </c>
      <c r="D69" s="1" t="s">
        <v>624</v>
      </c>
      <c r="E69" s="6" t="s">
        <v>9</v>
      </c>
      <c r="F69" s="1" t="s">
        <v>10</v>
      </c>
      <c r="G69" s="1">
        <f t="shared" si="1"/>
        <v>3</v>
      </c>
      <c r="H69" s="31"/>
      <c r="I69" s="7"/>
      <c r="J69" s="7"/>
      <c r="K69" s="7"/>
      <c r="L69" s="7"/>
      <c r="M69" s="7"/>
      <c r="N69" s="7">
        <v>3</v>
      </c>
      <c r="O69" s="7"/>
      <c r="P69" s="7"/>
      <c r="Q69" s="7"/>
      <c r="R69" s="7"/>
      <c r="S69" s="7"/>
      <c r="T69" s="7"/>
      <c r="U69" s="7"/>
      <c r="V69" s="7"/>
      <c r="W69" s="36"/>
    </row>
    <row r="70" spans="1:23" s="11" customFormat="1" ht="18" customHeight="1">
      <c r="A70" s="1">
        <v>66</v>
      </c>
      <c r="B70" s="1" t="s">
        <v>132</v>
      </c>
      <c r="C70" s="5" t="s">
        <v>133</v>
      </c>
      <c r="D70" s="1" t="s">
        <v>624</v>
      </c>
      <c r="E70" s="6" t="s">
        <v>9</v>
      </c>
      <c r="F70" s="1" t="s">
        <v>10</v>
      </c>
      <c r="G70" s="1">
        <f t="shared" si="1"/>
        <v>2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>
        <v>2</v>
      </c>
      <c r="W70" s="36"/>
    </row>
    <row r="71" spans="1:23" ht="18" customHeight="1">
      <c r="A71" s="1"/>
      <c r="B71" s="1"/>
      <c r="C71" s="5"/>
      <c r="D71" s="1"/>
      <c r="E71" s="6"/>
      <c r="F71" s="1"/>
      <c r="G71" s="1"/>
      <c r="H71" s="28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34"/>
    </row>
    <row r="72" spans="1:23" ht="6.9" customHeight="1">
      <c r="A72" s="38"/>
      <c r="B72" s="33"/>
      <c r="C72" s="39"/>
      <c r="D72" s="33"/>
      <c r="E72" s="40"/>
      <c r="F72" s="33"/>
      <c r="G72" s="41"/>
      <c r="H72" s="33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37"/>
    </row>
    <row r="73" spans="1:23" s="8" customFormat="1" ht="12.75" customHeight="1">
      <c r="A73" s="13"/>
      <c r="B73" s="14"/>
      <c r="D73" s="14"/>
      <c r="E73" s="15"/>
      <c r="F73" s="14"/>
      <c r="G73" s="14"/>
      <c r="H73" s="14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</row>
  </sheetData>
  <sheetProtection algorithmName="SHA-512" hashValue="/gJnujg8pNOa2Efkl2tGRrYXR1tynCVT7YoxBX3BnJGDeRSNkmj7hDIBKQzfOb2YRuOdDBHg+UBDx6Qqu1PYKA==" saltValue="PMpw3qNzAKBsAWYjXn2q9w==" spinCount="100000" sheet="1" selectLockedCells="1" selectUnlockedCells="1"/>
  <sortState xmlns:xlrd2="http://schemas.microsoft.com/office/spreadsheetml/2017/richdata2" ref="B5:V70">
    <sortCondition descending="1" ref="G5:G70"/>
  </sortState>
  <mergeCells count="16">
    <mergeCell ref="V1:V2"/>
    <mergeCell ref="A2:G2"/>
    <mergeCell ref="U1:U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89" priority="4"/>
  </conditionalFormatting>
  <conditionalFormatting sqref="B3:C3">
    <cfRule type="duplicateValues" dxfId="88" priority="15" stopIfTrue="1"/>
  </conditionalFormatting>
  <conditionalFormatting sqref="B5:C70">
    <cfRule type="duplicateValues" dxfId="87" priority="11120" stopIfTrue="1"/>
  </conditionalFormatting>
  <conditionalFormatting sqref="B5:C71">
    <cfRule type="duplicateValues" dxfId="86" priority="11122" stopIfTrue="1"/>
    <cfRule type="duplicateValues" dxfId="85" priority="11123" stopIfTrue="1"/>
    <cfRule type="duplicateValues" dxfId="84" priority="11124" stopIfTrue="1"/>
  </conditionalFormatting>
  <conditionalFormatting sqref="B8:C8 B10:C73">
    <cfRule type="expression" dxfId="83" priority="11128" stopIfTrue="1">
      <formula>AND(COUNTIF($B$10:$C$73, B8)+COUNTIF($B$8:$C$8, B8)&gt;1,NOT(ISBLANK(B8)))</formula>
    </cfRule>
  </conditionalFormatting>
  <conditionalFormatting sqref="B8:C8 B10:C65542 B1:C2 B4:C4">
    <cfRule type="expression" dxfId="82" priority="11131" stopIfTrue="1">
      <formula>AND(COUNTIF($B$1:$C$2, B1)+COUNTIF($B$4:$C$4, B1)+COUNTIF($B$8:$C$65542, B1)&gt;1,NOT(ISBLANK(B1)))</formula>
    </cfRule>
  </conditionalFormatting>
  <conditionalFormatting sqref="C71">
    <cfRule type="duplicateValues" dxfId="81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T15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6" width="7.33203125" style="12" customWidth="1"/>
    <col min="17" max="17" width="7.33203125" style="12" bestFit="1" customWidth="1"/>
    <col min="18" max="19" width="6.6640625" style="12" customWidth="1"/>
    <col min="20" max="20" width="1" style="3" customWidth="1"/>
    <col min="21" max="16384" width="9.109375" style="3"/>
  </cols>
  <sheetData>
    <row r="1" spans="1:20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635</v>
      </c>
      <c r="M1" s="47" t="s">
        <v>586</v>
      </c>
      <c r="N1" s="47" t="s">
        <v>576</v>
      </c>
      <c r="O1" s="47" t="s">
        <v>441</v>
      </c>
      <c r="P1" s="47" t="s">
        <v>373</v>
      </c>
      <c r="Q1" s="47" t="s">
        <v>288</v>
      </c>
      <c r="R1" s="47" t="s">
        <v>188</v>
      </c>
      <c r="S1" s="47" t="s">
        <v>6</v>
      </c>
      <c r="T1" s="27"/>
    </row>
    <row r="2" spans="1:20" s="4" customFormat="1" ht="97.5" customHeight="1">
      <c r="A2" s="49" t="s">
        <v>678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45746</v>
      </c>
      <c r="N3" s="19">
        <v>45744</v>
      </c>
      <c r="O3" s="19">
        <v>45738</v>
      </c>
      <c r="P3" s="19">
        <v>45731</v>
      </c>
      <c r="Q3" s="19">
        <v>45724</v>
      </c>
      <c r="R3" s="19">
        <v>45711</v>
      </c>
      <c r="S3" s="19">
        <v>45704</v>
      </c>
      <c r="T3" s="34"/>
    </row>
    <row r="4" spans="1:20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7</v>
      </c>
      <c r="N4" s="21" t="s">
        <v>289</v>
      </c>
      <c r="O4" s="21" t="s">
        <v>138</v>
      </c>
      <c r="P4" s="21" t="s">
        <v>289</v>
      </c>
      <c r="Q4" s="21" t="s">
        <v>289</v>
      </c>
      <c r="R4" s="21" t="s">
        <v>7</v>
      </c>
      <c r="S4" s="21" t="s">
        <v>7</v>
      </c>
      <c r="T4" s="35"/>
    </row>
    <row r="5" spans="1:20" s="11" customFormat="1" ht="18" customHeight="1">
      <c r="A5" s="1">
        <v>1</v>
      </c>
      <c r="B5" s="1">
        <v>19680</v>
      </c>
      <c r="C5" s="5" t="s">
        <v>299</v>
      </c>
      <c r="D5" s="1" t="s">
        <v>625</v>
      </c>
      <c r="E5" s="6" t="s">
        <v>9</v>
      </c>
      <c r="F5" s="1" t="s">
        <v>66</v>
      </c>
      <c r="G5" s="1">
        <f t="shared" ref="G5:G12" si="0">SUM(I5:S5)</f>
        <v>237.5</v>
      </c>
      <c r="H5" s="31"/>
      <c r="I5" s="7"/>
      <c r="J5" s="7"/>
      <c r="K5" s="7"/>
      <c r="L5" s="7">
        <f>95/2</f>
        <v>47.5</v>
      </c>
      <c r="M5" s="7"/>
      <c r="N5" s="7">
        <v>95</v>
      </c>
      <c r="O5" s="7"/>
      <c r="P5" s="7">
        <v>47.5</v>
      </c>
      <c r="Q5" s="7">
        <f>95/2</f>
        <v>47.5</v>
      </c>
      <c r="R5" s="7"/>
      <c r="S5" s="7"/>
      <c r="T5" s="36"/>
    </row>
    <row r="6" spans="1:20" s="11" customFormat="1" ht="18" customHeight="1">
      <c r="A6" s="1">
        <v>2</v>
      </c>
      <c r="B6" s="1" t="s">
        <v>582</v>
      </c>
      <c r="C6" s="5" t="s">
        <v>583</v>
      </c>
      <c r="D6" s="1" t="s">
        <v>625</v>
      </c>
      <c r="E6" s="6" t="s">
        <v>9</v>
      </c>
      <c r="F6" s="1" t="s">
        <v>287</v>
      </c>
      <c r="G6" s="1">
        <f t="shared" si="0"/>
        <v>180</v>
      </c>
      <c r="H6" s="31"/>
      <c r="I6" s="7"/>
      <c r="J6" s="7">
        <v>45</v>
      </c>
      <c r="K6" s="7"/>
      <c r="L6" s="7">
        <v>50</v>
      </c>
      <c r="M6" s="7"/>
      <c r="N6" s="7">
        <v>85</v>
      </c>
      <c r="O6" s="7"/>
      <c r="P6" s="7"/>
      <c r="Q6" s="7"/>
      <c r="R6" s="7"/>
      <c r="S6" s="7"/>
      <c r="T6" s="36"/>
    </row>
    <row r="7" spans="1:20" s="11" customFormat="1" ht="18" customHeight="1">
      <c r="A7" s="1">
        <v>3</v>
      </c>
      <c r="B7" s="1" t="s">
        <v>580</v>
      </c>
      <c r="C7" s="5" t="s">
        <v>581</v>
      </c>
      <c r="D7" s="1" t="s">
        <v>625</v>
      </c>
      <c r="E7" s="6" t="s">
        <v>565</v>
      </c>
      <c r="F7" s="1" t="s">
        <v>497</v>
      </c>
      <c r="G7" s="1">
        <f t="shared" si="0"/>
        <v>137.5</v>
      </c>
      <c r="H7" s="31"/>
      <c r="I7" s="7"/>
      <c r="J7" s="7">
        <f>95/2</f>
        <v>47.5</v>
      </c>
      <c r="K7" s="7"/>
      <c r="L7" s="7"/>
      <c r="M7" s="7"/>
      <c r="N7" s="7">
        <v>90</v>
      </c>
      <c r="O7" s="7"/>
      <c r="P7" s="7"/>
      <c r="Q7" s="7"/>
      <c r="R7" s="7"/>
      <c r="S7" s="7"/>
      <c r="T7" s="36"/>
    </row>
    <row r="8" spans="1:20" s="11" customFormat="1" ht="18" customHeight="1">
      <c r="A8" s="1">
        <v>4</v>
      </c>
      <c r="B8" s="1">
        <v>64425</v>
      </c>
      <c r="C8" s="5" t="s">
        <v>443</v>
      </c>
      <c r="D8" s="1" t="s">
        <v>625</v>
      </c>
      <c r="E8" s="6" t="s">
        <v>9</v>
      </c>
      <c r="F8" s="1" t="s">
        <v>136</v>
      </c>
      <c r="G8" s="1">
        <f t="shared" si="0"/>
        <v>37.5</v>
      </c>
      <c r="H8" s="31"/>
      <c r="I8" s="7"/>
      <c r="J8" s="7"/>
      <c r="K8" s="7">
        <f>25/2</f>
        <v>12.5</v>
      </c>
      <c r="L8" s="7"/>
      <c r="M8" s="7"/>
      <c r="N8" s="7"/>
      <c r="O8" s="7">
        <v>25</v>
      </c>
      <c r="P8" s="7"/>
      <c r="Q8" s="7"/>
      <c r="R8" s="7"/>
      <c r="S8" s="7"/>
      <c r="T8" s="36"/>
    </row>
    <row r="9" spans="1:20" s="11" customFormat="1" ht="18" customHeight="1">
      <c r="A9" s="1">
        <v>5</v>
      </c>
      <c r="B9" s="1">
        <v>10018</v>
      </c>
      <c r="C9" s="5" t="s">
        <v>8</v>
      </c>
      <c r="D9" s="1" t="s">
        <v>625</v>
      </c>
      <c r="E9" s="6" t="s">
        <v>9</v>
      </c>
      <c r="F9" s="1" t="s">
        <v>10</v>
      </c>
      <c r="G9" s="1">
        <f t="shared" si="0"/>
        <v>22.5</v>
      </c>
      <c r="H9" s="31"/>
      <c r="I9" s="7"/>
      <c r="J9" s="7"/>
      <c r="K9" s="7"/>
      <c r="L9" s="7"/>
      <c r="M9" s="7">
        <v>10</v>
      </c>
      <c r="N9" s="7"/>
      <c r="O9" s="7"/>
      <c r="P9" s="7"/>
      <c r="Q9" s="7"/>
      <c r="R9" s="7"/>
      <c r="S9" s="7">
        <f>25/2</f>
        <v>12.5</v>
      </c>
      <c r="T9" s="36"/>
    </row>
    <row r="10" spans="1:20" s="11" customFormat="1" ht="18" customHeight="1">
      <c r="A10" s="1">
        <v>6</v>
      </c>
      <c r="B10" s="1" t="s">
        <v>277</v>
      </c>
      <c r="C10" s="5" t="s">
        <v>278</v>
      </c>
      <c r="D10" s="1" t="s">
        <v>625</v>
      </c>
      <c r="E10" s="6" t="s">
        <v>266</v>
      </c>
      <c r="F10" s="1" t="s">
        <v>189</v>
      </c>
      <c r="G10" s="1">
        <f t="shared" si="0"/>
        <v>12.5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f>25/2</f>
        <v>12.5</v>
      </c>
      <c r="S10" s="7"/>
      <c r="T10" s="36"/>
    </row>
    <row r="11" spans="1:20" s="11" customFormat="1" ht="18" customHeight="1">
      <c r="A11" s="1">
        <v>7</v>
      </c>
      <c r="B11" s="1" t="s">
        <v>12</v>
      </c>
      <c r="C11" s="5" t="s">
        <v>13</v>
      </c>
      <c r="D11" s="1" t="s">
        <v>625</v>
      </c>
      <c r="E11" s="6" t="s">
        <v>9</v>
      </c>
      <c r="F11" s="1" t="s">
        <v>14</v>
      </c>
      <c r="G11" s="1">
        <f t="shared" si="0"/>
        <v>7.5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f>15/2</f>
        <v>7.5</v>
      </c>
      <c r="T11" s="36"/>
    </row>
    <row r="12" spans="1:20" s="11" customFormat="1" ht="18" customHeight="1">
      <c r="A12" s="1">
        <v>7</v>
      </c>
      <c r="B12" s="1">
        <v>7638</v>
      </c>
      <c r="C12" s="5" t="s">
        <v>596</v>
      </c>
      <c r="D12" s="1" t="s">
        <v>625</v>
      </c>
      <c r="E12" s="6" t="s">
        <v>9</v>
      </c>
      <c r="F12" s="1" t="s">
        <v>10</v>
      </c>
      <c r="G12" s="1">
        <f t="shared" si="0"/>
        <v>7.5</v>
      </c>
      <c r="H12" s="31"/>
      <c r="I12" s="7"/>
      <c r="J12" s="7"/>
      <c r="K12" s="7"/>
      <c r="L12" s="7"/>
      <c r="M12" s="7">
        <f>15/2</f>
        <v>7.5</v>
      </c>
      <c r="N12" s="7"/>
      <c r="O12" s="7"/>
      <c r="P12" s="7"/>
      <c r="Q12" s="7"/>
      <c r="R12" s="7"/>
      <c r="S12" s="7"/>
      <c r="T12" s="36"/>
    </row>
    <row r="13" spans="1:20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34"/>
    </row>
    <row r="14" spans="1:20" ht="6.9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37"/>
    </row>
    <row r="15" spans="1:20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</row>
  </sheetData>
  <sheetProtection algorithmName="SHA-512" hashValue="xSdFuR3F+zKqpBrCV3TNmQ23GEM6VAq7O5NBQQ7aodEn1RlLLyn77wuJlLL3MlIBEmerH2tvbhL1zK8RH16HaQ==" saltValue="4fiNBsPmH2ccJUlusmhhUw==" spinCount="100000" sheet="1" selectLockedCells="1" selectUnlockedCells="1"/>
  <sortState xmlns:xlrd2="http://schemas.microsoft.com/office/spreadsheetml/2017/richdata2" ref="B5:S12">
    <sortCondition descending="1" ref="G5:G12"/>
  </sortState>
  <mergeCells count="13">
    <mergeCell ref="R1:R2"/>
    <mergeCell ref="S1:S2"/>
    <mergeCell ref="A2:G2"/>
    <mergeCell ref="A1:G1"/>
    <mergeCell ref="Q1:Q2"/>
    <mergeCell ref="I1:I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80" priority="9" stopIfTrue="1"/>
  </conditionalFormatting>
  <conditionalFormatting sqref="B5:C12">
    <cfRule type="duplicateValues" dxfId="79" priority="11038" stopIfTrue="1"/>
  </conditionalFormatting>
  <conditionalFormatting sqref="B5:C13">
    <cfRule type="duplicateValues" dxfId="78" priority="11039" stopIfTrue="1"/>
    <cfRule type="duplicateValues" dxfId="77" priority="11040" stopIfTrue="1"/>
  </conditionalFormatting>
  <conditionalFormatting sqref="B13:C15">
    <cfRule type="expression" dxfId="76" priority="2163" stopIfTrue="1">
      <formula>AND(COUNTIF($B$13:$C$15, B13)+COUNTIF(#REF!, B13)&gt;1,NOT(ISBLANK(B13)))</formula>
    </cfRule>
  </conditionalFormatting>
  <conditionalFormatting sqref="B13:C65524 B1:C2 B4:C4">
    <cfRule type="expression" dxfId="75" priority="2164" stopIfTrue="1">
      <formula>AND(COUNTIF($B$1:$C$2, B1)+COUNTIF($B$4:$C$4, B1)+COUNTIF($B$13:$C$65524, B1)&gt;1,NOT(ISBLANK(B1)))</formula>
    </cfRule>
  </conditionalFormatting>
  <conditionalFormatting sqref="C13">
    <cfRule type="duplicateValues" dxfId="7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14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9" width="7.33203125" style="12" bestFit="1" customWidth="1"/>
    <col min="10" max="14" width="7.33203125" style="12" customWidth="1"/>
    <col min="15" max="15" width="7.33203125" style="12" bestFit="1" customWidth="1"/>
    <col min="16" max="18" width="6.6640625" style="12" customWidth="1"/>
    <col min="19" max="19" width="1" style="3" customWidth="1"/>
    <col min="20" max="16384" width="9.109375" style="3"/>
  </cols>
  <sheetData>
    <row r="1" spans="1:19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644</v>
      </c>
      <c r="L1" s="47" t="s">
        <v>635</v>
      </c>
      <c r="M1" s="47" t="s">
        <v>586</v>
      </c>
      <c r="N1" s="47" t="s">
        <v>576</v>
      </c>
      <c r="O1" s="47" t="s">
        <v>373</v>
      </c>
      <c r="P1" s="47" t="s">
        <v>288</v>
      </c>
      <c r="Q1" s="47" t="s">
        <v>188</v>
      </c>
      <c r="R1" s="47" t="s">
        <v>6</v>
      </c>
      <c r="S1" s="27"/>
    </row>
    <row r="2" spans="1:19" s="4" customFormat="1" ht="97.5" customHeight="1">
      <c r="A2" s="49" t="s">
        <v>677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45794</v>
      </c>
      <c r="L3" s="19">
        <v>45794</v>
      </c>
      <c r="M3" s="19">
        <v>45746</v>
      </c>
      <c r="N3" s="19">
        <v>45744</v>
      </c>
      <c r="O3" s="19">
        <v>45731</v>
      </c>
      <c r="P3" s="19">
        <v>45724</v>
      </c>
      <c r="Q3" s="19">
        <v>45711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289</v>
      </c>
      <c r="L4" s="21" t="s">
        <v>289</v>
      </c>
      <c r="M4" s="21" t="s">
        <v>7</v>
      </c>
      <c r="N4" s="21" t="s">
        <v>289</v>
      </c>
      <c r="O4" s="21" t="s">
        <v>289</v>
      </c>
      <c r="P4" s="21" t="s">
        <v>289</v>
      </c>
      <c r="Q4" s="21" t="s">
        <v>7</v>
      </c>
      <c r="R4" s="21" t="s">
        <v>7</v>
      </c>
      <c r="S4" s="35"/>
    </row>
    <row r="5" spans="1:19" s="11" customFormat="1" ht="18" customHeight="1">
      <c r="A5" s="1">
        <v>1</v>
      </c>
      <c r="B5" s="1">
        <v>5171</v>
      </c>
      <c r="C5" s="5" t="s">
        <v>298</v>
      </c>
      <c r="D5" s="1" t="s">
        <v>626</v>
      </c>
      <c r="E5" s="22" t="s">
        <v>9</v>
      </c>
      <c r="F5" s="23" t="s">
        <v>287</v>
      </c>
      <c r="G5" s="1">
        <f t="shared" ref="G5:G11" si="0">SUM(I5:R5)</f>
        <v>300</v>
      </c>
      <c r="H5" s="32"/>
      <c r="I5" s="1"/>
      <c r="J5" s="1">
        <v>50</v>
      </c>
      <c r="K5" s="1">
        <v>50</v>
      </c>
      <c r="L5" s="1"/>
      <c r="M5" s="1"/>
      <c r="N5" s="1">
        <v>100</v>
      </c>
      <c r="O5" s="1">
        <v>50</v>
      </c>
      <c r="P5" s="1">
        <v>50</v>
      </c>
      <c r="Q5" s="1"/>
      <c r="R5" s="1"/>
      <c r="S5" s="32"/>
    </row>
    <row r="6" spans="1:19" s="11" customFormat="1" ht="18" customHeight="1">
      <c r="A6" s="1">
        <v>2</v>
      </c>
      <c r="B6" s="1">
        <v>33712</v>
      </c>
      <c r="C6" s="5" t="s">
        <v>300</v>
      </c>
      <c r="D6" s="1" t="s">
        <v>626</v>
      </c>
      <c r="E6" s="22" t="s">
        <v>9</v>
      </c>
      <c r="F6" s="23" t="s">
        <v>287</v>
      </c>
      <c r="G6" s="1">
        <f t="shared" si="0"/>
        <v>262.5</v>
      </c>
      <c r="H6" s="32"/>
      <c r="I6" s="1"/>
      <c r="J6" s="1"/>
      <c r="K6" s="1">
        <f>95/2</f>
        <v>47.5</v>
      </c>
      <c r="L6" s="1">
        <v>45</v>
      </c>
      <c r="M6" s="1"/>
      <c r="N6" s="1">
        <v>80</v>
      </c>
      <c r="O6" s="1">
        <v>45</v>
      </c>
      <c r="P6" s="1">
        <f>90/2</f>
        <v>45</v>
      </c>
      <c r="Q6" s="1"/>
      <c r="R6" s="1"/>
      <c r="S6" s="32"/>
    </row>
    <row r="7" spans="1:19" s="11" customFormat="1" ht="18" customHeight="1">
      <c r="A7" s="1">
        <v>3</v>
      </c>
      <c r="B7" s="1" t="s">
        <v>279</v>
      </c>
      <c r="C7" s="5" t="s">
        <v>280</v>
      </c>
      <c r="D7" s="1" t="s">
        <v>626</v>
      </c>
      <c r="E7" s="22" t="s">
        <v>9</v>
      </c>
      <c r="F7" s="23" t="s">
        <v>189</v>
      </c>
      <c r="G7" s="1">
        <f t="shared" si="0"/>
        <v>12.5</v>
      </c>
      <c r="H7" s="32"/>
      <c r="I7" s="1"/>
      <c r="J7" s="1"/>
      <c r="K7" s="1"/>
      <c r="L7" s="1"/>
      <c r="M7" s="1"/>
      <c r="N7" s="1"/>
      <c r="O7" s="1"/>
      <c r="P7" s="1"/>
      <c r="Q7" s="1">
        <f>25/2</f>
        <v>12.5</v>
      </c>
      <c r="R7" s="1"/>
      <c r="S7" s="36"/>
    </row>
    <row r="8" spans="1:19" s="11" customFormat="1" ht="18" customHeight="1">
      <c r="A8" s="1">
        <v>3</v>
      </c>
      <c r="B8" s="1">
        <v>5530</v>
      </c>
      <c r="C8" s="5" t="s">
        <v>595</v>
      </c>
      <c r="D8" s="1" t="s">
        <v>626</v>
      </c>
      <c r="E8" s="22" t="s">
        <v>9</v>
      </c>
      <c r="F8" s="23" t="s">
        <v>10</v>
      </c>
      <c r="G8" s="1">
        <f t="shared" si="0"/>
        <v>12.5</v>
      </c>
      <c r="H8" s="32"/>
      <c r="I8" s="1"/>
      <c r="J8" s="1"/>
      <c r="K8" s="1"/>
      <c r="L8" s="1"/>
      <c r="M8" s="1">
        <f>25/2</f>
        <v>12.5</v>
      </c>
      <c r="N8" s="1"/>
      <c r="O8" s="1"/>
      <c r="P8" s="1"/>
      <c r="Q8" s="1"/>
      <c r="R8" s="1"/>
      <c r="S8" s="36"/>
    </row>
    <row r="9" spans="1:19" s="11" customFormat="1" ht="18" customHeight="1">
      <c r="A9" s="1">
        <v>5</v>
      </c>
      <c r="B9" s="1">
        <v>56702</v>
      </c>
      <c r="C9" s="5" t="s">
        <v>11</v>
      </c>
      <c r="D9" s="1" t="s">
        <v>626</v>
      </c>
      <c r="E9" s="22" t="s">
        <v>9</v>
      </c>
      <c r="F9" s="23" t="s">
        <v>10</v>
      </c>
      <c r="G9" s="1">
        <f t="shared" si="0"/>
        <v>10</v>
      </c>
      <c r="H9" s="32"/>
      <c r="I9" s="1"/>
      <c r="J9" s="1"/>
      <c r="K9" s="1"/>
      <c r="L9" s="1"/>
      <c r="M9" s="1"/>
      <c r="N9" s="1"/>
      <c r="O9" s="1"/>
      <c r="P9" s="1"/>
      <c r="Q9" s="1"/>
      <c r="R9" s="1">
        <v>10</v>
      </c>
      <c r="S9" s="36"/>
    </row>
    <row r="10" spans="1:19" s="11" customFormat="1" ht="18" customHeight="1">
      <c r="A10" s="1">
        <v>5</v>
      </c>
      <c r="B10" s="1" t="s">
        <v>15</v>
      </c>
      <c r="C10" s="5" t="s">
        <v>16</v>
      </c>
      <c r="D10" s="1" t="s">
        <v>626</v>
      </c>
      <c r="E10" s="22" t="s">
        <v>9</v>
      </c>
      <c r="F10" s="23" t="s">
        <v>10</v>
      </c>
      <c r="G10" s="1">
        <f t="shared" si="0"/>
        <v>10</v>
      </c>
      <c r="H10" s="32"/>
      <c r="I10" s="1"/>
      <c r="J10" s="1"/>
      <c r="K10" s="1"/>
      <c r="L10" s="1"/>
      <c r="M10" s="1">
        <v>5</v>
      </c>
      <c r="N10" s="1"/>
      <c r="O10" s="1"/>
      <c r="P10" s="1"/>
      <c r="Q10" s="1"/>
      <c r="R10" s="1">
        <v>5</v>
      </c>
      <c r="S10" s="36"/>
    </row>
    <row r="11" spans="1:19" s="11" customFormat="1" ht="18" customHeight="1">
      <c r="A11" s="1">
        <v>5</v>
      </c>
      <c r="B11" s="1" t="s">
        <v>281</v>
      </c>
      <c r="C11" s="5" t="s">
        <v>282</v>
      </c>
      <c r="D11" s="1" t="s">
        <v>626</v>
      </c>
      <c r="E11" s="22" t="s">
        <v>9</v>
      </c>
      <c r="F11" s="23" t="s">
        <v>189</v>
      </c>
      <c r="G11" s="1">
        <f t="shared" si="0"/>
        <v>10</v>
      </c>
      <c r="H11" s="32"/>
      <c r="I11" s="1"/>
      <c r="J11" s="1"/>
      <c r="K11" s="1"/>
      <c r="L11" s="1"/>
      <c r="M11" s="1"/>
      <c r="N11" s="1"/>
      <c r="O11" s="1"/>
      <c r="P11" s="1"/>
      <c r="Q11" s="1">
        <v>10</v>
      </c>
      <c r="R11" s="1"/>
      <c r="S11" s="36"/>
    </row>
    <row r="12" spans="1:19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7"/>
      <c r="P12" s="7"/>
      <c r="Q12" s="7"/>
      <c r="R12" s="7"/>
      <c r="S12" s="34"/>
    </row>
    <row r="13" spans="1:19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37"/>
    </row>
    <row r="14" spans="1:19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</row>
  </sheetData>
  <sheetProtection algorithmName="SHA-512" hashValue="2cI+riAsHvqNyONGVfh4FCFJPavqQUP9iJ4fe/sHp405XhYbru5dZMYcUT5TZx1CPYBpPr55SGx1/NTHVgP1sA==" saltValue="s5IYWcVW65BExzAMZpoMhg==" spinCount="100000" sheet="1" selectLockedCells="1" selectUnlockedCells="1"/>
  <sortState xmlns:xlrd2="http://schemas.microsoft.com/office/spreadsheetml/2017/richdata2" ref="B5:R11">
    <sortCondition descending="1" ref="G5:G11"/>
  </sortState>
  <mergeCells count="12">
    <mergeCell ref="I1:I2"/>
    <mergeCell ref="R1:R2"/>
    <mergeCell ref="A2:G2"/>
    <mergeCell ref="Q1:Q2"/>
    <mergeCell ref="A1:G1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73" priority="2" stopIfTrue="1"/>
  </conditionalFormatting>
  <conditionalFormatting sqref="B5:C11">
    <cfRule type="duplicateValues" dxfId="72" priority="11041" stopIfTrue="1"/>
  </conditionalFormatting>
  <conditionalFormatting sqref="B5:C12">
    <cfRule type="duplicateValues" dxfId="71" priority="11042" stopIfTrue="1"/>
  </conditionalFormatting>
  <conditionalFormatting sqref="B12:C14">
    <cfRule type="duplicateValues" dxfId="70" priority="2167" stopIfTrue="1"/>
  </conditionalFormatting>
  <conditionalFormatting sqref="B12:C65529 B1:C2 B4:C4">
    <cfRule type="expression" dxfId="69" priority="2168" stopIfTrue="1">
      <formula>AND(COUNTIF($B$1:$C$2, B1)+COUNTIF($B$4:$C$4, B1)+COUNTIF($B$12:$C$65529, B1)&gt;1,NOT(ISBLANK(B1)))</formula>
    </cfRule>
  </conditionalFormatting>
  <conditionalFormatting sqref="C12">
    <cfRule type="duplicateValues" dxfId="6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W50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644</v>
      </c>
      <c r="M1" s="47" t="s">
        <v>635</v>
      </c>
      <c r="N1" s="47" t="s">
        <v>586</v>
      </c>
      <c r="O1" s="47" t="s">
        <v>576</v>
      </c>
      <c r="P1" s="47" t="s">
        <v>444</v>
      </c>
      <c r="Q1" s="47" t="s">
        <v>441</v>
      </c>
      <c r="R1" s="47" t="s">
        <v>373</v>
      </c>
      <c r="S1" s="47" t="s">
        <v>288</v>
      </c>
      <c r="T1" s="47" t="s">
        <v>188</v>
      </c>
      <c r="U1" s="47" t="s">
        <v>137</v>
      </c>
      <c r="V1" s="47" t="s">
        <v>6</v>
      </c>
      <c r="W1" s="27"/>
    </row>
    <row r="2" spans="1:23" s="4" customFormat="1" ht="65.099999999999994" customHeight="1">
      <c r="A2" s="49" t="s">
        <v>676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21" t="s">
        <v>289</v>
      </c>
      <c r="P4" s="21" t="s">
        <v>289</v>
      </c>
      <c r="Q4" s="21" t="s">
        <v>138</v>
      </c>
      <c r="R4" s="21" t="s">
        <v>289</v>
      </c>
      <c r="S4" s="21" t="s">
        <v>289</v>
      </c>
      <c r="T4" s="21" t="s">
        <v>7</v>
      </c>
      <c r="U4" s="21" t="s">
        <v>138</v>
      </c>
      <c r="V4" s="21" t="s">
        <v>7</v>
      </c>
      <c r="W4" s="35"/>
    </row>
    <row r="5" spans="1:23" s="11" customFormat="1" ht="18" customHeight="1">
      <c r="A5" s="1">
        <v>1</v>
      </c>
      <c r="B5" s="1">
        <v>525</v>
      </c>
      <c r="C5" s="5" t="s">
        <v>346</v>
      </c>
      <c r="D5" s="1" t="s">
        <v>627</v>
      </c>
      <c r="E5" s="5" t="s">
        <v>9</v>
      </c>
      <c r="F5" s="1" t="s">
        <v>287</v>
      </c>
      <c r="G5" s="1">
        <f t="shared" ref="G5:G47" si="0">SUM(I5:V5)</f>
        <v>290</v>
      </c>
      <c r="H5" s="32"/>
      <c r="I5" s="1"/>
      <c r="J5" s="1">
        <v>50</v>
      </c>
      <c r="K5" s="1"/>
      <c r="L5" s="1"/>
      <c r="M5" s="1">
        <v>50</v>
      </c>
      <c r="N5" s="1"/>
      <c r="O5" s="1">
        <v>90</v>
      </c>
      <c r="P5" s="1"/>
      <c r="Q5" s="1"/>
      <c r="R5" s="1"/>
      <c r="S5" s="1">
        <v>100</v>
      </c>
      <c r="T5" s="1"/>
      <c r="U5" s="1"/>
      <c r="V5" s="1"/>
      <c r="W5" s="36"/>
    </row>
    <row r="6" spans="1:23" s="11" customFormat="1" ht="18" customHeight="1">
      <c r="A6" s="1">
        <v>2</v>
      </c>
      <c r="B6" s="1">
        <v>18667</v>
      </c>
      <c r="C6" s="5" t="s">
        <v>349</v>
      </c>
      <c r="D6" s="1" t="s">
        <v>627</v>
      </c>
      <c r="E6" s="5" t="s">
        <v>350</v>
      </c>
      <c r="F6" s="1" t="s">
        <v>291</v>
      </c>
      <c r="G6" s="1">
        <f t="shared" si="0"/>
        <v>235</v>
      </c>
      <c r="H6" s="32"/>
      <c r="I6" s="1"/>
      <c r="J6" s="1">
        <f>95/2</f>
        <v>47.5</v>
      </c>
      <c r="K6" s="1"/>
      <c r="L6" s="1"/>
      <c r="M6" s="1">
        <f>85/2</f>
        <v>42.5</v>
      </c>
      <c r="N6" s="1"/>
      <c r="O6" s="1">
        <v>60</v>
      </c>
      <c r="P6" s="1"/>
      <c r="Q6" s="1"/>
      <c r="R6" s="1"/>
      <c r="S6" s="1">
        <v>85</v>
      </c>
      <c r="T6" s="1"/>
      <c r="U6" s="1"/>
      <c r="V6" s="1"/>
      <c r="W6" s="36"/>
    </row>
    <row r="7" spans="1:23" s="11" customFormat="1" ht="18" customHeight="1">
      <c r="A7" s="1">
        <v>3</v>
      </c>
      <c r="B7" s="1">
        <v>35566</v>
      </c>
      <c r="C7" s="5" t="s">
        <v>348</v>
      </c>
      <c r="D7" s="1" t="s">
        <v>627</v>
      </c>
      <c r="E7" s="5" t="s">
        <v>9</v>
      </c>
      <c r="F7" s="1" t="s">
        <v>287</v>
      </c>
      <c r="G7" s="1">
        <f t="shared" si="0"/>
        <v>230</v>
      </c>
      <c r="H7" s="32"/>
      <c r="I7" s="1"/>
      <c r="J7" s="1"/>
      <c r="K7" s="1"/>
      <c r="L7" s="1">
        <v>95</v>
      </c>
      <c r="M7" s="1"/>
      <c r="N7" s="1"/>
      <c r="O7" s="1"/>
      <c r="P7" s="1"/>
      <c r="Q7" s="1"/>
      <c r="R7" s="1">
        <v>45</v>
      </c>
      <c r="S7" s="1">
        <v>90</v>
      </c>
      <c r="T7" s="1"/>
      <c r="U7" s="1"/>
      <c r="V7" s="1"/>
      <c r="W7" s="36"/>
    </row>
    <row r="8" spans="1:23" s="11" customFormat="1" ht="18" customHeight="1">
      <c r="A8" s="1">
        <v>4</v>
      </c>
      <c r="B8" s="1">
        <v>556</v>
      </c>
      <c r="C8" s="5" t="s">
        <v>347</v>
      </c>
      <c r="D8" s="1" t="s">
        <v>627</v>
      </c>
      <c r="E8" s="5" t="s">
        <v>9</v>
      </c>
      <c r="F8" s="1" t="s">
        <v>287</v>
      </c>
      <c r="G8" s="1">
        <f t="shared" si="0"/>
        <v>180</v>
      </c>
      <c r="H8" s="32"/>
      <c r="I8" s="1"/>
      <c r="J8" s="1"/>
      <c r="K8" s="1"/>
      <c r="L8" s="1"/>
      <c r="M8" s="1"/>
      <c r="N8" s="1"/>
      <c r="O8" s="1">
        <v>85</v>
      </c>
      <c r="P8" s="1"/>
      <c r="Q8" s="1"/>
      <c r="R8" s="1"/>
      <c r="S8" s="1">
        <v>95</v>
      </c>
      <c r="T8" s="1"/>
      <c r="U8" s="1"/>
      <c r="V8" s="1"/>
      <c r="W8" s="36"/>
    </row>
    <row r="9" spans="1:23" s="11" customFormat="1" ht="18" customHeight="1">
      <c r="A9" s="1">
        <v>5</v>
      </c>
      <c r="B9" s="1" t="s">
        <v>378</v>
      </c>
      <c r="C9" s="5" t="s">
        <v>379</v>
      </c>
      <c r="D9" s="1" t="s">
        <v>627</v>
      </c>
      <c r="E9" s="5" t="s">
        <v>9</v>
      </c>
      <c r="F9" s="1" t="s">
        <v>287</v>
      </c>
      <c r="G9" s="1">
        <f t="shared" si="0"/>
        <v>177.5</v>
      </c>
      <c r="H9" s="32"/>
      <c r="I9" s="1"/>
      <c r="J9" s="1"/>
      <c r="K9" s="1"/>
      <c r="L9" s="1">
        <v>90</v>
      </c>
      <c r="M9" s="1">
        <f>90/2</f>
        <v>45</v>
      </c>
      <c r="N9" s="1"/>
      <c r="O9" s="1"/>
      <c r="P9" s="1"/>
      <c r="Q9" s="1"/>
      <c r="R9" s="1">
        <f>85/2</f>
        <v>42.5</v>
      </c>
      <c r="S9" s="1"/>
      <c r="T9" s="1"/>
      <c r="U9" s="1"/>
      <c r="V9" s="1"/>
      <c r="W9" s="32"/>
    </row>
    <row r="10" spans="1:23" s="11" customFormat="1" ht="18" customHeight="1">
      <c r="A10" s="1">
        <v>6</v>
      </c>
      <c r="B10" s="1">
        <v>30166</v>
      </c>
      <c r="C10" s="5" t="s">
        <v>459</v>
      </c>
      <c r="D10" s="1" t="s">
        <v>627</v>
      </c>
      <c r="E10" s="5" t="s">
        <v>343</v>
      </c>
      <c r="F10" s="1" t="s">
        <v>291</v>
      </c>
      <c r="G10" s="1">
        <f t="shared" si="0"/>
        <v>147.5</v>
      </c>
      <c r="H10" s="32"/>
      <c r="I10" s="1"/>
      <c r="J10" s="1"/>
      <c r="K10" s="1"/>
      <c r="L10" s="1"/>
      <c r="M10" s="1">
        <f>95/2</f>
        <v>47.5</v>
      </c>
      <c r="N10" s="1"/>
      <c r="O10" s="1"/>
      <c r="P10" s="1">
        <v>100</v>
      </c>
      <c r="Q10" s="1"/>
      <c r="R10" s="1"/>
      <c r="S10" s="1"/>
      <c r="T10" s="1"/>
      <c r="U10" s="1"/>
      <c r="V10" s="1"/>
      <c r="W10" s="32"/>
    </row>
    <row r="11" spans="1:23" s="11" customFormat="1" ht="18" customHeight="1">
      <c r="A11" s="1">
        <v>6</v>
      </c>
      <c r="B11" s="24" t="s">
        <v>376</v>
      </c>
      <c r="C11" s="25" t="s">
        <v>377</v>
      </c>
      <c r="D11" s="1" t="s">
        <v>627</v>
      </c>
      <c r="E11" s="5" t="s">
        <v>9</v>
      </c>
      <c r="F11" s="1" t="s">
        <v>287</v>
      </c>
      <c r="G11" s="1">
        <f t="shared" si="0"/>
        <v>147.5</v>
      </c>
      <c r="H11" s="32"/>
      <c r="I11" s="24"/>
      <c r="J11" s="24"/>
      <c r="K11" s="24"/>
      <c r="L11" s="24">
        <v>100</v>
      </c>
      <c r="M11" s="24"/>
      <c r="N11" s="24"/>
      <c r="O11" s="24"/>
      <c r="P11" s="24"/>
      <c r="Q11" s="24"/>
      <c r="R11" s="24">
        <f>95/2</f>
        <v>47.5</v>
      </c>
      <c r="S11" s="24"/>
      <c r="T11" s="24"/>
      <c r="U11" s="24"/>
      <c r="V11" s="24"/>
      <c r="W11" s="32"/>
    </row>
    <row r="12" spans="1:23" s="11" customFormat="1" ht="18" customHeight="1">
      <c r="A12" s="1">
        <v>8</v>
      </c>
      <c r="B12" s="24" t="s">
        <v>374</v>
      </c>
      <c r="C12" s="5" t="s">
        <v>375</v>
      </c>
      <c r="D12" s="1" t="s">
        <v>627</v>
      </c>
      <c r="E12" s="5" t="s">
        <v>9</v>
      </c>
      <c r="F12" s="1" t="s">
        <v>67</v>
      </c>
      <c r="G12" s="1">
        <f t="shared" si="0"/>
        <v>145</v>
      </c>
      <c r="H12" s="32"/>
      <c r="I12" s="1"/>
      <c r="J12" s="1"/>
      <c r="K12" s="1"/>
      <c r="L12" s="1"/>
      <c r="M12" s="1"/>
      <c r="N12" s="1"/>
      <c r="O12" s="1">
        <v>95</v>
      </c>
      <c r="P12" s="1"/>
      <c r="Q12" s="1"/>
      <c r="R12" s="1">
        <v>50</v>
      </c>
      <c r="S12" s="1"/>
      <c r="T12" s="1"/>
      <c r="U12" s="1"/>
      <c r="V12" s="1"/>
      <c r="W12" s="36"/>
    </row>
    <row r="13" spans="1:23" s="11" customFormat="1" ht="18" customHeight="1">
      <c r="A13" s="1">
        <v>9</v>
      </c>
      <c r="B13" s="1">
        <v>49721</v>
      </c>
      <c r="C13" s="5" t="s">
        <v>645</v>
      </c>
      <c r="D13" s="1" t="s">
        <v>627</v>
      </c>
      <c r="E13" s="5" t="s">
        <v>9</v>
      </c>
      <c r="F13" s="1" t="s">
        <v>287</v>
      </c>
      <c r="G13" s="1">
        <f t="shared" si="0"/>
        <v>130</v>
      </c>
      <c r="H13" s="32"/>
      <c r="I13" s="1"/>
      <c r="J13" s="1">
        <f>90/2</f>
        <v>45</v>
      </c>
      <c r="K13" s="1"/>
      <c r="L13" s="1">
        <v>85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32"/>
    </row>
    <row r="14" spans="1:23" s="11" customFormat="1" ht="18" customHeight="1">
      <c r="A14" s="1">
        <v>10</v>
      </c>
      <c r="B14" s="1" t="s">
        <v>545</v>
      </c>
      <c r="C14" s="5" t="s">
        <v>546</v>
      </c>
      <c r="D14" s="1" t="s">
        <v>627</v>
      </c>
      <c r="E14" s="5" t="s">
        <v>9</v>
      </c>
      <c r="F14" s="1" t="s">
        <v>67</v>
      </c>
      <c r="G14" s="1">
        <f t="shared" si="0"/>
        <v>100</v>
      </c>
      <c r="H14" s="32"/>
      <c r="I14" s="1"/>
      <c r="J14" s="1"/>
      <c r="K14" s="1"/>
      <c r="L14" s="1"/>
      <c r="M14" s="1"/>
      <c r="N14" s="1"/>
      <c r="O14" s="1">
        <v>100</v>
      </c>
      <c r="P14" s="1"/>
      <c r="Q14" s="1"/>
      <c r="R14" s="1"/>
      <c r="S14" s="1"/>
      <c r="T14" s="1"/>
      <c r="U14" s="1"/>
      <c r="V14" s="1"/>
      <c r="W14" s="32"/>
    </row>
    <row r="15" spans="1:23" s="11" customFormat="1" ht="18" customHeight="1">
      <c r="A15" s="1">
        <v>11</v>
      </c>
      <c r="B15" s="1">
        <v>26090</v>
      </c>
      <c r="C15" s="5" t="s">
        <v>460</v>
      </c>
      <c r="D15" s="1" t="s">
        <v>627</v>
      </c>
      <c r="E15" s="5" t="s">
        <v>9</v>
      </c>
      <c r="F15" s="1" t="s">
        <v>291</v>
      </c>
      <c r="G15" s="1">
        <f t="shared" si="0"/>
        <v>95</v>
      </c>
      <c r="H15" s="32"/>
      <c r="I15" s="1"/>
      <c r="J15" s="1"/>
      <c r="K15" s="1"/>
      <c r="L15" s="1"/>
      <c r="M15" s="1"/>
      <c r="N15" s="1"/>
      <c r="O15" s="1"/>
      <c r="P15" s="1">
        <v>95</v>
      </c>
      <c r="Q15" s="1"/>
      <c r="R15" s="1"/>
      <c r="S15" s="1"/>
      <c r="T15" s="1"/>
      <c r="U15" s="1"/>
      <c r="V15" s="1"/>
      <c r="W15" s="32"/>
    </row>
    <row r="16" spans="1:23" s="11" customFormat="1" ht="18" customHeight="1">
      <c r="A16" s="1">
        <v>12</v>
      </c>
      <c r="B16" s="1">
        <v>20442</v>
      </c>
      <c r="C16" s="5" t="s">
        <v>461</v>
      </c>
      <c r="D16" s="1" t="s">
        <v>627</v>
      </c>
      <c r="E16" s="5" t="s">
        <v>9</v>
      </c>
      <c r="F16" s="1" t="s">
        <v>291</v>
      </c>
      <c r="G16" s="1">
        <f t="shared" si="0"/>
        <v>90</v>
      </c>
      <c r="H16" s="32"/>
      <c r="I16" s="1"/>
      <c r="J16" s="1"/>
      <c r="K16" s="1"/>
      <c r="L16" s="1"/>
      <c r="M16" s="1"/>
      <c r="N16" s="1"/>
      <c r="O16" s="1"/>
      <c r="P16" s="1">
        <v>90</v>
      </c>
      <c r="Q16" s="1"/>
      <c r="R16" s="1"/>
      <c r="S16" s="1"/>
      <c r="T16" s="1"/>
      <c r="U16" s="1"/>
      <c r="V16" s="1"/>
      <c r="W16" s="32"/>
    </row>
    <row r="17" spans="1:23" s="11" customFormat="1" ht="18" customHeight="1">
      <c r="A17" s="1">
        <v>13</v>
      </c>
      <c r="B17" s="1">
        <v>11686</v>
      </c>
      <c r="C17" s="5" t="s">
        <v>462</v>
      </c>
      <c r="D17" s="1" t="s">
        <v>627</v>
      </c>
      <c r="E17" s="5" t="s">
        <v>9</v>
      </c>
      <c r="F17" s="1" t="s">
        <v>291</v>
      </c>
      <c r="G17" s="1">
        <f t="shared" si="0"/>
        <v>85</v>
      </c>
      <c r="H17" s="32"/>
      <c r="I17" s="1"/>
      <c r="J17" s="1"/>
      <c r="K17" s="1"/>
      <c r="L17" s="1"/>
      <c r="M17" s="1"/>
      <c r="N17" s="1"/>
      <c r="O17" s="1"/>
      <c r="P17" s="1">
        <v>85</v>
      </c>
      <c r="Q17" s="1"/>
      <c r="R17" s="1"/>
      <c r="S17" s="1"/>
      <c r="T17" s="1"/>
      <c r="U17" s="1"/>
      <c r="V17" s="1"/>
      <c r="W17" s="32"/>
    </row>
    <row r="18" spans="1:23" s="11" customFormat="1" ht="18" customHeight="1">
      <c r="A18" s="1">
        <v>14</v>
      </c>
      <c r="B18" s="1">
        <v>51528</v>
      </c>
      <c r="C18" s="5" t="s">
        <v>646</v>
      </c>
      <c r="D18" s="1" t="s">
        <v>627</v>
      </c>
      <c r="E18" s="5" t="s">
        <v>9</v>
      </c>
      <c r="F18" s="1" t="s">
        <v>287</v>
      </c>
      <c r="G18" s="1">
        <f t="shared" si="0"/>
        <v>80</v>
      </c>
      <c r="H18" s="32"/>
      <c r="I18" s="1"/>
      <c r="J18" s="1"/>
      <c r="K18" s="1"/>
      <c r="L18" s="1">
        <v>80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32"/>
    </row>
    <row r="19" spans="1:23" s="11" customFormat="1" ht="18" customHeight="1">
      <c r="A19" s="1">
        <v>14</v>
      </c>
      <c r="B19" s="1" t="s">
        <v>547</v>
      </c>
      <c r="C19" s="5" t="s">
        <v>548</v>
      </c>
      <c r="D19" s="1" t="s">
        <v>627</v>
      </c>
      <c r="E19" s="5" t="s">
        <v>9</v>
      </c>
      <c r="F19" s="1" t="s">
        <v>67</v>
      </c>
      <c r="G19" s="1">
        <f t="shared" si="0"/>
        <v>80</v>
      </c>
      <c r="H19" s="32"/>
      <c r="I19" s="1"/>
      <c r="J19" s="1"/>
      <c r="K19" s="1"/>
      <c r="L19" s="1"/>
      <c r="M19" s="1"/>
      <c r="N19" s="1"/>
      <c r="O19" s="1">
        <v>80</v>
      </c>
      <c r="P19" s="1"/>
      <c r="Q19" s="1"/>
      <c r="R19" s="1"/>
      <c r="S19" s="1"/>
      <c r="T19" s="1"/>
      <c r="U19" s="1"/>
      <c r="V19" s="1"/>
      <c r="W19" s="32"/>
    </row>
    <row r="20" spans="1:23" s="11" customFormat="1" ht="18" customHeight="1">
      <c r="A20" s="1">
        <v>14</v>
      </c>
      <c r="B20" s="1">
        <v>63011</v>
      </c>
      <c r="C20" s="5" t="s">
        <v>351</v>
      </c>
      <c r="D20" s="1" t="s">
        <v>627</v>
      </c>
      <c r="E20" s="5" t="s">
        <v>9</v>
      </c>
      <c r="F20" s="1" t="s">
        <v>287</v>
      </c>
      <c r="G20" s="1">
        <f t="shared" si="0"/>
        <v>80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80</v>
      </c>
      <c r="T20" s="1"/>
      <c r="U20" s="1"/>
      <c r="V20" s="1"/>
      <c r="W20" s="32"/>
    </row>
    <row r="21" spans="1:23" s="11" customFormat="1" ht="18" customHeight="1">
      <c r="A21" s="1">
        <v>14</v>
      </c>
      <c r="B21" s="1">
        <v>30204</v>
      </c>
      <c r="C21" s="5" t="s">
        <v>463</v>
      </c>
      <c r="D21" s="1" t="s">
        <v>627</v>
      </c>
      <c r="E21" s="5" t="s">
        <v>9</v>
      </c>
      <c r="F21" s="1" t="s">
        <v>291</v>
      </c>
      <c r="G21" s="1">
        <f t="shared" si="0"/>
        <v>80</v>
      </c>
      <c r="H21" s="32"/>
      <c r="I21" s="1"/>
      <c r="J21" s="1"/>
      <c r="K21" s="1"/>
      <c r="L21" s="1"/>
      <c r="M21" s="1"/>
      <c r="N21" s="1"/>
      <c r="O21" s="1"/>
      <c r="P21" s="1">
        <v>80</v>
      </c>
      <c r="Q21" s="1"/>
      <c r="R21" s="1"/>
      <c r="S21" s="1"/>
      <c r="T21" s="1"/>
      <c r="U21" s="1"/>
      <c r="V21" s="1"/>
      <c r="W21" s="32"/>
    </row>
    <row r="22" spans="1:23" s="11" customFormat="1" ht="18" customHeight="1">
      <c r="A22" s="1">
        <v>18</v>
      </c>
      <c r="B22" s="1" t="s">
        <v>549</v>
      </c>
      <c r="C22" s="5" t="s">
        <v>550</v>
      </c>
      <c r="D22" s="1" t="s">
        <v>627</v>
      </c>
      <c r="E22" s="5" t="s">
        <v>9</v>
      </c>
      <c r="F22" s="1" t="s">
        <v>287</v>
      </c>
      <c r="G22" s="1">
        <f t="shared" si="0"/>
        <v>75</v>
      </c>
      <c r="H22" s="32"/>
      <c r="I22" s="1"/>
      <c r="J22" s="1"/>
      <c r="K22" s="1"/>
      <c r="L22" s="1"/>
      <c r="M22" s="1"/>
      <c r="N22" s="1"/>
      <c r="O22" s="1">
        <v>75</v>
      </c>
      <c r="P22" s="1"/>
      <c r="Q22" s="1"/>
      <c r="R22" s="1"/>
      <c r="S22" s="1"/>
      <c r="T22" s="1"/>
      <c r="U22" s="1"/>
      <c r="V22" s="1"/>
      <c r="W22" s="32"/>
    </row>
    <row r="23" spans="1:23" s="11" customFormat="1" ht="18" customHeight="1">
      <c r="A23" s="1">
        <v>18</v>
      </c>
      <c r="B23" s="1">
        <v>14698</v>
      </c>
      <c r="C23" s="5" t="s">
        <v>464</v>
      </c>
      <c r="D23" s="1" t="s">
        <v>627</v>
      </c>
      <c r="E23" s="5" t="s">
        <v>9</v>
      </c>
      <c r="F23" s="1" t="s">
        <v>291</v>
      </c>
      <c r="G23" s="1">
        <f t="shared" si="0"/>
        <v>75</v>
      </c>
      <c r="H23" s="32"/>
      <c r="I23" s="1"/>
      <c r="J23" s="1"/>
      <c r="K23" s="1"/>
      <c r="L23" s="1"/>
      <c r="M23" s="1"/>
      <c r="N23" s="1"/>
      <c r="O23" s="1"/>
      <c r="P23" s="1">
        <v>75</v>
      </c>
      <c r="Q23" s="1"/>
      <c r="R23" s="1"/>
      <c r="S23" s="1"/>
      <c r="T23" s="1"/>
      <c r="U23" s="1"/>
      <c r="V23" s="1"/>
      <c r="W23" s="32"/>
    </row>
    <row r="24" spans="1:23" s="11" customFormat="1" ht="18" customHeight="1">
      <c r="A24" s="1">
        <v>20</v>
      </c>
      <c r="B24" s="1" t="s">
        <v>551</v>
      </c>
      <c r="C24" s="5" t="s">
        <v>552</v>
      </c>
      <c r="D24" s="1" t="s">
        <v>627</v>
      </c>
      <c r="E24" s="5" t="s">
        <v>553</v>
      </c>
      <c r="F24" s="1" t="s">
        <v>497</v>
      </c>
      <c r="G24" s="1">
        <f t="shared" si="0"/>
        <v>70</v>
      </c>
      <c r="H24" s="32"/>
      <c r="I24" s="1"/>
      <c r="J24" s="1"/>
      <c r="K24" s="1"/>
      <c r="L24" s="1"/>
      <c r="M24" s="1"/>
      <c r="N24" s="1"/>
      <c r="O24" s="1">
        <v>70</v>
      </c>
      <c r="P24" s="1"/>
      <c r="Q24" s="1"/>
      <c r="R24" s="1"/>
      <c r="S24" s="1"/>
      <c r="T24" s="1"/>
      <c r="U24" s="1"/>
      <c r="V24" s="1"/>
      <c r="W24" s="32"/>
    </row>
    <row r="25" spans="1:23" s="11" customFormat="1" ht="18" customHeight="1">
      <c r="A25" s="1">
        <v>20</v>
      </c>
      <c r="B25" s="1">
        <v>2512</v>
      </c>
      <c r="C25" s="5" t="s">
        <v>465</v>
      </c>
      <c r="D25" s="1" t="s">
        <v>627</v>
      </c>
      <c r="E25" s="5" t="s">
        <v>9</v>
      </c>
      <c r="F25" s="1" t="s">
        <v>291</v>
      </c>
      <c r="G25" s="1">
        <f t="shared" si="0"/>
        <v>70</v>
      </c>
      <c r="H25" s="32"/>
      <c r="I25" s="1"/>
      <c r="J25" s="1"/>
      <c r="K25" s="1"/>
      <c r="L25" s="1"/>
      <c r="M25" s="1"/>
      <c r="N25" s="1"/>
      <c r="O25" s="1"/>
      <c r="P25" s="1">
        <v>70</v>
      </c>
      <c r="Q25" s="1"/>
      <c r="R25" s="1"/>
      <c r="S25" s="1"/>
      <c r="T25" s="1"/>
      <c r="U25" s="1"/>
      <c r="V25" s="1"/>
      <c r="W25" s="32"/>
    </row>
    <row r="26" spans="1:23" s="11" customFormat="1" ht="18" customHeight="1">
      <c r="A26" s="1">
        <v>22</v>
      </c>
      <c r="B26" s="1" t="s">
        <v>554</v>
      </c>
      <c r="C26" s="5" t="s">
        <v>555</v>
      </c>
      <c r="D26" s="1" t="s">
        <v>627</v>
      </c>
      <c r="E26" s="5" t="s">
        <v>9</v>
      </c>
      <c r="F26" s="1" t="s">
        <v>67</v>
      </c>
      <c r="G26" s="1">
        <f t="shared" si="0"/>
        <v>65</v>
      </c>
      <c r="H26" s="32"/>
      <c r="I26" s="1"/>
      <c r="J26" s="1"/>
      <c r="K26" s="1"/>
      <c r="L26" s="1"/>
      <c r="M26" s="1"/>
      <c r="N26" s="1"/>
      <c r="O26" s="1">
        <v>65</v>
      </c>
      <c r="P26" s="1"/>
      <c r="Q26" s="1"/>
      <c r="R26" s="1"/>
      <c r="S26" s="1"/>
      <c r="T26" s="1"/>
      <c r="U26" s="1"/>
      <c r="V26" s="1"/>
      <c r="W26" s="32"/>
    </row>
    <row r="27" spans="1:23" s="11" customFormat="1" ht="18" customHeight="1">
      <c r="A27" s="1">
        <v>23</v>
      </c>
      <c r="B27" s="1" t="s">
        <v>556</v>
      </c>
      <c r="C27" s="5" t="s">
        <v>557</v>
      </c>
      <c r="D27" s="1" t="s">
        <v>627</v>
      </c>
      <c r="E27" s="5" t="s">
        <v>558</v>
      </c>
      <c r="F27" s="1" t="s">
        <v>285</v>
      </c>
      <c r="G27" s="1">
        <f t="shared" si="0"/>
        <v>55</v>
      </c>
      <c r="H27" s="32"/>
      <c r="I27" s="1"/>
      <c r="J27" s="1"/>
      <c r="K27" s="1"/>
      <c r="L27" s="1"/>
      <c r="M27" s="1"/>
      <c r="N27" s="1"/>
      <c r="O27" s="1">
        <v>55</v>
      </c>
      <c r="P27" s="1"/>
      <c r="Q27" s="1"/>
      <c r="R27" s="1"/>
      <c r="S27" s="1"/>
      <c r="T27" s="1"/>
      <c r="U27" s="1"/>
      <c r="V27" s="1"/>
      <c r="W27" s="32"/>
    </row>
    <row r="28" spans="1:23" s="11" customFormat="1" ht="18" customHeight="1">
      <c r="A28" s="1">
        <v>24</v>
      </c>
      <c r="B28" s="1">
        <v>5628</v>
      </c>
      <c r="C28" s="5" t="s">
        <v>24</v>
      </c>
      <c r="D28" s="1" t="s">
        <v>627</v>
      </c>
      <c r="E28" s="5" t="s">
        <v>9</v>
      </c>
      <c r="F28" s="1" t="s">
        <v>10</v>
      </c>
      <c r="G28" s="1">
        <f t="shared" si="0"/>
        <v>50</v>
      </c>
      <c r="H28" s="32"/>
      <c r="I28" s="1"/>
      <c r="J28" s="1"/>
      <c r="K28" s="1"/>
      <c r="L28" s="1"/>
      <c r="M28" s="1"/>
      <c r="N28" s="1">
        <v>25</v>
      </c>
      <c r="O28" s="1"/>
      <c r="P28" s="1"/>
      <c r="Q28" s="1"/>
      <c r="R28" s="1"/>
      <c r="S28" s="1"/>
      <c r="T28" s="1"/>
      <c r="U28" s="1"/>
      <c r="V28" s="1">
        <v>25</v>
      </c>
      <c r="W28" s="32"/>
    </row>
    <row r="29" spans="1:23" s="11" customFormat="1" ht="18" customHeight="1">
      <c r="A29" s="1">
        <v>24</v>
      </c>
      <c r="B29" s="1">
        <v>63565</v>
      </c>
      <c r="C29" s="5" t="s">
        <v>180</v>
      </c>
      <c r="D29" s="1" t="s">
        <v>627</v>
      </c>
      <c r="E29" s="5" t="s">
        <v>9</v>
      </c>
      <c r="F29" s="1" t="s">
        <v>136</v>
      </c>
      <c r="G29" s="1">
        <f t="shared" si="0"/>
        <v>50</v>
      </c>
      <c r="H29" s="32"/>
      <c r="I29" s="1"/>
      <c r="J29" s="1"/>
      <c r="K29" s="1"/>
      <c r="L29" s="1"/>
      <c r="M29" s="1"/>
      <c r="N29" s="1"/>
      <c r="O29" s="1"/>
      <c r="P29" s="1"/>
      <c r="Q29" s="1">
        <v>25</v>
      </c>
      <c r="R29" s="1"/>
      <c r="S29" s="1"/>
      <c r="T29" s="1"/>
      <c r="U29" s="1">
        <v>25</v>
      </c>
      <c r="V29" s="1"/>
      <c r="W29" s="32"/>
    </row>
    <row r="30" spans="1:23" s="11" customFormat="1" ht="18" customHeight="1">
      <c r="A30" s="1">
        <v>26</v>
      </c>
      <c r="B30" s="1">
        <v>25590</v>
      </c>
      <c r="C30" s="5" t="s">
        <v>182</v>
      </c>
      <c r="D30" s="1" t="s">
        <v>627</v>
      </c>
      <c r="E30" s="5" t="s">
        <v>183</v>
      </c>
      <c r="F30" s="1" t="s">
        <v>141</v>
      </c>
      <c r="G30" s="1">
        <f t="shared" si="0"/>
        <v>45</v>
      </c>
      <c r="H30" s="32"/>
      <c r="I30" s="1"/>
      <c r="J30" s="1"/>
      <c r="K30" s="1">
        <v>12.5</v>
      </c>
      <c r="L30" s="1"/>
      <c r="M30" s="1"/>
      <c r="N30" s="1"/>
      <c r="O30" s="1"/>
      <c r="P30" s="1"/>
      <c r="Q30" s="1">
        <f>35/2</f>
        <v>17.5</v>
      </c>
      <c r="R30" s="1"/>
      <c r="S30" s="1"/>
      <c r="T30" s="1"/>
      <c r="U30" s="1">
        <v>15</v>
      </c>
      <c r="V30" s="1"/>
      <c r="W30" s="32"/>
    </row>
    <row r="31" spans="1:23" s="11" customFormat="1" ht="18" customHeight="1">
      <c r="A31" s="1">
        <v>27</v>
      </c>
      <c r="B31" s="1" t="s">
        <v>26</v>
      </c>
      <c r="C31" s="5" t="s">
        <v>27</v>
      </c>
      <c r="D31" s="1" t="s">
        <v>627</v>
      </c>
      <c r="E31" s="5" t="s">
        <v>9</v>
      </c>
      <c r="F31" s="1" t="s">
        <v>10</v>
      </c>
      <c r="G31" s="1">
        <f t="shared" si="0"/>
        <v>30</v>
      </c>
      <c r="H31" s="32"/>
      <c r="I31" s="1"/>
      <c r="J31" s="1"/>
      <c r="K31" s="1"/>
      <c r="L31" s="1"/>
      <c r="M31" s="1"/>
      <c r="N31" s="1">
        <v>20</v>
      </c>
      <c r="O31" s="1"/>
      <c r="P31" s="1"/>
      <c r="Q31" s="1"/>
      <c r="R31" s="1"/>
      <c r="S31" s="1"/>
      <c r="T31" s="1"/>
      <c r="U31" s="1"/>
      <c r="V31" s="1">
        <v>10</v>
      </c>
      <c r="W31" s="32"/>
    </row>
    <row r="32" spans="1:23" s="11" customFormat="1" ht="18" customHeight="1">
      <c r="A32" s="1">
        <v>28</v>
      </c>
      <c r="B32" s="1" t="s">
        <v>250</v>
      </c>
      <c r="C32" s="5" t="s">
        <v>251</v>
      </c>
      <c r="D32" s="1" t="s">
        <v>627</v>
      </c>
      <c r="E32" s="5" t="s">
        <v>9</v>
      </c>
      <c r="F32" s="1" t="s">
        <v>189</v>
      </c>
      <c r="G32" s="1">
        <f t="shared" si="0"/>
        <v>25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>
        <v>25</v>
      </c>
      <c r="U32" s="1"/>
      <c r="V32" s="1"/>
      <c r="W32" s="32"/>
    </row>
    <row r="33" spans="1:23" s="11" customFormat="1" ht="18" customHeight="1">
      <c r="A33" s="1">
        <v>29</v>
      </c>
      <c r="B33" s="1" t="s">
        <v>30</v>
      </c>
      <c r="C33" s="5" t="s">
        <v>31</v>
      </c>
      <c r="D33" s="1" t="s">
        <v>627</v>
      </c>
      <c r="E33" s="5" t="s">
        <v>9</v>
      </c>
      <c r="F33" s="1" t="s">
        <v>10</v>
      </c>
      <c r="G33" s="1">
        <f t="shared" si="0"/>
        <v>21</v>
      </c>
      <c r="H33" s="32"/>
      <c r="I33" s="1"/>
      <c r="J33" s="1"/>
      <c r="K33" s="1"/>
      <c r="L33" s="1"/>
      <c r="M33" s="1"/>
      <c r="N33" s="1">
        <v>15</v>
      </c>
      <c r="O33" s="1"/>
      <c r="P33" s="1"/>
      <c r="Q33" s="1"/>
      <c r="R33" s="1"/>
      <c r="S33" s="1"/>
      <c r="T33" s="1"/>
      <c r="U33" s="1"/>
      <c r="V33" s="1">
        <v>6</v>
      </c>
      <c r="W33" s="32"/>
    </row>
    <row r="34" spans="1:23" s="11" customFormat="1" ht="18" customHeight="1">
      <c r="A34" s="1">
        <v>30</v>
      </c>
      <c r="B34" s="1">
        <v>42056</v>
      </c>
      <c r="C34" s="5" t="s">
        <v>181</v>
      </c>
      <c r="D34" s="1" t="s">
        <v>627</v>
      </c>
      <c r="E34" s="5" t="s">
        <v>9</v>
      </c>
      <c r="F34" s="1" t="s">
        <v>136</v>
      </c>
      <c r="G34" s="1">
        <f t="shared" si="0"/>
        <v>20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>
        <v>20</v>
      </c>
      <c r="V34" s="1"/>
      <c r="W34" s="32"/>
    </row>
    <row r="35" spans="1:23" s="11" customFormat="1" ht="18" customHeight="1">
      <c r="A35" s="1">
        <v>30</v>
      </c>
      <c r="B35" s="1" t="s">
        <v>252</v>
      </c>
      <c r="C35" s="5" t="s">
        <v>253</v>
      </c>
      <c r="D35" s="1" t="s">
        <v>627</v>
      </c>
      <c r="E35" s="5" t="s">
        <v>9</v>
      </c>
      <c r="F35" s="1" t="s">
        <v>189</v>
      </c>
      <c r="G35" s="1">
        <f t="shared" si="0"/>
        <v>20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>
        <v>20</v>
      </c>
      <c r="U35" s="1"/>
      <c r="V35" s="1"/>
      <c r="W35" s="32"/>
    </row>
    <row r="36" spans="1:23" s="11" customFormat="1" ht="18" customHeight="1">
      <c r="A36" s="1">
        <v>32</v>
      </c>
      <c r="B36" s="1">
        <v>802</v>
      </c>
      <c r="C36" s="5" t="s">
        <v>25</v>
      </c>
      <c r="D36" s="1" t="s">
        <v>627</v>
      </c>
      <c r="E36" s="5" t="s">
        <v>9</v>
      </c>
      <c r="F36" s="1" t="s">
        <v>10</v>
      </c>
      <c r="G36" s="1">
        <f t="shared" si="0"/>
        <v>15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>
        <v>15</v>
      </c>
      <c r="W36" s="32"/>
    </row>
    <row r="37" spans="1:23" s="11" customFormat="1" ht="18" customHeight="1">
      <c r="A37" s="1">
        <v>32</v>
      </c>
      <c r="B37" s="1">
        <v>1440</v>
      </c>
      <c r="C37" s="5" t="s">
        <v>254</v>
      </c>
      <c r="D37" s="1" t="s">
        <v>627</v>
      </c>
      <c r="E37" s="5" t="s">
        <v>9</v>
      </c>
      <c r="F37" s="1" t="s">
        <v>189</v>
      </c>
      <c r="G37" s="1">
        <f t="shared" si="0"/>
        <v>15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>
        <v>15</v>
      </c>
      <c r="U37" s="1"/>
      <c r="V37" s="1"/>
      <c r="W37" s="32"/>
    </row>
    <row r="38" spans="1:23" s="11" customFormat="1" ht="18" customHeight="1">
      <c r="A38" s="1">
        <v>34</v>
      </c>
      <c r="B38" s="1" t="s">
        <v>255</v>
      </c>
      <c r="C38" s="5" t="s">
        <v>256</v>
      </c>
      <c r="D38" s="1" t="s">
        <v>627</v>
      </c>
      <c r="E38" s="5" t="s">
        <v>9</v>
      </c>
      <c r="F38" s="1" t="s">
        <v>189</v>
      </c>
      <c r="G38" s="1">
        <f t="shared" si="0"/>
        <v>10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>
        <v>10</v>
      </c>
      <c r="U38" s="1"/>
      <c r="V38" s="1"/>
      <c r="W38" s="32"/>
    </row>
    <row r="39" spans="1:23" s="11" customFormat="1" ht="18" customHeight="1">
      <c r="A39" s="1">
        <v>35</v>
      </c>
      <c r="B39" s="1" t="s">
        <v>28</v>
      </c>
      <c r="C39" s="5" t="s">
        <v>29</v>
      </c>
      <c r="D39" s="1" t="s">
        <v>627</v>
      </c>
      <c r="E39" s="5" t="s">
        <v>9</v>
      </c>
      <c r="F39" s="1" t="s">
        <v>10</v>
      </c>
      <c r="G39" s="1">
        <f t="shared" si="0"/>
        <v>8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>
        <v>8</v>
      </c>
      <c r="W39" s="32"/>
    </row>
    <row r="40" spans="1:23" s="11" customFormat="1" ht="18" customHeight="1">
      <c r="A40" s="1">
        <v>35</v>
      </c>
      <c r="B40" s="1" t="s">
        <v>257</v>
      </c>
      <c r="C40" s="5" t="s">
        <v>258</v>
      </c>
      <c r="D40" s="1" t="s">
        <v>627</v>
      </c>
      <c r="E40" s="5" t="s">
        <v>9</v>
      </c>
      <c r="F40" s="1" t="s">
        <v>189</v>
      </c>
      <c r="G40" s="1">
        <f t="shared" si="0"/>
        <v>8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>
        <v>8</v>
      </c>
      <c r="U40" s="1"/>
      <c r="V40" s="1"/>
      <c r="W40" s="32"/>
    </row>
    <row r="41" spans="1:23" s="11" customFormat="1" ht="18" customHeight="1">
      <c r="A41" s="1">
        <v>35</v>
      </c>
      <c r="B41" s="1">
        <v>26158</v>
      </c>
      <c r="C41" s="5" t="s">
        <v>605</v>
      </c>
      <c r="D41" s="1" t="s">
        <v>627</v>
      </c>
      <c r="E41" s="5" t="s">
        <v>9</v>
      </c>
      <c r="F41" s="1" t="s">
        <v>10</v>
      </c>
      <c r="G41" s="1">
        <f t="shared" si="0"/>
        <v>8</v>
      </c>
      <c r="H41" s="32"/>
      <c r="I41" s="1"/>
      <c r="J41" s="1"/>
      <c r="K41" s="1"/>
      <c r="L41" s="1"/>
      <c r="M41" s="1"/>
      <c r="N41" s="1">
        <v>8</v>
      </c>
      <c r="O41" s="1"/>
      <c r="P41" s="1"/>
      <c r="Q41" s="1"/>
      <c r="R41" s="1"/>
      <c r="S41" s="1"/>
      <c r="T41" s="1"/>
      <c r="U41" s="1"/>
      <c r="V41" s="1"/>
      <c r="W41" s="32"/>
    </row>
    <row r="42" spans="1:23" s="11" customFormat="1" ht="18" customHeight="1">
      <c r="A42" s="1">
        <v>38</v>
      </c>
      <c r="B42" s="1" t="s">
        <v>32</v>
      </c>
      <c r="C42" s="5" t="s">
        <v>33</v>
      </c>
      <c r="D42" s="1" t="s">
        <v>627</v>
      </c>
      <c r="E42" s="5" t="s">
        <v>9</v>
      </c>
      <c r="F42" s="1" t="s">
        <v>10</v>
      </c>
      <c r="G42" s="1">
        <f t="shared" si="0"/>
        <v>7</v>
      </c>
      <c r="H42" s="32"/>
      <c r="I42" s="1"/>
      <c r="J42" s="1"/>
      <c r="K42" s="1"/>
      <c r="L42" s="1"/>
      <c r="M42" s="1"/>
      <c r="N42" s="1">
        <v>6</v>
      </c>
      <c r="O42" s="1"/>
      <c r="P42" s="1"/>
      <c r="Q42" s="1"/>
      <c r="R42" s="1"/>
      <c r="S42" s="1"/>
      <c r="T42" s="1"/>
      <c r="U42" s="1"/>
      <c r="V42" s="1">
        <v>1</v>
      </c>
      <c r="W42" s="32"/>
    </row>
    <row r="43" spans="1:23" s="11" customFormat="1" ht="18" customHeight="1">
      <c r="A43" s="1">
        <v>39</v>
      </c>
      <c r="B43" s="1" t="s">
        <v>259</v>
      </c>
      <c r="C43" s="5" t="s">
        <v>260</v>
      </c>
      <c r="D43" s="1" t="s">
        <v>627</v>
      </c>
      <c r="E43" s="5" t="s">
        <v>261</v>
      </c>
      <c r="F43" s="1" t="s">
        <v>189</v>
      </c>
      <c r="G43" s="1">
        <f t="shared" si="0"/>
        <v>6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>
        <v>6</v>
      </c>
      <c r="U43" s="1"/>
      <c r="V43" s="1"/>
      <c r="W43" s="32"/>
    </row>
    <row r="44" spans="1:23" s="11" customFormat="1" ht="18" customHeight="1">
      <c r="A44" s="1">
        <v>40</v>
      </c>
      <c r="B44" s="1" t="s">
        <v>262</v>
      </c>
      <c r="C44" s="5" t="s">
        <v>263</v>
      </c>
      <c r="D44" s="1" t="s">
        <v>627</v>
      </c>
      <c r="E44" s="5" t="s">
        <v>9</v>
      </c>
      <c r="F44" s="1" t="s">
        <v>189</v>
      </c>
      <c r="G44" s="1">
        <f t="shared" si="0"/>
        <v>4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>
        <v>4</v>
      </c>
      <c r="U44" s="1"/>
      <c r="V44" s="1"/>
      <c r="W44" s="32"/>
    </row>
    <row r="45" spans="1:23" s="11" customFormat="1" ht="18" customHeight="1">
      <c r="A45" s="1">
        <v>40</v>
      </c>
      <c r="B45" s="1">
        <v>39816</v>
      </c>
      <c r="C45" s="5" t="s">
        <v>606</v>
      </c>
      <c r="D45" s="1" t="s">
        <v>627</v>
      </c>
      <c r="E45" s="5" t="s">
        <v>9</v>
      </c>
      <c r="F45" s="1" t="s">
        <v>10</v>
      </c>
      <c r="G45" s="1">
        <f t="shared" si="0"/>
        <v>4</v>
      </c>
      <c r="H45" s="32"/>
      <c r="I45" s="1"/>
      <c r="J45" s="1"/>
      <c r="K45" s="1"/>
      <c r="L45" s="1"/>
      <c r="M45" s="1"/>
      <c r="N45" s="1">
        <v>4</v>
      </c>
      <c r="O45" s="1"/>
      <c r="P45" s="1"/>
      <c r="Q45" s="1"/>
      <c r="R45" s="1"/>
      <c r="S45" s="1"/>
      <c r="T45" s="1"/>
      <c r="U45" s="1"/>
      <c r="V45" s="1"/>
      <c r="W45" s="32"/>
    </row>
    <row r="46" spans="1:23" s="11" customFormat="1" ht="18" customHeight="1">
      <c r="A46" s="1">
        <v>42</v>
      </c>
      <c r="B46" s="1" t="s">
        <v>264</v>
      </c>
      <c r="C46" s="5" t="s">
        <v>265</v>
      </c>
      <c r="D46" s="1" t="s">
        <v>627</v>
      </c>
      <c r="E46" s="5" t="s">
        <v>266</v>
      </c>
      <c r="F46" s="1" t="s">
        <v>189</v>
      </c>
      <c r="G46" s="1">
        <f t="shared" si="0"/>
        <v>3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>
        <v>3</v>
      </c>
      <c r="U46" s="1"/>
      <c r="V46" s="1"/>
      <c r="W46" s="32"/>
    </row>
    <row r="47" spans="1:23" s="11" customFormat="1" ht="18" customHeight="1">
      <c r="A47" s="1">
        <v>43</v>
      </c>
      <c r="B47" s="1" t="s">
        <v>267</v>
      </c>
      <c r="C47" s="5" t="s">
        <v>268</v>
      </c>
      <c r="D47" s="1" t="s">
        <v>627</v>
      </c>
      <c r="E47" s="5" t="s">
        <v>9</v>
      </c>
      <c r="F47" s="1" t="s">
        <v>189</v>
      </c>
      <c r="G47" s="1">
        <f t="shared" si="0"/>
        <v>2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>
        <v>2</v>
      </c>
      <c r="U47" s="1"/>
      <c r="V47" s="1"/>
      <c r="W47" s="32"/>
    </row>
    <row r="48" spans="1:23" s="11" customFormat="1" ht="18" customHeight="1">
      <c r="A48" s="1"/>
      <c r="B48" s="1"/>
      <c r="C48" s="5"/>
      <c r="D48" s="1"/>
      <c r="E48" s="5"/>
      <c r="F48" s="1"/>
      <c r="G48" s="1"/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32"/>
    </row>
    <row r="49" spans="1:23" ht="6.9" customHeight="1">
      <c r="A49" s="38"/>
      <c r="B49" s="33"/>
      <c r="C49" s="39"/>
      <c r="D49" s="33"/>
      <c r="E49" s="40"/>
      <c r="F49" s="33"/>
      <c r="G49" s="41"/>
      <c r="H49" s="33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37"/>
    </row>
    <row r="50" spans="1:23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</sheetData>
  <sheetProtection algorithmName="SHA-512" hashValue="/WsPpvIVur9UKn0bppPHls9qJtSGQInwKTkloCM2btiTDR4Oe7AoRMJkCxSzUC5XLUrKTN5HWHyEOhHXvQezZw==" saltValue="hiEDYNJ9IhVTJuysTQb0ag==" spinCount="100000" sheet="1" selectLockedCells="1" selectUnlockedCells="1"/>
  <sortState xmlns:xlrd2="http://schemas.microsoft.com/office/spreadsheetml/2017/richdata2" ref="B5:V47">
    <sortCondition descending="1" ref="G5:G47"/>
  </sortState>
  <mergeCells count="16">
    <mergeCell ref="V1:V2"/>
    <mergeCell ref="A2:G2"/>
    <mergeCell ref="U1:U2"/>
    <mergeCell ref="I1:I2"/>
    <mergeCell ref="A1:G1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3:C3">
    <cfRule type="duplicateValues" dxfId="67" priority="7" stopIfTrue="1"/>
  </conditionalFormatting>
  <conditionalFormatting sqref="B5:C48">
    <cfRule type="duplicateValues" dxfId="66" priority="11110" stopIfTrue="1"/>
    <cfRule type="duplicateValues" dxfId="65" priority="11111" stopIfTrue="1"/>
  </conditionalFormatting>
  <conditionalFormatting sqref="B9:C50">
    <cfRule type="duplicateValues" dxfId="64" priority="11114" stopIfTrue="1"/>
  </conditionalFormatting>
  <conditionalFormatting sqref="B9:C65545 B1:C2 B4:C4">
    <cfRule type="expression" dxfId="63" priority="11116" stopIfTrue="1">
      <formula>AND(COUNTIF($B$1:$C$2, B1)+COUNTIF($B$4:$C$4, B1)+COUNTIF($B$9:$C$65545,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W42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651</v>
      </c>
      <c r="L1" s="47" t="s">
        <v>644</v>
      </c>
      <c r="M1" s="47" t="s">
        <v>635</v>
      </c>
      <c r="N1" s="47" t="s">
        <v>586</v>
      </c>
      <c r="O1" s="47" t="s">
        <v>576</v>
      </c>
      <c r="P1" s="47" t="s">
        <v>444</v>
      </c>
      <c r="Q1" s="47" t="s">
        <v>441</v>
      </c>
      <c r="R1" s="47" t="s">
        <v>373</v>
      </c>
      <c r="S1" s="47" t="s">
        <v>288</v>
      </c>
      <c r="T1" s="47" t="s">
        <v>188</v>
      </c>
      <c r="U1" s="47" t="s">
        <v>137</v>
      </c>
      <c r="V1" s="47" t="s">
        <v>6</v>
      </c>
      <c r="W1" s="27"/>
    </row>
    <row r="2" spans="1:23" s="4" customFormat="1" ht="65.099999999999994" customHeight="1">
      <c r="A2" s="49" t="s">
        <v>675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629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7</v>
      </c>
      <c r="L4" s="21" t="s">
        <v>289</v>
      </c>
      <c r="M4" s="21" t="s">
        <v>289</v>
      </c>
      <c r="N4" s="21" t="s">
        <v>7</v>
      </c>
      <c r="O4" s="21" t="s">
        <v>289</v>
      </c>
      <c r="P4" s="21" t="s">
        <v>289</v>
      </c>
      <c r="Q4" s="21" t="s">
        <v>138</v>
      </c>
      <c r="R4" s="21" t="s">
        <v>289</v>
      </c>
      <c r="S4" s="21" t="s">
        <v>289</v>
      </c>
      <c r="T4" s="21" t="s">
        <v>7</v>
      </c>
      <c r="U4" s="21" t="s">
        <v>138</v>
      </c>
      <c r="V4" s="21" t="s">
        <v>7</v>
      </c>
      <c r="W4" s="35"/>
    </row>
    <row r="5" spans="1:23" s="11" customFormat="1" ht="18" customHeight="1">
      <c r="A5" s="1">
        <v>1</v>
      </c>
      <c r="B5" s="1">
        <v>4784</v>
      </c>
      <c r="C5" s="5" t="s">
        <v>352</v>
      </c>
      <c r="D5" s="1" t="s">
        <v>628</v>
      </c>
      <c r="E5" s="6" t="s">
        <v>9</v>
      </c>
      <c r="F5" s="1" t="s">
        <v>287</v>
      </c>
      <c r="G5" s="1">
        <f t="shared" ref="G5:G31" si="0">SUM(I5:V5)</f>
        <v>360</v>
      </c>
      <c r="H5" s="31"/>
      <c r="I5" s="7"/>
      <c r="J5" s="7">
        <v>45</v>
      </c>
      <c r="K5" s="7"/>
      <c r="L5" s="7">
        <f>90/2</f>
        <v>45</v>
      </c>
      <c r="M5" s="7">
        <v>50</v>
      </c>
      <c r="N5" s="7"/>
      <c r="O5" s="7">
        <v>85</v>
      </c>
      <c r="P5" s="7"/>
      <c r="Q5" s="7"/>
      <c r="R5" s="7">
        <v>85</v>
      </c>
      <c r="S5" s="7">
        <v>50</v>
      </c>
      <c r="T5" s="7"/>
      <c r="U5" s="7"/>
      <c r="V5" s="7"/>
      <c r="W5" s="32"/>
    </row>
    <row r="6" spans="1:23" s="11" customFormat="1" ht="18" customHeight="1">
      <c r="A6" s="1">
        <v>2</v>
      </c>
      <c r="B6" s="1" t="s">
        <v>388</v>
      </c>
      <c r="C6" s="5" t="s">
        <v>389</v>
      </c>
      <c r="D6" s="1" t="s">
        <v>628</v>
      </c>
      <c r="E6" s="6" t="s">
        <v>9</v>
      </c>
      <c r="F6" s="1" t="s">
        <v>287</v>
      </c>
      <c r="G6" s="1">
        <f t="shared" si="0"/>
        <v>245</v>
      </c>
      <c r="H6" s="31"/>
      <c r="I6" s="7"/>
      <c r="J6" s="7">
        <f>95/2</f>
        <v>47.5</v>
      </c>
      <c r="K6" s="7"/>
      <c r="L6" s="7">
        <f>85/2</f>
        <v>42.5</v>
      </c>
      <c r="M6" s="7"/>
      <c r="N6" s="7"/>
      <c r="O6" s="7">
        <v>80</v>
      </c>
      <c r="P6" s="7"/>
      <c r="Q6" s="7"/>
      <c r="R6" s="7">
        <v>75</v>
      </c>
      <c r="S6" s="7"/>
      <c r="T6" s="7"/>
      <c r="U6" s="7"/>
      <c r="V6" s="7"/>
      <c r="W6" s="32"/>
    </row>
    <row r="7" spans="1:23" s="11" customFormat="1" ht="18" customHeight="1">
      <c r="A7" s="1">
        <v>3</v>
      </c>
      <c r="B7" s="1" t="s">
        <v>380</v>
      </c>
      <c r="C7" s="5" t="s">
        <v>381</v>
      </c>
      <c r="D7" s="1" t="s">
        <v>628</v>
      </c>
      <c r="E7" s="6" t="s">
        <v>9</v>
      </c>
      <c r="F7" s="1" t="s">
        <v>287</v>
      </c>
      <c r="G7" s="1">
        <f t="shared" si="0"/>
        <v>237.5</v>
      </c>
      <c r="H7" s="31"/>
      <c r="I7" s="7"/>
      <c r="J7" s="7"/>
      <c r="K7" s="7"/>
      <c r="L7" s="7">
        <f>95/2</f>
        <v>47.5</v>
      </c>
      <c r="M7" s="7"/>
      <c r="N7" s="7"/>
      <c r="O7" s="7">
        <v>90</v>
      </c>
      <c r="P7" s="7"/>
      <c r="Q7" s="7"/>
      <c r="R7" s="7">
        <v>100</v>
      </c>
      <c r="S7" s="7"/>
      <c r="T7" s="7"/>
      <c r="U7" s="7"/>
      <c r="V7" s="7"/>
      <c r="W7" s="36"/>
    </row>
    <row r="8" spans="1:23" s="11" customFormat="1" ht="18" customHeight="1">
      <c r="A8" s="1">
        <v>4</v>
      </c>
      <c r="B8" s="1" t="s">
        <v>559</v>
      </c>
      <c r="C8" s="5" t="s">
        <v>560</v>
      </c>
      <c r="D8" s="1" t="s">
        <v>628</v>
      </c>
      <c r="E8" s="6" t="s">
        <v>9</v>
      </c>
      <c r="F8" s="1" t="s">
        <v>287</v>
      </c>
      <c r="G8" s="1">
        <f t="shared" si="0"/>
        <v>150</v>
      </c>
      <c r="H8" s="31"/>
      <c r="I8" s="7"/>
      <c r="J8" s="7">
        <v>50</v>
      </c>
      <c r="K8" s="7"/>
      <c r="L8" s="7"/>
      <c r="M8" s="7"/>
      <c r="N8" s="7"/>
      <c r="O8" s="7">
        <v>100</v>
      </c>
      <c r="P8" s="7"/>
      <c r="Q8" s="7"/>
      <c r="R8" s="7"/>
      <c r="S8" s="7"/>
      <c r="T8" s="7"/>
      <c r="U8" s="7"/>
      <c r="V8" s="7"/>
      <c r="W8" s="32"/>
    </row>
    <row r="9" spans="1:23" s="11" customFormat="1" ht="18" customHeight="1">
      <c r="A9" s="1">
        <v>5</v>
      </c>
      <c r="B9" s="1" t="s">
        <v>384</v>
      </c>
      <c r="C9" s="5" t="s">
        <v>385</v>
      </c>
      <c r="D9" s="1" t="s">
        <v>628</v>
      </c>
      <c r="E9" s="6" t="s">
        <v>9</v>
      </c>
      <c r="F9" s="1" t="s">
        <v>287</v>
      </c>
      <c r="G9" s="1">
        <f t="shared" si="0"/>
        <v>140</v>
      </c>
      <c r="H9" s="31"/>
      <c r="I9" s="7"/>
      <c r="J9" s="7"/>
      <c r="K9" s="7"/>
      <c r="L9" s="7">
        <v>50</v>
      </c>
      <c r="M9" s="7"/>
      <c r="N9" s="7"/>
      <c r="O9" s="7"/>
      <c r="P9" s="7"/>
      <c r="Q9" s="7"/>
      <c r="R9" s="7">
        <v>90</v>
      </c>
      <c r="S9" s="7"/>
      <c r="T9" s="7"/>
      <c r="U9" s="7"/>
      <c r="V9" s="7"/>
      <c r="W9" s="32"/>
    </row>
    <row r="10" spans="1:23" s="11" customFormat="1" ht="18" customHeight="1">
      <c r="A10" s="1">
        <v>6</v>
      </c>
      <c r="B10" s="1">
        <v>1593</v>
      </c>
      <c r="C10" s="5" t="s">
        <v>186</v>
      </c>
      <c r="D10" s="1" t="s">
        <v>628</v>
      </c>
      <c r="E10" s="6" t="s">
        <v>9</v>
      </c>
      <c r="F10" s="1" t="s">
        <v>141</v>
      </c>
      <c r="G10" s="1">
        <f t="shared" si="0"/>
        <v>127.5</v>
      </c>
      <c r="H10" s="31"/>
      <c r="I10" s="7"/>
      <c r="J10" s="7"/>
      <c r="K10" s="7">
        <v>12.5</v>
      </c>
      <c r="L10" s="7"/>
      <c r="M10" s="7"/>
      <c r="N10" s="7"/>
      <c r="O10" s="7">
        <v>70</v>
      </c>
      <c r="P10" s="7"/>
      <c r="Q10" s="7">
        <v>20</v>
      </c>
      <c r="R10" s="7"/>
      <c r="S10" s="7"/>
      <c r="T10" s="7"/>
      <c r="U10" s="7">
        <v>25</v>
      </c>
      <c r="V10" s="7"/>
      <c r="W10" s="32"/>
    </row>
    <row r="11" spans="1:23" s="11" customFormat="1" ht="18" customHeight="1">
      <c r="A11" s="1">
        <v>7</v>
      </c>
      <c r="B11" s="24" t="s">
        <v>561</v>
      </c>
      <c r="C11" s="25" t="s">
        <v>562</v>
      </c>
      <c r="D11" s="1" t="s">
        <v>628</v>
      </c>
      <c r="E11" s="26" t="s">
        <v>9</v>
      </c>
      <c r="F11" s="24" t="s">
        <v>287</v>
      </c>
      <c r="G11" s="1">
        <f t="shared" si="0"/>
        <v>95</v>
      </c>
      <c r="H11" s="31"/>
      <c r="I11" s="43"/>
      <c r="J11" s="43"/>
      <c r="K11" s="43"/>
      <c r="L11" s="43"/>
      <c r="M11" s="43"/>
      <c r="N11" s="43"/>
      <c r="O11" s="43">
        <v>95</v>
      </c>
      <c r="P11" s="43"/>
      <c r="Q11" s="43"/>
      <c r="R11" s="43"/>
      <c r="S11" s="43"/>
      <c r="T11" s="43"/>
      <c r="U11" s="43"/>
      <c r="V11" s="43"/>
      <c r="W11" s="36"/>
    </row>
    <row r="12" spans="1:23" s="11" customFormat="1" ht="18" customHeight="1">
      <c r="A12" s="1">
        <v>7</v>
      </c>
      <c r="B12" s="1" t="s">
        <v>382</v>
      </c>
      <c r="C12" s="5" t="s">
        <v>383</v>
      </c>
      <c r="D12" s="1" t="s">
        <v>628</v>
      </c>
      <c r="E12" s="6" t="s">
        <v>9</v>
      </c>
      <c r="F12" s="1" t="s">
        <v>287</v>
      </c>
      <c r="G12" s="1">
        <f t="shared" si="0"/>
        <v>95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95</v>
      </c>
      <c r="S12" s="7"/>
      <c r="T12" s="7"/>
      <c r="U12" s="7"/>
      <c r="V12" s="7"/>
      <c r="W12" s="36"/>
    </row>
    <row r="13" spans="1:23" s="11" customFormat="1" ht="18" customHeight="1">
      <c r="A13" s="1">
        <v>7</v>
      </c>
      <c r="B13" s="1">
        <v>504</v>
      </c>
      <c r="C13" s="5" t="s">
        <v>353</v>
      </c>
      <c r="D13" s="1" t="s">
        <v>628</v>
      </c>
      <c r="E13" s="6" t="s">
        <v>9</v>
      </c>
      <c r="F13" s="1" t="s">
        <v>287</v>
      </c>
      <c r="G13" s="1">
        <f t="shared" si="0"/>
        <v>95</v>
      </c>
      <c r="H13" s="31"/>
      <c r="I13" s="7"/>
      <c r="J13" s="7"/>
      <c r="K13" s="7"/>
      <c r="L13" s="7"/>
      <c r="M13" s="7">
        <f>95/2</f>
        <v>47.5</v>
      </c>
      <c r="N13" s="7"/>
      <c r="O13" s="7"/>
      <c r="P13" s="7"/>
      <c r="Q13" s="7"/>
      <c r="R13" s="7"/>
      <c r="S13" s="7">
        <f>95/2</f>
        <v>47.5</v>
      </c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6911</v>
      </c>
      <c r="C14" s="5" t="s">
        <v>354</v>
      </c>
      <c r="D14" s="1" t="s">
        <v>628</v>
      </c>
      <c r="E14" s="6" t="s">
        <v>9</v>
      </c>
      <c r="F14" s="1" t="s">
        <v>291</v>
      </c>
      <c r="G14" s="1">
        <f t="shared" si="0"/>
        <v>92.5</v>
      </c>
      <c r="H14" s="31"/>
      <c r="I14" s="7"/>
      <c r="J14" s="7"/>
      <c r="K14" s="7"/>
      <c r="L14" s="7"/>
      <c r="M14" s="7"/>
      <c r="N14" s="7"/>
      <c r="O14" s="7"/>
      <c r="P14" s="7">
        <f>95/2</f>
        <v>47.5</v>
      </c>
      <c r="Q14" s="7"/>
      <c r="R14" s="7"/>
      <c r="S14" s="7">
        <v>45</v>
      </c>
      <c r="T14" s="7"/>
      <c r="U14" s="7"/>
      <c r="V14" s="7"/>
      <c r="W14" s="36"/>
    </row>
    <row r="15" spans="1:23" s="11" customFormat="1" ht="18" customHeight="1">
      <c r="A15" s="1">
        <v>11</v>
      </c>
      <c r="B15" s="1" t="s">
        <v>386</v>
      </c>
      <c r="C15" s="5" t="s">
        <v>387</v>
      </c>
      <c r="D15" s="1" t="s">
        <v>628</v>
      </c>
      <c r="E15" s="6" t="s">
        <v>9</v>
      </c>
      <c r="F15" s="1" t="s">
        <v>67</v>
      </c>
      <c r="G15" s="1">
        <f t="shared" si="0"/>
        <v>80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80</v>
      </c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44140</v>
      </c>
      <c r="C16" s="5" t="s">
        <v>184</v>
      </c>
      <c r="D16" s="1" t="s">
        <v>628</v>
      </c>
      <c r="E16" s="6" t="s">
        <v>154</v>
      </c>
      <c r="F16" s="1" t="s">
        <v>136</v>
      </c>
      <c r="G16" s="1">
        <f t="shared" si="0"/>
        <v>75</v>
      </c>
      <c r="H16" s="31"/>
      <c r="I16" s="7"/>
      <c r="J16" s="7"/>
      <c r="K16" s="7"/>
      <c r="L16" s="7"/>
      <c r="M16" s="7"/>
      <c r="N16" s="7"/>
      <c r="O16" s="7"/>
      <c r="P16" s="7"/>
      <c r="Q16" s="7">
        <v>25</v>
      </c>
      <c r="R16" s="7"/>
      <c r="S16" s="7"/>
      <c r="T16" s="7"/>
      <c r="U16" s="7">
        <v>50</v>
      </c>
      <c r="V16" s="7"/>
      <c r="W16" s="36"/>
    </row>
    <row r="17" spans="1:23" s="11" customFormat="1" ht="18" customHeight="1">
      <c r="A17" s="1">
        <v>12</v>
      </c>
      <c r="B17" s="1" t="s">
        <v>563</v>
      </c>
      <c r="C17" s="5" t="s">
        <v>564</v>
      </c>
      <c r="D17" s="1" t="s">
        <v>628</v>
      </c>
      <c r="E17" s="6" t="s">
        <v>565</v>
      </c>
      <c r="F17" s="1" t="s">
        <v>497</v>
      </c>
      <c r="G17" s="1">
        <f t="shared" si="0"/>
        <v>75</v>
      </c>
      <c r="H17" s="31"/>
      <c r="I17" s="7"/>
      <c r="J17" s="7"/>
      <c r="K17" s="7"/>
      <c r="L17" s="7"/>
      <c r="M17" s="7"/>
      <c r="N17" s="7"/>
      <c r="O17" s="7">
        <v>75</v>
      </c>
      <c r="P17" s="7"/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3264</v>
      </c>
      <c r="C18" s="5" t="s">
        <v>185</v>
      </c>
      <c r="D18" s="1" t="s">
        <v>628</v>
      </c>
      <c r="E18" s="6" t="s">
        <v>9</v>
      </c>
      <c r="F18" s="1" t="s">
        <v>136</v>
      </c>
      <c r="G18" s="1">
        <f t="shared" si="0"/>
        <v>52.5</v>
      </c>
      <c r="H18" s="31"/>
      <c r="I18" s="7"/>
      <c r="J18" s="7"/>
      <c r="K18" s="7"/>
      <c r="L18" s="7"/>
      <c r="M18" s="7"/>
      <c r="N18" s="7"/>
      <c r="O18" s="7"/>
      <c r="P18" s="7"/>
      <c r="Q18" s="7">
        <f>35/2</f>
        <v>17.5</v>
      </c>
      <c r="R18" s="7"/>
      <c r="S18" s="7"/>
      <c r="T18" s="7"/>
      <c r="U18" s="7">
        <v>35</v>
      </c>
      <c r="V18" s="7"/>
      <c r="W18" s="36"/>
    </row>
    <row r="19" spans="1:23" s="11" customFormat="1" ht="18" customHeight="1">
      <c r="A19" s="1">
        <v>15</v>
      </c>
      <c r="B19" s="1">
        <v>12318</v>
      </c>
      <c r="C19" s="5" t="s">
        <v>456</v>
      </c>
      <c r="D19" s="1" t="s">
        <v>628</v>
      </c>
      <c r="E19" s="6" t="s">
        <v>343</v>
      </c>
      <c r="F19" s="1" t="s">
        <v>291</v>
      </c>
      <c r="G19" s="1">
        <f t="shared" si="0"/>
        <v>50</v>
      </c>
      <c r="H19" s="31"/>
      <c r="I19" s="7"/>
      <c r="J19" s="7"/>
      <c r="K19" s="7"/>
      <c r="L19" s="7"/>
      <c r="M19" s="7"/>
      <c r="N19" s="7"/>
      <c r="O19" s="7"/>
      <c r="P19" s="7">
        <v>50</v>
      </c>
      <c r="Q19" s="7"/>
      <c r="R19" s="7"/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32787</v>
      </c>
      <c r="C20" s="5" t="s">
        <v>457</v>
      </c>
      <c r="D20" s="1" t="s">
        <v>628</v>
      </c>
      <c r="E20" s="6" t="s">
        <v>9</v>
      </c>
      <c r="F20" s="1" t="s">
        <v>291</v>
      </c>
      <c r="G20" s="1">
        <f t="shared" si="0"/>
        <v>45</v>
      </c>
      <c r="H20" s="31"/>
      <c r="I20" s="7"/>
      <c r="J20" s="7"/>
      <c r="K20" s="7"/>
      <c r="L20" s="7"/>
      <c r="M20" s="7"/>
      <c r="N20" s="7"/>
      <c r="O20" s="7"/>
      <c r="P20" s="7">
        <v>45</v>
      </c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20433</v>
      </c>
      <c r="C21" s="5" t="s">
        <v>458</v>
      </c>
      <c r="D21" s="1" t="s">
        <v>628</v>
      </c>
      <c r="E21" s="6" t="s">
        <v>9</v>
      </c>
      <c r="F21" s="1" t="s">
        <v>291</v>
      </c>
      <c r="G21" s="1">
        <f t="shared" si="0"/>
        <v>42.5</v>
      </c>
      <c r="H21" s="31"/>
      <c r="I21" s="7"/>
      <c r="J21" s="7"/>
      <c r="K21" s="7"/>
      <c r="L21" s="7"/>
      <c r="M21" s="7"/>
      <c r="N21" s="7"/>
      <c r="O21" s="7"/>
      <c r="P21" s="7">
        <f>85/2</f>
        <v>42.5</v>
      </c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55307</v>
      </c>
      <c r="C22" s="5" t="s">
        <v>34</v>
      </c>
      <c r="D22" s="1" t="s">
        <v>628</v>
      </c>
      <c r="E22" s="6" t="s">
        <v>9</v>
      </c>
      <c r="F22" s="1" t="s">
        <v>10</v>
      </c>
      <c r="G22" s="1">
        <f t="shared" si="0"/>
        <v>40</v>
      </c>
      <c r="H22" s="31"/>
      <c r="I22" s="7"/>
      <c r="J22" s="7"/>
      <c r="K22" s="7"/>
      <c r="L22" s="7"/>
      <c r="M22" s="7"/>
      <c r="N22" s="7">
        <v>15</v>
      </c>
      <c r="O22" s="7"/>
      <c r="P22" s="7"/>
      <c r="Q22" s="7"/>
      <c r="R22" s="7"/>
      <c r="S22" s="7"/>
      <c r="T22" s="7"/>
      <c r="U22" s="7"/>
      <c r="V22" s="7">
        <v>25</v>
      </c>
      <c r="W22" s="36"/>
    </row>
    <row r="23" spans="1:23" s="11" customFormat="1" ht="18" customHeight="1">
      <c r="A23" s="1">
        <v>18</v>
      </c>
      <c r="B23" s="1" t="s">
        <v>35</v>
      </c>
      <c r="C23" s="5" t="s">
        <v>36</v>
      </c>
      <c r="D23" s="1" t="s">
        <v>628</v>
      </c>
      <c r="E23" s="6" t="s">
        <v>9</v>
      </c>
      <c r="F23" s="1" t="s">
        <v>10</v>
      </c>
      <c r="G23" s="1">
        <f t="shared" si="0"/>
        <v>40</v>
      </c>
      <c r="H23" s="31"/>
      <c r="I23" s="7"/>
      <c r="J23" s="7"/>
      <c r="K23" s="7"/>
      <c r="L23" s="7"/>
      <c r="M23" s="7"/>
      <c r="N23" s="7">
        <v>25</v>
      </c>
      <c r="O23" s="7"/>
      <c r="P23" s="7"/>
      <c r="Q23" s="7"/>
      <c r="R23" s="7"/>
      <c r="S23" s="7"/>
      <c r="T23" s="7"/>
      <c r="U23" s="7"/>
      <c r="V23" s="7">
        <v>15</v>
      </c>
      <c r="W23" s="36"/>
    </row>
    <row r="24" spans="1:23" s="11" customFormat="1" ht="18" customHeight="1">
      <c r="A24" s="1">
        <v>20</v>
      </c>
      <c r="B24" s="1">
        <v>37679</v>
      </c>
      <c r="C24" s="5" t="s">
        <v>187</v>
      </c>
      <c r="D24" s="1" t="s">
        <v>628</v>
      </c>
      <c r="E24" s="6" t="s">
        <v>9</v>
      </c>
      <c r="F24" s="1" t="s">
        <v>136</v>
      </c>
      <c r="G24" s="1">
        <f t="shared" si="0"/>
        <v>35</v>
      </c>
      <c r="H24" s="31"/>
      <c r="I24" s="7"/>
      <c r="J24" s="7"/>
      <c r="K24" s="7"/>
      <c r="L24" s="7"/>
      <c r="M24" s="7"/>
      <c r="N24" s="7"/>
      <c r="O24" s="7"/>
      <c r="P24" s="7"/>
      <c r="Q24" s="7">
        <v>15</v>
      </c>
      <c r="R24" s="7"/>
      <c r="S24" s="7"/>
      <c r="T24" s="7"/>
      <c r="U24" s="7">
        <v>20</v>
      </c>
      <c r="V24" s="7"/>
      <c r="W24" s="36"/>
    </row>
    <row r="25" spans="1:23" s="11" customFormat="1" ht="18" customHeight="1">
      <c r="A25" s="1">
        <v>21</v>
      </c>
      <c r="B25" s="1">
        <v>21411</v>
      </c>
      <c r="C25" s="5" t="s">
        <v>607</v>
      </c>
      <c r="D25" s="1" t="s">
        <v>628</v>
      </c>
      <c r="E25" s="6" t="s">
        <v>9</v>
      </c>
      <c r="F25" s="1" t="s">
        <v>10</v>
      </c>
      <c r="G25" s="1">
        <f t="shared" si="0"/>
        <v>20</v>
      </c>
      <c r="H25" s="31"/>
      <c r="I25" s="7"/>
      <c r="J25" s="7"/>
      <c r="K25" s="7"/>
      <c r="L25" s="7"/>
      <c r="M25" s="7"/>
      <c r="N25" s="7">
        <v>20</v>
      </c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 t="s">
        <v>269</v>
      </c>
      <c r="C26" s="5" t="s">
        <v>270</v>
      </c>
      <c r="D26" s="1" t="s">
        <v>628</v>
      </c>
      <c r="E26" s="6" t="s">
        <v>9</v>
      </c>
      <c r="F26" s="1" t="s">
        <v>189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f>25/2</f>
        <v>12.5</v>
      </c>
      <c r="U26" s="7"/>
      <c r="V26" s="7"/>
      <c r="W26" s="36"/>
    </row>
    <row r="27" spans="1:23" s="11" customFormat="1" ht="18" customHeight="1">
      <c r="A27" s="1">
        <v>23</v>
      </c>
      <c r="B27" s="1" t="s">
        <v>271</v>
      </c>
      <c r="C27" s="5" t="s">
        <v>272</v>
      </c>
      <c r="D27" s="1" t="s">
        <v>628</v>
      </c>
      <c r="E27" s="6" t="s">
        <v>9</v>
      </c>
      <c r="F27" s="1" t="s">
        <v>189</v>
      </c>
      <c r="G27" s="1">
        <f t="shared" si="0"/>
        <v>10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10</v>
      </c>
      <c r="U27" s="7"/>
      <c r="V27" s="7"/>
      <c r="W27" s="36"/>
    </row>
    <row r="28" spans="1:23" s="11" customFormat="1" ht="18" customHeight="1">
      <c r="A28" s="1">
        <v>23</v>
      </c>
      <c r="B28" s="1">
        <v>34373</v>
      </c>
      <c r="C28" s="5" t="s">
        <v>608</v>
      </c>
      <c r="D28" s="1" t="s">
        <v>628</v>
      </c>
      <c r="E28" s="6" t="s">
        <v>9</v>
      </c>
      <c r="F28" s="1" t="s">
        <v>10</v>
      </c>
      <c r="G28" s="1">
        <f t="shared" si="0"/>
        <v>10</v>
      </c>
      <c r="H28" s="31"/>
      <c r="I28" s="7"/>
      <c r="J28" s="7"/>
      <c r="K28" s="7"/>
      <c r="L28" s="7"/>
      <c r="M28" s="7"/>
      <c r="N28" s="7">
        <v>10</v>
      </c>
      <c r="O28" s="7"/>
      <c r="P28" s="7"/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 t="s">
        <v>37</v>
      </c>
      <c r="C29" s="5" t="s">
        <v>38</v>
      </c>
      <c r="D29" s="1" t="s">
        <v>628</v>
      </c>
      <c r="E29" s="6" t="s">
        <v>9</v>
      </c>
      <c r="F29" s="1" t="s">
        <v>10</v>
      </c>
      <c r="G29" s="1">
        <f t="shared" si="0"/>
        <v>8</v>
      </c>
      <c r="H29" s="31"/>
      <c r="I29" s="7"/>
      <c r="J29" s="7"/>
      <c r="K29" s="7"/>
      <c r="L29" s="7"/>
      <c r="M29" s="7"/>
      <c r="N29" s="7">
        <v>4</v>
      </c>
      <c r="O29" s="7"/>
      <c r="P29" s="7"/>
      <c r="Q29" s="7"/>
      <c r="R29" s="7"/>
      <c r="S29" s="7"/>
      <c r="T29" s="7"/>
      <c r="U29" s="7"/>
      <c r="V29" s="7">
        <v>4</v>
      </c>
      <c r="W29" s="36"/>
    </row>
    <row r="30" spans="1:23" s="11" customFormat="1" ht="18" customHeight="1">
      <c r="A30" s="1">
        <v>25</v>
      </c>
      <c r="B30" s="1">
        <v>275</v>
      </c>
      <c r="C30" s="5" t="s">
        <v>609</v>
      </c>
      <c r="D30" s="1" t="s">
        <v>628</v>
      </c>
      <c r="E30" s="6" t="s">
        <v>9</v>
      </c>
      <c r="F30" s="1" t="s">
        <v>10</v>
      </c>
      <c r="G30" s="1">
        <f t="shared" si="0"/>
        <v>8</v>
      </c>
      <c r="H30" s="31"/>
      <c r="I30" s="7"/>
      <c r="J30" s="7"/>
      <c r="K30" s="7"/>
      <c r="L30" s="7"/>
      <c r="M30" s="7"/>
      <c r="N30" s="7">
        <v>8</v>
      </c>
      <c r="O30" s="7"/>
      <c r="P30" s="7"/>
      <c r="Q30" s="7"/>
      <c r="R30" s="7"/>
      <c r="S30" s="7"/>
      <c r="T30" s="7"/>
      <c r="U30" s="7"/>
      <c r="V30" s="7"/>
      <c r="W30" s="36"/>
    </row>
    <row r="31" spans="1:23" s="11" customFormat="1" ht="18" customHeight="1">
      <c r="A31" s="1">
        <v>27</v>
      </c>
      <c r="B31" s="1">
        <v>56288</v>
      </c>
      <c r="C31" s="5" t="s">
        <v>610</v>
      </c>
      <c r="D31" s="1" t="s">
        <v>628</v>
      </c>
      <c r="E31" s="6" t="s">
        <v>22</v>
      </c>
      <c r="F31" s="1" t="s">
        <v>10</v>
      </c>
      <c r="G31" s="1">
        <f t="shared" si="0"/>
        <v>6</v>
      </c>
      <c r="H31" s="31"/>
      <c r="I31" s="7"/>
      <c r="J31" s="7"/>
      <c r="K31" s="7"/>
      <c r="L31" s="7"/>
      <c r="M31" s="7"/>
      <c r="N31" s="7">
        <v>6</v>
      </c>
      <c r="O31" s="7"/>
      <c r="P31" s="7"/>
      <c r="Q31" s="7"/>
      <c r="R31" s="7"/>
      <c r="S31" s="7"/>
      <c r="T31" s="7"/>
      <c r="U31" s="7"/>
      <c r="V31" s="7"/>
      <c r="W31" s="36"/>
    </row>
    <row r="32" spans="1:23" ht="18" customHeight="1">
      <c r="A32" s="1"/>
      <c r="B32" s="1"/>
      <c r="C32" s="5"/>
      <c r="D32" s="1"/>
      <c r="E32" s="6"/>
      <c r="F32" s="1"/>
      <c r="G32" s="1"/>
      <c r="H32" s="28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34"/>
    </row>
    <row r="33" spans="1:23" ht="6.9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37"/>
    </row>
    <row r="34" spans="1:23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3" ht="13.2">
      <c r="B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3" ht="13.2">
      <c r="B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3" ht="13.2">
      <c r="B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3" ht="13.2">
      <c r="B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3" ht="13.2">
      <c r="B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3" ht="13.2">
      <c r="B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3" ht="13.2">
      <c r="B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3" ht="13.2">
      <c r="B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</sheetData>
  <sheetProtection algorithmName="SHA-512" hashValue="MClmTJ4jc+uLIHjYJHfnTZtn8eXha3dJj5y0Zwo1qQEjSH3l6otG5NrVCjEl7cnQaUcrQ2HdL4ws9gmU+hnr/w==" saltValue="58ifpQwOLCl9KZc4xkvxng==" spinCount="100000" sheet="1" selectLockedCells="1" selectUnlockedCells="1"/>
  <sortState xmlns:xlrd2="http://schemas.microsoft.com/office/spreadsheetml/2017/richdata2" ref="B5:V31">
    <sortCondition descending="1" ref="G5:G31"/>
  </sortState>
  <mergeCells count="16">
    <mergeCell ref="P1:P2"/>
    <mergeCell ref="V1:V2"/>
    <mergeCell ref="A2:G2"/>
    <mergeCell ref="U1:U2"/>
    <mergeCell ref="A1:G1"/>
    <mergeCell ref="I1:I2"/>
    <mergeCell ref="T1:T2"/>
    <mergeCell ref="S1:S2"/>
    <mergeCell ref="R1:R2"/>
    <mergeCell ref="Q1:Q2"/>
    <mergeCell ref="O1:O2"/>
    <mergeCell ref="N1:N2"/>
    <mergeCell ref="M1:M2"/>
    <mergeCell ref="L1:L2"/>
    <mergeCell ref="K1:K2"/>
    <mergeCell ref="J1:J2"/>
  </mergeCells>
  <phoneticPr fontId="17" type="noConversion"/>
  <conditionalFormatting sqref="B1:C1048576">
    <cfRule type="duplicateValues" dxfId="62" priority="4"/>
    <cfRule type="duplicateValues" dxfId="61" priority="5"/>
  </conditionalFormatting>
  <conditionalFormatting sqref="B3:C3">
    <cfRule type="duplicateValues" dxfId="60" priority="38" stopIfTrue="1"/>
  </conditionalFormatting>
  <conditionalFormatting sqref="B5:C14">
    <cfRule type="duplicateValues" dxfId="59" priority="1963" stopIfTrue="1"/>
  </conditionalFormatting>
  <conditionalFormatting sqref="B9:C34 B1:C2 B4:C4 B43:C65536">
    <cfRule type="expression" dxfId="58" priority="40" stopIfTrue="1">
      <formula>AND(COUNTIF($B$1:$C$2, B1)+COUNTIF($B$4:$C$4, B1)+COUNTIF($B$9:$C$65536, B1)&gt;1,NOT(ISBLANK(B1)))</formula>
    </cfRule>
  </conditionalFormatting>
  <conditionalFormatting sqref="B15:C15">
    <cfRule type="duplicateValues" dxfId="57" priority="24" stopIfTrue="1"/>
    <cfRule type="duplicateValues" dxfId="56" priority="25" stopIfTrue="1"/>
    <cfRule type="duplicateValues" dxfId="55" priority="26" stopIfTrue="1"/>
    <cfRule type="duplicateValues" dxfId="54" priority="28" stopIfTrue="1"/>
    <cfRule type="duplicateValues" dxfId="53" priority="29" stopIfTrue="1"/>
  </conditionalFormatting>
  <conditionalFormatting sqref="B16:C31">
    <cfRule type="duplicateValues" dxfId="52" priority="11067" stopIfTrue="1"/>
    <cfRule type="duplicateValues" dxfId="51" priority="11068" stopIfTrue="1"/>
    <cfRule type="duplicateValues" dxfId="50" priority="11069" stopIfTrue="1"/>
    <cfRule type="duplicateValues" dxfId="49" priority="11070" stopIfTrue="1"/>
    <cfRule type="duplicateValues" dxfId="48" priority="11071" stopIfTrue="1"/>
  </conditionalFormatting>
  <conditionalFormatting sqref="B32:C32 B5:C14">
    <cfRule type="duplicateValues" dxfId="47" priority="865" stopIfTrue="1"/>
  </conditionalFormatting>
  <conditionalFormatting sqref="B32:C34 B9:C14">
    <cfRule type="duplicateValues" dxfId="46" priority="863" stopIfTrue="1"/>
  </conditionalFormatting>
  <conditionalFormatting sqref="C5:C14">
    <cfRule type="duplicateValues" dxfId="45" priority="1973" stopIfTrue="1"/>
  </conditionalFormatting>
  <conditionalFormatting sqref="C32">
    <cfRule type="duplicateValues" dxfId="44" priority="39" stopIfTrue="1"/>
  </conditionalFormatting>
  <pageMargins left="3.937007874015748E-2" right="3.937007874015748E-2" top="0.35433070866141736" bottom="0.35433070866141736" header="0.19685039370078741" footer="0.19685039370078741"/>
  <pageSetup paperSize="9" scale="45" fitToHeight="0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12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586</v>
      </c>
      <c r="K1" s="47" t="s">
        <v>444</v>
      </c>
      <c r="L1" s="47" t="s">
        <v>188</v>
      </c>
      <c r="M1" s="47" t="s">
        <v>6</v>
      </c>
      <c r="N1" s="27"/>
    </row>
    <row r="2" spans="1:14" s="4" customFormat="1" ht="65.099999999999994" customHeight="1">
      <c r="A2" s="49" t="s">
        <v>674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45739</v>
      </c>
      <c r="L3" s="19">
        <v>45711</v>
      </c>
      <c r="M3" s="19">
        <v>45704</v>
      </c>
      <c r="N3" s="34"/>
    </row>
    <row r="4" spans="1:14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7</v>
      </c>
      <c r="K4" s="21" t="s">
        <v>289</v>
      </c>
      <c r="L4" s="21" t="s">
        <v>7</v>
      </c>
      <c r="M4" s="21" t="s">
        <v>7</v>
      </c>
      <c r="N4" s="35"/>
    </row>
    <row r="5" spans="1:14" s="11" customFormat="1" ht="18" customHeight="1">
      <c r="A5" s="1">
        <v>1</v>
      </c>
      <c r="B5" s="1">
        <v>40715</v>
      </c>
      <c r="C5" s="5" t="s">
        <v>445</v>
      </c>
      <c r="D5" s="1" t="s">
        <v>630</v>
      </c>
      <c r="E5" s="6" t="s">
        <v>9</v>
      </c>
      <c r="F5" s="1" t="s">
        <v>291</v>
      </c>
      <c r="G5" s="1">
        <f>SUM(I5:M5)</f>
        <v>50</v>
      </c>
      <c r="H5" s="31"/>
      <c r="I5" s="7"/>
      <c r="J5" s="7"/>
      <c r="K5" s="7">
        <v>50</v>
      </c>
      <c r="L5" s="7"/>
      <c r="M5" s="7"/>
      <c r="N5" s="36"/>
    </row>
    <row r="6" spans="1:14" s="11" customFormat="1" ht="18" customHeight="1">
      <c r="A6" s="1">
        <v>2</v>
      </c>
      <c r="B6" s="1" t="s">
        <v>19</v>
      </c>
      <c r="C6" s="5" t="s">
        <v>20</v>
      </c>
      <c r="D6" s="1" t="s">
        <v>630</v>
      </c>
      <c r="E6" s="6" t="s">
        <v>9</v>
      </c>
      <c r="F6" s="1" t="s">
        <v>10</v>
      </c>
      <c r="G6" s="1">
        <f>SUM(I6:M6)</f>
        <v>20</v>
      </c>
      <c r="H6" s="31"/>
      <c r="I6" s="7"/>
      <c r="J6" s="7">
        <v>12.5</v>
      </c>
      <c r="K6" s="7"/>
      <c r="L6" s="7"/>
      <c r="M6" s="7">
        <f>15/2</f>
        <v>7.5</v>
      </c>
      <c r="N6" s="32"/>
    </row>
    <row r="7" spans="1:14" s="11" customFormat="1" ht="18" customHeight="1">
      <c r="A7" s="1">
        <v>3</v>
      </c>
      <c r="B7" s="1" t="s">
        <v>17</v>
      </c>
      <c r="C7" s="5" t="s">
        <v>18</v>
      </c>
      <c r="D7" s="1" t="s">
        <v>630</v>
      </c>
      <c r="E7" s="6" t="s">
        <v>9</v>
      </c>
      <c r="F7" s="1" t="s">
        <v>10</v>
      </c>
      <c r="G7" s="1">
        <f>SUM(I7:M7)</f>
        <v>12.5</v>
      </c>
      <c r="H7" s="31"/>
      <c r="I7" s="7"/>
      <c r="J7" s="7"/>
      <c r="K7" s="7"/>
      <c r="L7" s="7"/>
      <c r="M7" s="7">
        <f>25/2</f>
        <v>12.5</v>
      </c>
      <c r="N7" s="32"/>
    </row>
    <row r="8" spans="1:14" s="11" customFormat="1" ht="18" customHeight="1">
      <c r="A8" s="1">
        <v>3</v>
      </c>
      <c r="B8" s="1" t="s">
        <v>283</v>
      </c>
      <c r="C8" s="22" t="s">
        <v>284</v>
      </c>
      <c r="D8" s="1" t="s">
        <v>630</v>
      </c>
      <c r="E8" s="6" t="s">
        <v>9</v>
      </c>
      <c r="F8" s="1" t="s">
        <v>189</v>
      </c>
      <c r="G8" s="1">
        <f>SUM(I8:M8)</f>
        <v>12.5</v>
      </c>
      <c r="H8" s="31"/>
      <c r="I8" s="7"/>
      <c r="J8" s="7"/>
      <c r="K8" s="7"/>
      <c r="L8" s="7">
        <f>25/2</f>
        <v>12.5</v>
      </c>
      <c r="M8" s="7"/>
      <c r="N8" s="32"/>
    </row>
    <row r="9" spans="1:14" s="11" customFormat="1" ht="18" customHeight="1">
      <c r="A9" s="1">
        <v>5</v>
      </c>
      <c r="B9" s="1">
        <v>55313</v>
      </c>
      <c r="C9" s="5" t="s">
        <v>21</v>
      </c>
      <c r="D9" s="1" t="s">
        <v>630</v>
      </c>
      <c r="E9" s="6" t="s">
        <v>9</v>
      </c>
      <c r="F9" s="1" t="s">
        <v>10</v>
      </c>
      <c r="G9" s="1">
        <f>SUM(I9:M9)</f>
        <v>5</v>
      </c>
      <c r="H9" s="31"/>
      <c r="I9" s="7"/>
      <c r="J9" s="7"/>
      <c r="K9" s="7"/>
      <c r="L9" s="7"/>
      <c r="M9" s="7">
        <v>5</v>
      </c>
      <c r="N9" s="32"/>
    </row>
    <row r="10" spans="1:14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34"/>
    </row>
    <row r="11" spans="1:14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37"/>
    </row>
    <row r="12" spans="1:14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/2k5dDezyrZFt3IjHdUJDBuOdHSuXxIgJEdNYXBrt6VeWipknhLmKUkGIf/nRmpbnXjwmNehih4ItAPT3wxi8A==" saltValue="p5fkPg4KGKjIsaFgWUfb6g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M1:M2"/>
    <mergeCell ref="A1:G1"/>
    <mergeCell ref="I1:I2"/>
    <mergeCell ref="A2:G2"/>
    <mergeCell ref="L1:L2"/>
    <mergeCell ref="K1:K2"/>
    <mergeCell ref="J1:J2"/>
  </mergeCells>
  <conditionalFormatting sqref="B3:C3">
    <cfRule type="duplicateValues" dxfId="43" priority="3" stopIfTrue="1"/>
  </conditionalFormatting>
  <conditionalFormatting sqref="B5:C9">
    <cfRule type="duplicateValues" dxfId="42" priority="11072" stopIfTrue="1"/>
  </conditionalFormatting>
  <conditionalFormatting sqref="B5:C10">
    <cfRule type="duplicateValues" dxfId="41" priority="11073" stopIfTrue="1"/>
  </conditionalFormatting>
  <conditionalFormatting sqref="B10:C12">
    <cfRule type="duplicateValues" dxfId="40" priority="812" stopIfTrue="1"/>
  </conditionalFormatting>
  <conditionalFormatting sqref="B10:C65531 B1:C2 B4:C4">
    <cfRule type="expression" dxfId="39" priority="5" stopIfTrue="1">
      <formula>AND(COUNTIF($B$1:$C$2, B1)+COUNTIF($B$4:$C$4, B1)+COUNTIF($B$10:$C$65531, B1)&gt;1,NOT(ISBLANK(B1)))</formula>
    </cfRule>
  </conditionalFormatting>
  <conditionalFormatting sqref="C5:C9">
    <cfRule type="duplicateValues" dxfId="38" priority="11077" stopIfTrue="1"/>
  </conditionalFormatting>
  <conditionalFormatting sqref="C10">
    <cfRule type="duplicateValues" dxfId="37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8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12.6640625" style="2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576</v>
      </c>
      <c r="K1" s="27"/>
    </row>
    <row r="2" spans="1:11" s="4" customFormat="1" ht="65.099999999999994" customHeight="1">
      <c r="A2" s="49" t="s">
        <v>673</v>
      </c>
      <c r="B2" s="50"/>
      <c r="C2" s="50"/>
      <c r="D2" s="50"/>
      <c r="E2" s="50"/>
      <c r="F2" s="50"/>
      <c r="G2" s="51"/>
      <c r="H2" s="28"/>
      <c r="I2" s="48"/>
      <c r="J2" s="48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45744</v>
      </c>
      <c r="K3" s="34"/>
    </row>
    <row r="4" spans="1:11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35"/>
    </row>
    <row r="5" spans="1:11" s="11" customFormat="1" ht="18" customHeight="1">
      <c r="A5" s="1">
        <v>1</v>
      </c>
      <c r="B5" s="1" t="s">
        <v>584</v>
      </c>
      <c r="C5" s="5" t="s">
        <v>585</v>
      </c>
      <c r="D5" s="1" t="s">
        <v>631</v>
      </c>
      <c r="E5" s="6" t="s">
        <v>565</v>
      </c>
      <c r="F5" s="1" t="s">
        <v>497</v>
      </c>
      <c r="G5" s="1">
        <f>SUM(I5:J5)</f>
        <v>50</v>
      </c>
      <c r="H5" s="31"/>
      <c r="I5" s="7"/>
      <c r="J5" s="7">
        <v>50</v>
      </c>
      <c r="K5" s="36"/>
    </row>
    <row r="6" spans="1:11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34"/>
    </row>
    <row r="7" spans="1:11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37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</sheetData>
  <sheetProtection algorithmName="SHA-512" hashValue="Nkr+XDtOK4z6nkJc7xNwmL4oGncDRZ6Mu3DGjoJrPGhuc8Unokd9h5Di2XlbrzFHitxRRAD1kyt0QvcoC24crg==" saltValue="nOts2ovy/l7dDh2xXOQ++g==" spinCount="100000" sheet="1" selectLockedCells="1" selectUnlockedCells="1"/>
  <sortState xmlns:xlrd2="http://schemas.microsoft.com/office/spreadsheetml/2017/richdata2" ref="B5:J5">
    <sortCondition descending="1" ref="G5"/>
  </sortState>
  <mergeCells count="4">
    <mergeCell ref="I1:I2"/>
    <mergeCell ref="A2:G2"/>
    <mergeCell ref="A1:G1"/>
    <mergeCell ref="J1:J2"/>
  </mergeCells>
  <phoneticPr fontId="17" type="noConversion"/>
  <conditionalFormatting sqref="B3:C3">
    <cfRule type="duplicateValues" dxfId="36" priority="4" stopIfTrue="1"/>
  </conditionalFormatting>
  <conditionalFormatting sqref="B4:C5">
    <cfRule type="duplicateValues" dxfId="35" priority="11078" stopIfTrue="1"/>
  </conditionalFormatting>
  <conditionalFormatting sqref="B5:C6">
    <cfRule type="duplicateValues" dxfId="34" priority="11079" stopIfTrue="1"/>
    <cfRule type="duplicateValues" dxfId="33" priority="11080" stopIfTrue="1"/>
  </conditionalFormatting>
  <conditionalFormatting sqref="B6:C8">
    <cfRule type="duplicateValues" dxfId="32" priority="2189" stopIfTrue="1"/>
  </conditionalFormatting>
  <conditionalFormatting sqref="B6:C65474 B1:C2 B4:C4">
    <cfRule type="expression" dxfId="31" priority="2190" stopIfTrue="1">
      <formula>AND(COUNTIF($B$1:$C$2, B1)+COUNTIF($B$4:$C$4, B1)+COUNTIF($B$6:$C$65474, B1)&gt;1,NOT(ISBLANK(B1)))</formula>
    </cfRule>
  </conditionalFormatting>
  <conditionalFormatting sqref="C6">
    <cfRule type="duplicateValues" dxfId="3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T28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7" width="7.109375" style="12" customWidth="1"/>
    <col min="18" max="19" width="6.6640625" style="12" customWidth="1"/>
    <col min="20" max="20" width="1" style="3" customWidth="1"/>
    <col min="21" max="16384" width="9.109375" style="3"/>
  </cols>
  <sheetData>
    <row r="1" spans="1:20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644</v>
      </c>
      <c r="L1" s="47" t="s">
        <v>635</v>
      </c>
      <c r="M1" s="47" t="s">
        <v>586</v>
      </c>
      <c r="N1" s="47" t="s">
        <v>576</v>
      </c>
      <c r="O1" s="47" t="s">
        <v>444</v>
      </c>
      <c r="P1" s="47" t="s">
        <v>373</v>
      </c>
      <c r="Q1" s="47" t="s">
        <v>288</v>
      </c>
      <c r="R1" s="47" t="s">
        <v>188</v>
      </c>
      <c r="S1" s="47" t="s">
        <v>6</v>
      </c>
      <c r="T1" s="27"/>
    </row>
    <row r="2" spans="1:20" s="4" customFormat="1" ht="65.099999999999994" customHeight="1">
      <c r="A2" s="49" t="s">
        <v>672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45794</v>
      </c>
      <c r="L3" s="19">
        <v>45794</v>
      </c>
      <c r="M3" s="19">
        <v>45746</v>
      </c>
      <c r="N3" s="19">
        <v>45744</v>
      </c>
      <c r="O3" s="19">
        <v>45739</v>
      </c>
      <c r="P3" s="19">
        <v>45731</v>
      </c>
      <c r="Q3" s="19">
        <v>45724</v>
      </c>
      <c r="R3" s="19">
        <v>45711</v>
      </c>
      <c r="S3" s="19">
        <v>45704</v>
      </c>
      <c r="T3" s="34"/>
    </row>
    <row r="4" spans="1:20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289</v>
      </c>
      <c r="L4" s="21" t="s">
        <v>289</v>
      </c>
      <c r="M4" s="21" t="s">
        <v>7</v>
      </c>
      <c r="N4" s="21" t="s">
        <v>289</v>
      </c>
      <c r="O4" s="21" t="s">
        <v>289</v>
      </c>
      <c r="P4" s="21" t="s">
        <v>289</v>
      </c>
      <c r="Q4" s="21" t="s">
        <v>289</v>
      </c>
      <c r="R4" s="21" t="s">
        <v>7</v>
      </c>
      <c r="S4" s="21" t="s">
        <v>7</v>
      </c>
      <c r="T4" s="35"/>
    </row>
    <row r="5" spans="1:20" s="11" customFormat="1" ht="18" customHeight="1">
      <c r="A5" s="1">
        <v>1</v>
      </c>
      <c r="B5" s="1">
        <v>58296</v>
      </c>
      <c r="C5" s="5" t="s">
        <v>357</v>
      </c>
      <c r="D5" s="1" t="s">
        <v>632</v>
      </c>
      <c r="E5" s="6" t="s">
        <v>9</v>
      </c>
      <c r="F5" s="1" t="s">
        <v>287</v>
      </c>
      <c r="G5" s="1">
        <f t="shared" ref="G5:G25" si="0">SUM(I5:S5)</f>
        <v>357.5</v>
      </c>
      <c r="H5" s="32"/>
      <c r="I5" s="1"/>
      <c r="J5" s="1">
        <v>47.5</v>
      </c>
      <c r="K5" s="1">
        <v>50</v>
      </c>
      <c r="L5" s="1">
        <v>90</v>
      </c>
      <c r="M5" s="1"/>
      <c r="N5" s="1"/>
      <c r="O5" s="1"/>
      <c r="P5" s="1">
        <v>80</v>
      </c>
      <c r="Q5" s="1">
        <v>90</v>
      </c>
      <c r="R5" s="1"/>
      <c r="S5" s="1"/>
      <c r="T5" s="36"/>
    </row>
    <row r="6" spans="1:20" s="11" customFormat="1" ht="18" customHeight="1">
      <c r="A6" s="1">
        <v>2</v>
      </c>
      <c r="B6" s="1">
        <v>3228</v>
      </c>
      <c r="C6" s="5" t="s">
        <v>359</v>
      </c>
      <c r="D6" s="1" t="s">
        <v>632</v>
      </c>
      <c r="E6" s="6" t="s">
        <v>9</v>
      </c>
      <c r="F6" s="1" t="s">
        <v>287</v>
      </c>
      <c r="G6" s="1">
        <f t="shared" si="0"/>
        <v>342.5</v>
      </c>
      <c r="H6" s="32"/>
      <c r="I6" s="1"/>
      <c r="J6" s="1">
        <v>45</v>
      </c>
      <c r="K6" s="1">
        <f>95/2</f>
        <v>47.5</v>
      </c>
      <c r="L6" s="1">
        <v>95</v>
      </c>
      <c r="M6" s="1"/>
      <c r="N6" s="1"/>
      <c r="O6" s="1"/>
      <c r="P6" s="1">
        <v>75</v>
      </c>
      <c r="Q6" s="1">
        <v>80</v>
      </c>
      <c r="R6" s="1"/>
      <c r="S6" s="1"/>
      <c r="T6" s="36"/>
    </row>
    <row r="7" spans="1:20" s="11" customFormat="1" ht="18" customHeight="1">
      <c r="A7" s="1">
        <v>3</v>
      </c>
      <c r="B7" s="1">
        <v>4720</v>
      </c>
      <c r="C7" s="5" t="s">
        <v>355</v>
      </c>
      <c r="D7" s="1" t="s">
        <v>632</v>
      </c>
      <c r="E7" s="6" t="s">
        <v>9</v>
      </c>
      <c r="F7" s="1" t="s">
        <v>287</v>
      </c>
      <c r="G7" s="1">
        <f t="shared" si="0"/>
        <v>285</v>
      </c>
      <c r="H7" s="32"/>
      <c r="I7" s="1"/>
      <c r="J7" s="1"/>
      <c r="K7" s="1"/>
      <c r="L7" s="1"/>
      <c r="M7" s="1"/>
      <c r="N7" s="1">
        <v>90</v>
      </c>
      <c r="O7" s="1"/>
      <c r="P7" s="1">
        <v>95</v>
      </c>
      <c r="Q7" s="1">
        <v>100</v>
      </c>
      <c r="R7" s="1"/>
      <c r="S7" s="1"/>
      <c r="T7" s="36"/>
    </row>
    <row r="8" spans="1:20" s="11" customFormat="1" ht="18" customHeight="1">
      <c r="A8" s="1">
        <v>4</v>
      </c>
      <c r="B8" s="1">
        <v>57931</v>
      </c>
      <c r="C8" s="5" t="s">
        <v>356</v>
      </c>
      <c r="D8" s="1" t="s">
        <v>632</v>
      </c>
      <c r="E8" s="6" t="s">
        <v>286</v>
      </c>
      <c r="F8" s="1" t="s">
        <v>287</v>
      </c>
      <c r="G8" s="1">
        <f t="shared" si="0"/>
        <v>195</v>
      </c>
      <c r="H8" s="32"/>
      <c r="I8" s="1"/>
      <c r="J8" s="1"/>
      <c r="K8" s="1"/>
      <c r="L8" s="1">
        <v>100</v>
      </c>
      <c r="M8" s="1"/>
      <c r="N8" s="1"/>
      <c r="O8" s="1"/>
      <c r="P8" s="1"/>
      <c r="Q8" s="1">
        <v>95</v>
      </c>
      <c r="R8" s="1"/>
      <c r="S8" s="1"/>
      <c r="T8" s="36"/>
    </row>
    <row r="9" spans="1:20" s="11" customFormat="1" ht="18" customHeight="1">
      <c r="A9" s="1">
        <v>5</v>
      </c>
      <c r="B9" s="1" t="s">
        <v>392</v>
      </c>
      <c r="C9" s="5" t="s">
        <v>393</v>
      </c>
      <c r="D9" s="1" t="s">
        <v>632</v>
      </c>
      <c r="E9" s="6" t="s">
        <v>9</v>
      </c>
      <c r="F9" s="1" t="s">
        <v>67</v>
      </c>
      <c r="G9" s="1">
        <f t="shared" si="0"/>
        <v>192.5</v>
      </c>
      <c r="H9" s="32"/>
      <c r="I9" s="1"/>
      <c r="J9" s="1">
        <f>85/2</f>
        <v>42.5</v>
      </c>
      <c r="K9" s="1"/>
      <c r="L9" s="1"/>
      <c r="M9" s="1"/>
      <c r="N9" s="1">
        <v>80</v>
      </c>
      <c r="O9" s="1"/>
      <c r="P9" s="1">
        <v>70</v>
      </c>
      <c r="Q9" s="1"/>
      <c r="R9" s="1"/>
      <c r="S9" s="1"/>
      <c r="T9" s="32"/>
    </row>
    <row r="10" spans="1:20" s="11" customFormat="1" ht="18" customHeight="1">
      <c r="A10" s="1">
        <v>6</v>
      </c>
      <c r="B10" s="1">
        <v>54073</v>
      </c>
      <c r="C10" s="5" t="s">
        <v>358</v>
      </c>
      <c r="D10" s="1" t="s">
        <v>632</v>
      </c>
      <c r="E10" s="6" t="s">
        <v>9</v>
      </c>
      <c r="F10" s="1" t="s">
        <v>287</v>
      </c>
      <c r="G10" s="1">
        <f t="shared" si="0"/>
        <v>170</v>
      </c>
      <c r="H10" s="32"/>
      <c r="I10" s="1"/>
      <c r="J10" s="1"/>
      <c r="K10" s="1"/>
      <c r="L10" s="1">
        <v>85</v>
      </c>
      <c r="M10" s="1"/>
      <c r="N10" s="1"/>
      <c r="O10" s="1"/>
      <c r="P10" s="1"/>
      <c r="Q10" s="1">
        <v>85</v>
      </c>
      <c r="R10" s="1"/>
      <c r="S10" s="1"/>
      <c r="T10" s="32"/>
    </row>
    <row r="11" spans="1:20" s="11" customFormat="1" ht="18" customHeight="1">
      <c r="A11" s="1">
        <v>7</v>
      </c>
      <c r="B11" s="1">
        <v>34085</v>
      </c>
      <c r="C11" s="5" t="s">
        <v>360</v>
      </c>
      <c r="D11" s="1" t="s">
        <v>632</v>
      </c>
      <c r="E11" s="6" t="s">
        <v>9</v>
      </c>
      <c r="F11" s="1" t="s">
        <v>287</v>
      </c>
      <c r="G11" s="1">
        <f t="shared" si="0"/>
        <v>155</v>
      </c>
      <c r="H11" s="32"/>
      <c r="I11" s="1"/>
      <c r="J11" s="1"/>
      <c r="K11" s="1"/>
      <c r="L11" s="1">
        <v>80</v>
      </c>
      <c r="M11" s="1"/>
      <c r="N11" s="1"/>
      <c r="O11" s="1"/>
      <c r="P11" s="1"/>
      <c r="Q11" s="1">
        <v>75</v>
      </c>
      <c r="R11" s="1"/>
      <c r="S11" s="1"/>
      <c r="T11" s="32"/>
    </row>
    <row r="12" spans="1:20" s="11" customFormat="1" ht="18" customHeight="1">
      <c r="A12" s="1">
        <v>8</v>
      </c>
      <c r="B12" s="1" t="s">
        <v>568</v>
      </c>
      <c r="C12" s="5" t="s">
        <v>569</v>
      </c>
      <c r="D12" s="1" t="s">
        <v>632</v>
      </c>
      <c r="E12" s="6" t="s">
        <v>9</v>
      </c>
      <c r="F12" s="1" t="s">
        <v>67</v>
      </c>
      <c r="G12" s="1">
        <f t="shared" si="0"/>
        <v>145</v>
      </c>
      <c r="H12" s="32"/>
      <c r="I12" s="1"/>
      <c r="J12" s="1">
        <v>50</v>
      </c>
      <c r="K12" s="1"/>
      <c r="L12" s="1"/>
      <c r="M12" s="1"/>
      <c r="N12" s="1">
        <v>95</v>
      </c>
      <c r="O12" s="1"/>
      <c r="P12" s="1"/>
      <c r="Q12" s="1"/>
      <c r="R12" s="1"/>
      <c r="S12" s="1"/>
      <c r="T12" s="32"/>
    </row>
    <row r="13" spans="1:20" s="11" customFormat="1" ht="18" customHeight="1">
      <c r="A13" s="1">
        <v>9</v>
      </c>
      <c r="B13" s="1">
        <v>26921</v>
      </c>
      <c r="C13" s="5" t="s">
        <v>454</v>
      </c>
      <c r="D13" s="1" t="s">
        <v>632</v>
      </c>
      <c r="E13" s="6" t="s">
        <v>9</v>
      </c>
      <c r="F13" s="1" t="s">
        <v>291</v>
      </c>
      <c r="G13" s="1">
        <f t="shared" si="0"/>
        <v>132.5</v>
      </c>
      <c r="H13" s="32"/>
      <c r="I13" s="1"/>
      <c r="J13" s="1"/>
      <c r="K13" s="1"/>
      <c r="L13" s="1"/>
      <c r="M13" s="1"/>
      <c r="N13" s="1">
        <v>85</v>
      </c>
      <c r="O13" s="1">
        <f>95/2</f>
        <v>47.5</v>
      </c>
      <c r="P13" s="1"/>
      <c r="Q13" s="1"/>
      <c r="R13" s="1"/>
      <c r="S13" s="1"/>
      <c r="T13" s="32"/>
    </row>
    <row r="14" spans="1:20" s="11" customFormat="1" ht="18" customHeight="1">
      <c r="A14" s="1">
        <v>10</v>
      </c>
      <c r="B14" s="1" t="s">
        <v>566</v>
      </c>
      <c r="C14" s="5" t="s">
        <v>567</v>
      </c>
      <c r="D14" s="1" t="s">
        <v>632</v>
      </c>
      <c r="E14" s="6" t="s">
        <v>9</v>
      </c>
      <c r="F14" s="1" t="s">
        <v>67</v>
      </c>
      <c r="G14" s="1">
        <f t="shared" si="0"/>
        <v>100</v>
      </c>
      <c r="H14" s="32"/>
      <c r="I14" s="1"/>
      <c r="J14" s="1"/>
      <c r="K14" s="1"/>
      <c r="L14" s="1"/>
      <c r="M14" s="1"/>
      <c r="N14" s="1">
        <v>100</v>
      </c>
      <c r="O14" s="1"/>
      <c r="P14" s="1"/>
      <c r="Q14" s="1"/>
      <c r="R14" s="1"/>
      <c r="S14" s="1"/>
      <c r="T14" s="32"/>
    </row>
    <row r="15" spans="1:20" s="11" customFormat="1" ht="18" customHeight="1">
      <c r="A15" s="1">
        <v>11</v>
      </c>
      <c r="B15" s="1" t="s">
        <v>390</v>
      </c>
      <c r="C15" s="5" t="s">
        <v>391</v>
      </c>
      <c r="D15" s="1" t="s">
        <v>632</v>
      </c>
      <c r="E15" s="6" t="s">
        <v>9</v>
      </c>
      <c r="F15" s="1" t="s">
        <v>67</v>
      </c>
      <c r="G15" s="1">
        <f t="shared" si="0"/>
        <v>85</v>
      </c>
      <c r="H15" s="32"/>
      <c r="I15" s="1"/>
      <c r="J15" s="1"/>
      <c r="K15" s="1"/>
      <c r="L15" s="1"/>
      <c r="M15" s="1"/>
      <c r="N15" s="1"/>
      <c r="O15" s="1"/>
      <c r="P15" s="1">
        <v>85</v>
      </c>
      <c r="Q15" s="1"/>
      <c r="R15" s="1"/>
      <c r="S15" s="1"/>
      <c r="T15" s="32"/>
    </row>
    <row r="16" spans="1:20" s="11" customFormat="1" ht="18" customHeight="1">
      <c r="A16" s="1">
        <v>12</v>
      </c>
      <c r="B16" s="1">
        <v>37617</v>
      </c>
      <c r="C16" s="5" t="s">
        <v>453</v>
      </c>
      <c r="D16" s="1" t="s">
        <v>632</v>
      </c>
      <c r="E16" s="6" t="s">
        <v>350</v>
      </c>
      <c r="F16" s="1" t="s">
        <v>291</v>
      </c>
      <c r="G16" s="1">
        <f t="shared" si="0"/>
        <v>50</v>
      </c>
      <c r="H16" s="32"/>
      <c r="I16" s="1"/>
      <c r="J16" s="1"/>
      <c r="K16" s="1"/>
      <c r="L16" s="1"/>
      <c r="M16" s="1"/>
      <c r="N16" s="1"/>
      <c r="O16" s="1">
        <v>50</v>
      </c>
      <c r="P16" s="1"/>
      <c r="Q16" s="1"/>
      <c r="R16" s="1"/>
      <c r="S16" s="1"/>
      <c r="T16" s="32"/>
    </row>
    <row r="17" spans="1:20" s="11" customFormat="1" ht="18" customHeight="1">
      <c r="A17" s="1">
        <v>13</v>
      </c>
      <c r="B17" s="1">
        <v>64452</v>
      </c>
      <c r="C17" s="5" t="s">
        <v>455</v>
      </c>
      <c r="D17" s="1" t="s">
        <v>632</v>
      </c>
      <c r="E17" s="6" t="s">
        <v>9</v>
      </c>
      <c r="F17" s="1" t="s">
        <v>291</v>
      </c>
      <c r="G17" s="1">
        <f t="shared" si="0"/>
        <v>45</v>
      </c>
      <c r="H17" s="31"/>
      <c r="I17" s="7"/>
      <c r="J17" s="7"/>
      <c r="K17" s="7"/>
      <c r="L17" s="7"/>
      <c r="M17" s="7"/>
      <c r="N17" s="7"/>
      <c r="O17" s="7">
        <v>45</v>
      </c>
      <c r="P17" s="7"/>
      <c r="Q17" s="7"/>
      <c r="R17" s="7"/>
      <c r="S17" s="7"/>
      <c r="T17" s="32"/>
    </row>
    <row r="18" spans="1:20" s="11" customFormat="1" ht="18" customHeight="1">
      <c r="A18" s="1">
        <v>14</v>
      </c>
      <c r="B18" s="1">
        <v>62727</v>
      </c>
      <c r="C18" s="5" t="s">
        <v>39</v>
      </c>
      <c r="D18" s="1" t="s">
        <v>632</v>
      </c>
      <c r="E18" s="6" t="s">
        <v>40</v>
      </c>
      <c r="F18" s="1" t="s">
        <v>10</v>
      </c>
      <c r="G18" s="1">
        <f t="shared" si="0"/>
        <v>25</v>
      </c>
      <c r="H18" s="32"/>
      <c r="I18" s="1"/>
      <c r="J18" s="1"/>
      <c r="K18" s="1"/>
      <c r="L18" s="1"/>
      <c r="M18" s="1"/>
      <c r="N18" s="1"/>
      <c r="O18" s="1"/>
      <c r="P18" s="7"/>
      <c r="Q18" s="1"/>
      <c r="R18" s="1"/>
      <c r="S18" s="1">
        <v>25</v>
      </c>
      <c r="T18" s="32"/>
    </row>
    <row r="19" spans="1:20" s="11" customFormat="1" ht="18" customHeight="1">
      <c r="A19" s="1">
        <v>15</v>
      </c>
      <c r="B19" s="1">
        <v>52496</v>
      </c>
      <c r="C19" s="5" t="s">
        <v>45</v>
      </c>
      <c r="D19" s="1" t="s">
        <v>632</v>
      </c>
      <c r="E19" s="6" t="s">
        <v>9</v>
      </c>
      <c r="F19" s="1" t="s">
        <v>10</v>
      </c>
      <c r="G19" s="1">
        <f t="shared" si="0"/>
        <v>22.5</v>
      </c>
      <c r="H19" s="32"/>
      <c r="I19" s="1"/>
      <c r="J19" s="1"/>
      <c r="K19" s="1"/>
      <c r="L19" s="1"/>
      <c r="M19" s="1">
        <v>12.5</v>
      </c>
      <c r="N19" s="1"/>
      <c r="O19" s="1"/>
      <c r="P19" s="1"/>
      <c r="Q19" s="1"/>
      <c r="R19" s="1"/>
      <c r="S19" s="1">
        <v>10</v>
      </c>
      <c r="T19" s="32"/>
    </row>
    <row r="20" spans="1:20" s="11" customFormat="1" ht="18" customHeight="1">
      <c r="A20" s="1">
        <v>16</v>
      </c>
      <c r="B20" s="1" t="s">
        <v>41</v>
      </c>
      <c r="C20" s="5" t="s">
        <v>42</v>
      </c>
      <c r="D20" s="1" t="s">
        <v>632</v>
      </c>
      <c r="E20" s="6" t="s">
        <v>9</v>
      </c>
      <c r="F20" s="1" t="s">
        <v>10</v>
      </c>
      <c r="G20" s="1">
        <f t="shared" si="0"/>
        <v>20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20</v>
      </c>
      <c r="T20" s="32"/>
    </row>
    <row r="21" spans="1:20" s="11" customFormat="1" ht="18" customHeight="1">
      <c r="A21" s="1">
        <v>17</v>
      </c>
      <c r="B21" s="1" t="s">
        <v>43</v>
      </c>
      <c r="C21" s="5" t="s">
        <v>44</v>
      </c>
      <c r="D21" s="1" t="s">
        <v>632</v>
      </c>
      <c r="E21" s="6" t="s">
        <v>9</v>
      </c>
      <c r="F21" s="1" t="s">
        <v>10</v>
      </c>
      <c r="G21" s="1">
        <f t="shared" si="0"/>
        <v>15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15</v>
      </c>
      <c r="T21" s="32"/>
    </row>
    <row r="22" spans="1:20" s="11" customFormat="1" ht="18" customHeight="1">
      <c r="A22" s="1">
        <v>18</v>
      </c>
      <c r="B22" s="1" t="s">
        <v>273</v>
      </c>
      <c r="C22" s="5" t="s">
        <v>274</v>
      </c>
      <c r="D22" s="1" t="s">
        <v>632</v>
      </c>
      <c r="E22" s="6" t="s">
        <v>9</v>
      </c>
      <c r="F22" s="1" t="s">
        <v>189</v>
      </c>
      <c r="G22" s="1">
        <f t="shared" si="0"/>
        <v>12.5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>
        <f>25/2</f>
        <v>12.5</v>
      </c>
      <c r="S22" s="1"/>
      <c r="T22" s="32"/>
    </row>
    <row r="23" spans="1:20" s="11" customFormat="1" ht="18" customHeight="1">
      <c r="A23" s="1">
        <v>19</v>
      </c>
      <c r="B23" s="1" t="s">
        <v>46</v>
      </c>
      <c r="C23" s="5" t="s">
        <v>47</v>
      </c>
      <c r="D23" s="1" t="s">
        <v>632</v>
      </c>
      <c r="E23" s="6" t="s">
        <v>9</v>
      </c>
      <c r="F23" s="1" t="s">
        <v>10</v>
      </c>
      <c r="G23" s="1">
        <f t="shared" si="0"/>
        <v>8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>
        <v>8</v>
      </c>
      <c r="T23" s="32"/>
    </row>
    <row r="24" spans="1:20" s="11" customFormat="1" ht="18" customHeight="1">
      <c r="A24" s="1">
        <v>20</v>
      </c>
      <c r="B24" s="1">
        <v>49800</v>
      </c>
      <c r="C24" s="5" t="s">
        <v>48</v>
      </c>
      <c r="D24" s="1" t="s">
        <v>632</v>
      </c>
      <c r="E24" s="6" t="s">
        <v>9</v>
      </c>
      <c r="F24" s="1" t="s">
        <v>10</v>
      </c>
      <c r="G24" s="1">
        <f t="shared" si="0"/>
        <v>6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>
        <v>6</v>
      </c>
      <c r="T24" s="32"/>
    </row>
    <row r="25" spans="1:20" s="11" customFormat="1" ht="18" customHeight="1">
      <c r="A25" s="1">
        <v>21</v>
      </c>
      <c r="B25" s="1">
        <v>41628</v>
      </c>
      <c r="C25" s="5" t="s">
        <v>49</v>
      </c>
      <c r="D25" s="1" t="s">
        <v>632</v>
      </c>
      <c r="E25" s="6" t="s">
        <v>9</v>
      </c>
      <c r="F25" s="1" t="s">
        <v>10</v>
      </c>
      <c r="G25" s="1">
        <f t="shared" si="0"/>
        <v>4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>
        <v>4</v>
      </c>
      <c r="T25" s="32"/>
    </row>
    <row r="26" spans="1:20" ht="18" customHeight="1">
      <c r="A26" s="1"/>
      <c r="B26" s="1"/>
      <c r="C26" s="5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34"/>
    </row>
    <row r="27" spans="1:20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37"/>
    </row>
    <row r="28" spans="1:20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</row>
  </sheetData>
  <sheetProtection algorithmName="SHA-512" hashValue="gS0pnjzRPK1qoWSS28SoZRqMeDIiQlqlPIeZg+DXwbaMr0xmQQZL0QscNFIEh+OYlOcysjV6l+fEkuYrgj696Q==" saltValue="7zIkrPTSYynt07qIg4+sxg==" spinCount="100000" sheet="1" selectLockedCells="1" selectUnlockedCells="1"/>
  <sortState xmlns:xlrd2="http://schemas.microsoft.com/office/spreadsheetml/2017/richdata2" ref="B5:S25">
    <sortCondition descending="1" ref="G5:G25"/>
  </sortState>
  <mergeCells count="13">
    <mergeCell ref="S1:S2"/>
    <mergeCell ref="A2:G2"/>
    <mergeCell ref="A1:G1"/>
    <mergeCell ref="R1:R2"/>
    <mergeCell ref="I1:I2"/>
    <mergeCell ref="Q1:Q2"/>
    <mergeCell ref="P1:P2"/>
    <mergeCell ref="O1:O2"/>
    <mergeCell ref="N1:N2"/>
    <mergeCell ref="M1:M2"/>
    <mergeCell ref="L1:L2"/>
    <mergeCell ref="K1:K2"/>
    <mergeCell ref="J1:J2"/>
  </mergeCells>
  <phoneticPr fontId="17" type="noConversion"/>
  <conditionalFormatting sqref="B3:C3">
    <cfRule type="duplicateValues" dxfId="29" priority="7" stopIfTrue="1"/>
  </conditionalFormatting>
  <conditionalFormatting sqref="B5:C25">
    <cfRule type="duplicateValues" dxfId="28" priority="11092" stopIfTrue="1"/>
    <cfRule type="duplicateValues" dxfId="27" priority="11093" stopIfTrue="1"/>
  </conditionalFormatting>
  <conditionalFormatting sqref="B5:C26">
    <cfRule type="duplicateValues" dxfId="26" priority="11081" stopIfTrue="1"/>
    <cfRule type="duplicateValues" dxfId="25" priority="11082" stopIfTrue="1"/>
  </conditionalFormatting>
  <conditionalFormatting sqref="B9:C28">
    <cfRule type="duplicateValues" dxfId="24" priority="11098" stopIfTrue="1"/>
  </conditionalFormatting>
  <conditionalFormatting sqref="B9:C65543 B1:C2 B4:C4">
    <cfRule type="expression" dxfId="23" priority="11100" stopIfTrue="1">
      <formula>AND(COUNTIF($B$1:$C$2, B1)+COUNTIF($B$4:$C$4, B1)+COUNTIF($B$9:$C$65543, B1)&gt;1,NOT(ISBLANK(B1)))</formula>
    </cfRule>
  </conditionalFormatting>
  <conditionalFormatting sqref="C26">
    <cfRule type="duplicateValues" dxfId="22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R17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1093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5" width="7.109375" style="12" customWidth="1"/>
    <col min="16" max="16" width="7.109375" style="12" bestFit="1" customWidth="1"/>
    <col min="17" max="17" width="6.6640625" style="12" customWidth="1"/>
    <col min="18" max="18" width="1" style="3" customWidth="1"/>
    <col min="19" max="16384" width="9.109375" style="3"/>
  </cols>
  <sheetData>
    <row r="1" spans="1:18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644</v>
      </c>
      <c r="L1" s="47" t="s">
        <v>586</v>
      </c>
      <c r="M1" s="47" t="s">
        <v>576</v>
      </c>
      <c r="N1" s="47" t="s">
        <v>444</v>
      </c>
      <c r="O1" s="47" t="s">
        <v>373</v>
      </c>
      <c r="P1" s="47" t="s">
        <v>288</v>
      </c>
      <c r="Q1" s="47" t="s">
        <v>6</v>
      </c>
      <c r="R1" s="27"/>
    </row>
    <row r="2" spans="1:18" s="4" customFormat="1" ht="65.099999999999994" customHeight="1">
      <c r="A2" s="49" t="s">
        <v>671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48"/>
      <c r="Q2" s="48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45794</v>
      </c>
      <c r="L3" s="19">
        <v>45746</v>
      </c>
      <c r="M3" s="19">
        <v>45744</v>
      </c>
      <c r="N3" s="19">
        <v>45739</v>
      </c>
      <c r="O3" s="19">
        <v>45731</v>
      </c>
      <c r="P3" s="19">
        <v>45724</v>
      </c>
      <c r="Q3" s="19">
        <v>45704</v>
      </c>
      <c r="R3" s="34"/>
    </row>
    <row r="4" spans="1:18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289</v>
      </c>
      <c r="L4" s="21" t="s">
        <v>7</v>
      </c>
      <c r="M4" s="21" t="s">
        <v>289</v>
      </c>
      <c r="N4" s="21" t="s">
        <v>289</v>
      </c>
      <c r="O4" s="21" t="s">
        <v>289</v>
      </c>
      <c r="P4" s="21" t="s">
        <v>289</v>
      </c>
      <c r="Q4" s="21" t="s">
        <v>7</v>
      </c>
      <c r="R4" s="35"/>
    </row>
    <row r="5" spans="1:18" s="11" customFormat="1" ht="18" customHeight="1">
      <c r="A5" s="1">
        <v>1</v>
      </c>
      <c r="B5" s="1" t="s">
        <v>394</v>
      </c>
      <c r="C5" s="5" t="s">
        <v>395</v>
      </c>
      <c r="D5" s="1" t="s">
        <v>633</v>
      </c>
      <c r="E5" s="6" t="s">
        <v>9</v>
      </c>
      <c r="F5" s="1" t="s">
        <v>287</v>
      </c>
      <c r="G5" s="1">
        <f t="shared" ref="G5:G14" si="0">SUM(I5:Q5)</f>
        <v>200</v>
      </c>
      <c r="H5" s="31"/>
      <c r="I5" s="7"/>
      <c r="J5" s="7">
        <v>50</v>
      </c>
      <c r="K5" s="7">
        <v>50</v>
      </c>
      <c r="L5" s="7"/>
      <c r="M5" s="7">
        <v>50</v>
      </c>
      <c r="N5" s="7"/>
      <c r="O5" s="7">
        <v>50</v>
      </c>
      <c r="P5" s="7"/>
      <c r="Q5" s="7"/>
      <c r="R5" s="36"/>
    </row>
    <row r="6" spans="1:18" s="11" customFormat="1" ht="18" customHeight="1">
      <c r="A6" s="1">
        <v>2</v>
      </c>
      <c r="B6" s="1">
        <v>37670</v>
      </c>
      <c r="C6" s="5" t="s">
        <v>361</v>
      </c>
      <c r="D6" s="1" t="s">
        <v>633</v>
      </c>
      <c r="E6" s="6" t="s">
        <v>9</v>
      </c>
      <c r="F6" s="1" t="s">
        <v>287</v>
      </c>
      <c r="G6" s="1">
        <f t="shared" si="0"/>
        <v>97.5</v>
      </c>
      <c r="H6" s="31"/>
      <c r="I6" s="7"/>
      <c r="J6" s="7"/>
      <c r="K6" s="7"/>
      <c r="L6" s="7"/>
      <c r="M6" s="7">
        <f>95/2</f>
        <v>47.5</v>
      </c>
      <c r="N6" s="7"/>
      <c r="O6" s="7"/>
      <c r="P6" s="7">
        <v>50</v>
      </c>
      <c r="Q6" s="7"/>
      <c r="R6" s="36"/>
    </row>
    <row r="7" spans="1:18" s="11" customFormat="1" ht="18" customHeight="1">
      <c r="A7" s="1">
        <v>3</v>
      </c>
      <c r="B7" s="1">
        <v>2189</v>
      </c>
      <c r="C7" s="5" t="s">
        <v>449</v>
      </c>
      <c r="D7" s="1" t="s">
        <v>633</v>
      </c>
      <c r="E7" s="6" t="s">
        <v>450</v>
      </c>
      <c r="F7" s="1" t="s">
        <v>291</v>
      </c>
      <c r="G7" s="1">
        <f t="shared" si="0"/>
        <v>50</v>
      </c>
      <c r="H7" s="31"/>
      <c r="I7" s="7"/>
      <c r="J7" s="7"/>
      <c r="K7" s="7"/>
      <c r="L7" s="7"/>
      <c r="M7" s="7"/>
      <c r="N7" s="7">
        <v>50</v>
      </c>
      <c r="O7" s="7"/>
      <c r="P7" s="7"/>
      <c r="Q7" s="7"/>
      <c r="R7" s="36"/>
    </row>
    <row r="8" spans="1:18" s="11" customFormat="1" ht="18" customHeight="1">
      <c r="A8" s="1">
        <v>4</v>
      </c>
      <c r="B8" s="1">
        <v>54355</v>
      </c>
      <c r="C8" s="5" t="s">
        <v>451</v>
      </c>
      <c r="D8" s="1" t="s">
        <v>633</v>
      </c>
      <c r="E8" s="6" t="s">
        <v>452</v>
      </c>
      <c r="F8" s="1" t="s">
        <v>291</v>
      </c>
      <c r="G8" s="1">
        <f t="shared" si="0"/>
        <v>47.5</v>
      </c>
      <c r="H8" s="31"/>
      <c r="I8" s="7"/>
      <c r="J8" s="7"/>
      <c r="K8" s="7"/>
      <c r="L8" s="7"/>
      <c r="M8" s="7"/>
      <c r="N8" s="7">
        <f>95/2</f>
        <v>47.5</v>
      </c>
      <c r="O8" s="7"/>
      <c r="P8" s="7"/>
      <c r="Q8" s="7"/>
      <c r="R8" s="36"/>
    </row>
    <row r="9" spans="1:18" s="11" customFormat="1" ht="18" customHeight="1">
      <c r="A9" s="1">
        <v>5</v>
      </c>
      <c r="B9" s="1" t="s">
        <v>570</v>
      </c>
      <c r="C9" s="5" t="s">
        <v>571</v>
      </c>
      <c r="D9" s="1" t="s">
        <v>633</v>
      </c>
      <c r="E9" s="6" t="s">
        <v>9</v>
      </c>
      <c r="F9" s="1" t="s">
        <v>285</v>
      </c>
      <c r="G9" s="1">
        <f t="shared" si="0"/>
        <v>45</v>
      </c>
      <c r="H9" s="31"/>
      <c r="I9" s="7"/>
      <c r="J9" s="7"/>
      <c r="K9" s="7"/>
      <c r="L9" s="7"/>
      <c r="M9" s="7">
        <v>45</v>
      </c>
      <c r="N9" s="7"/>
      <c r="O9" s="7"/>
      <c r="P9" s="7"/>
      <c r="Q9" s="7"/>
      <c r="R9" s="36"/>
    </row>
    <row r="10" spans="1:18" s="11" customFormat="1" ht="18" customHeight="1">
      <c r="A10" s="1">
        <v>6</v>
      </c>
      <c r="B10" s="1">
        <v>14302</v>
      </c>
      <c r="C10" s="5" t="s">
        <v>50</v>
      </c>
      <c r="D10" s="1" t="s">
        <v>633</v>
      </c>
      <c r="E10" s="6" t="s">
        <v>51</v>
      </c>
      <c r="F10" s="1" t="s">
        <v>14</v>
      </c>
      <c r="G10" s="1">
        <f t="shared" si="0"/>
        <v>25</v>
      </c>
      <c r="H10" s="31"/>
      <c r="I10" s="7"/>
      <c r="J10" s="7"/>
      <c r="K10" s="7"/>
      <c r="L10" s="7"/>
      <c r="M10" s="7"/>
      <c r="N10" s="7"/>
      <c r="O10" s="7"/>
      <c r="P10" s="7"/>
      <c r="Q10" s="7">
        <v>25</v>
      </c>
      <c r="R10" s="36"/>
    </row>
    <row r="11" spans="1:18" s="11" customFormat="1" ht="18" customHeight="1">
      <c r="A11" s="1">
        <v>7</v>
      </c>
      <c r="B11" s="1" t="s">
        <v>55</v>
      </c>
      <c r="C11" s="5" t="s">
        <v>56</v>
      </c>
      <c r="D11" s="1" t="s">
        <v>633</v>
      </c>
      <c r="E11" s="6" t="s">
        <v>9</v>
      </c>
      <c r="F11" s="1" t="s">
        <v>10</v>
      </c>
      <c r="G11" s="1">
        <f t="shared" si="0"/>
        <v>22.5</v>
      </c>
      <c r="H11" s="31"/>
      <c r="I11" s="7"/>
      <c r="J11" s="7"/>
      <c r="K11" s="7"/>
      <c r="L11" s="7">
        <v>12.5</v>
      </c>
      <c r="M11" s="7"/>
      <c r="N11" s="7"/>
      <c r="O11" s="7"/>
      <c r="P11" s="7"/>
      <c r="Q11" s="7">
        <v>10</v>
      </c>
      <c r="R11" s="36"/>
    </row>
    <row r="12" spans="1:18" s="11" customFormat="1" ht="18" customHeight="1">
      <c r="A12" s="1">
        <v>8</v>
      </c>
      <c r="B12" s="1" t="s">
        <v>52</v>
      </c>
      <c r="C12" s="5" t="s">
        <v>53</v>
      </c>
      <c r="D12" s="1" t="s">
        <v>633</v>
      </c>
      <c r="E12" s="6" t="s">
        <v>23</v>
      </c>
      <c r="F12" s="1" t="s">
        <v>14</v>
      </c>
      <c r="G12" s="1">
        <f t="shared" si="0"/>
        <v>20</v>
      </c>
      <c r="H12" s="31"/>
      <c r="I12" s="7"/>
      <c r="J12" s="7"/>
      <c r="K12" s="7"/>
      <c r="L12" s="7"/>
      <c r="M12" s="7"/>
      <c r="N12" s="7"/>
      <c r="O12" s="7"/>
      <c r="P12" s="7"/>
      <c r="Q12" s="7">
        <v>20</v>
      </c>
      <c r="R12" s="36"/>
    </row>
    <row r="13" spans="1:18" s="11" customFormat="1" ht="18" customHeight="1">
      <c r="A13" s="1">
        <v>9</v>
      </c>
      <c r="B13" s="1">
        <v>36086</v>
      </c>
      <c r="C13" s="5" t="s">
        <v>54</v>
      </c>
      <c r="D13" s="1" t="s">
        <v>633</v>
      </c>
      <c r="E13" s="6" t="s">
        <v>9</v>
      </c>
      <c r="F13" s="1" t="s">
        <v>10</v>
      </c>
      <c r="G13" s="1">
        <f t="shared" si="0"/>
        <v>15</v>
      </c>
      <c r="H13" s="31"/>
      <c r="I13" s="7"/>
      <c r="J13" s="7"/>
      <c r="K13" s="7"/>
      <c r="L13" s="7"/>
      <c r="M13" s="7"/>
      <c r="N13" s="7"/>
      <c r="O13" s="7"/>
      <c r="P13" s="7"/>
      <c r="Q13" s="7">
        <v>15</v>
      </c>
      <c r="R13" s="36"/>
    </row>
    <row r="14" spans="1:18" s="11" customFormat="1" ht="18" customHeight="1">
      <c r="A14" s="1">
        <v>10</v>
      </c>
      <c r="B14" s="1" t="s">
        <v>57</v>
      </c>
      <c r="C14" s="5" t="s">
        <v>58</v>
      </c>
      <c r="D14" s="1" t="s">
        <v>633</v>
      </c>
      <c r="E14" s="6" t="s">
        <v>9</v>
      </c>
      <c r="F14" s="1" t="s">
        <v>10</v>
      </c>
      <c r="G14" s="1">
        <f t="shared" si="0"/>
        <v>8</v>
      </c>
      <c r="H14" s="31"/>
      <c r="I14" s="7"/>
      <c r="J14" s="7"/>
      <c r="K14" s="7"/>
      <c r="L14" s="7"/>
      <c r="M14" s="7"/>
      <c r="N14" s="7"/>
      <c r="O14" s="7"/>
      <c r="P14" s="7"/>
      <c r="Q14" s="7">
        <v>8</v>
      </c>
      <c r="R14" s="36"/>
    </row>
    <row r="15" spans="1:18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7"/>
      <c r="R15" s="34"/>
    </row>
    <row r="16" spans="1:18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42"/>
      <c r="R16" s="37"/>
    </row>
    <row r="17" spans="1:17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</row>
  </sheetData>
  <sheetProtection algorithmName="SHA-512" hashValue="mMd/JVBu/EHtlSkrbbZCiHN+/ULSS4QWViB5lldIMtEQOyiLgTe+L3b+Nh4uJAtklb67LGyIgjFsZbq5FX/HWg==" saltValue="65/L9IX1+u0ZDQutsaX67A==" spinCount="100000" sheet="1" selectLockedCells="1" selectUnlockedCells="1"/>
  <sortState xmlns:xlrd2="http://schemas.microsoft.com/office/spreadsheetml/2017/richdata2" ref="B5:Q14">
    <sortCondition descending="1" ref="G5:G14"/>
  </sortState>
  <mergeCells count="11">
    <mergeCell ref="N1:N2"/>
    <mergeCell ref="A2:G2"/>
    <mergeCell ref="A1:G1"/>
    <mergeCell ref="Q1:Q2"/>
    <mergeCell ref="P1:P2"/>
    <mergeCell ref="I1:I2"/>
    <mergeCell ref="O1:O2"/>
    <mergeCell ref="M1:M2"/>
    <mergeCell ref="L1:L2"/>
    <mergeCell ref="K1:K2"/>
    <mergeCell ref="J1:J2"/>
  </mergeCells>
  <phoneticPr fontId="17" type="noConversion"/>
  <conditionalFormatting sqref="B3:C3">
    <cfRule type="duplicateValues" dxfId="21" priority="4" stopIfTrue="1"/>
  </conditionalFormatting>
  <conditionalFormatting sqref="B5:C14">
    <cfRule type="duplicateValues" dxfId="20" priority="11101" stopIfTrue="1"/>
    <cfRule type="duplicateValues" dxfId="19" priority="11102" stopIfTrue="1"/>
  </conditionalFormatting>
  <conditionalFormatting sqref="B5:C15">
    <cfRule type="duplicateValues" dxfId="18" priority="11103" stopIfTrue="1"/>
    <cfRule type="duplicateValues" dxfId="17" priority="11104" stopIfTrue="1"/>
  </conditionalFormatting>
  <conditionalFormatting sqref="B15:C17">
    <cfRule type="duplicateValues" dxfId="16" priority="2206" stopIfTrue="1"/>
  </conditionalFormatting>
  <conditionalFormatting sqref="B15:C65539 B1:C2 B4:C4">
    <cfRule type="expression" dxfId="15" priority="2207" stopIfTrue="1">
      <formula>AND(COUNTIF($B$1:$C$2, B1)+COUNTIF($B$4:$C$4, B1)+COUNTIF($B$15:$C$65539, B1)&gt;1,NOT(ISBLANK(B1)))</formula>
    </cfRule>
  </conditionalFormatting>
  <conditionalFormatting sqref="C15">
    <cfRule type="duplicateValues" dxfId="1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8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44"/>
      <c r="B1" s="45"/>
      <c r="C1" s="45"/>
      <c r="D1" s="45"/>
      <c r="E1" s="45"/>
      <c r="F1" s="45"/>
      <c r="G1" s="46"/>
      <c r="H1" s="27"/>
      <c r="I1" s="47"/>
      <c r="J1" s="47"/>
      <c r="K1" s="27"/>
    </row>
    <row r="2" spans="1:11" s="4" customFormat="1" ht="65.099999999999994" customHeight="1">
      <c r="A2" s="49" t="s">
        <v>670</v>
      </c>
      <c r="B2" s="50"/>
      <c r="C2" s="50"/>
      <c r="D2" s="50"/>
      <c r="E2" s="50"/>
      <c r="F2" s="50"/>
      <c r="G2" s="51"/>
      <c r="H2" s="28"/>
      <c r="I2" s="48"/>
      <c r="J2" s="48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34"/>
    </row>
    <row r="4" spans="1:11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/>
      <c r="K4" s="35"/>
    </row>
    <row r="5" spans="1:11" s="11" customFormat="1" ht="18" customHeight="1">
      <c r="A5" s="1">
        <v>1</v>
      </c>
      <c r="B5" s="1"/>
      <c r="C5" s="5"/>
      <c r="D5" s="1"/>
      <c r="E5" s="22"/>
      <c r="F5" s="23"/>
      <c r="G5" s="1">
        <f>SUM(I5:J5)</f>
        <v>0</v>
      </c>
      <c r="H5" s="32"/>
      <c r="I5" s="1"/>
      <c r="J5" s="1"/>
      <c r="K5" s="32"/>
    </row>
    <row r="6" spans="1:11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34"/>
    </row>
    <row r="7" spans="1:11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37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</sheetData>
  <sheetProtection algorithmName="SHA-512" hashValue="rDwAvZ3+hEADiM2mTtW+/sLSjn9sbNNy4LHVVFRun2KArrKtPDIBgjeOBVUdnha45VFxBgaNuS0gn4muQ1o/cA==" saltValue="OLg2zf0p8jVqpjvojKVshg==" spinCount="100000" sheet="1" selectLockedCells="1" selectUnlockedCells="1"/>
  <sortState xmlns:xlrd2="http://schemas.microsoft.com/office/spreadsheetml/2017/richdata2" ref="B5:AB5">
    <sortCondition descending="1" ref="G5"/>
  </sortState>
  <mergeCells count="4">
    <mergeCell ref="J1:J2"/>
    <mergeCell ref="A2:G2"/>
    <mergeCell ref="I1:I2"/>
    <mergeCell ref="A1:G1"/>
  </mergeCells>
  <conditionalFormatting sqref="B3:C3">
    <cfRule type="duplicateValues" dxfId="13" priority="2" stopIfTrue="1"/>
  </conditionalFormatting>
  <conditionalFormatting sqref="B5:C5">
    <cfRule type="duplicateValues" dxfId="12" priority="11105" stopIfTrue="1"/>
  </conditionalFormatting>
  <conditionalFormatting sqref="B5:C6">
    <cfRule type="duplicateValues" dxfId="11" priority="4979" stopIfTrue="1"/>
  </conditionalFormatting>
  <conditionalFormatting sqref="B6:C8">
    <cfRule type="duplicateValues" dxfId="10" priority="2211" stopIfTrue="1"/>
  </conditionalFormatting>
  <conditionalFormatting sqref="B6:C65521 B1:C2 B4:C4">
    <cfRule type="expression" dxfId="9" priority="2212" stopIfTrue="1">
      <formula>AND(COUNTIF($B$1:$C$2, B1)+COUNTIF($B$4:$C$4, B1)+COUNTIF($B$6:$C$65521, B1)&gt;1,NOT(ISBLANK(B1)))</formula>
    </cfRule>
  </conditionalFormatting>
  <conditionalFormatting sqref="C6">
    <cfRule type="duplicateValues" dxfId="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1C29-7527-4E6A-A5C9-0C2AE3596EA2}">
  <dimension ref="A1:P12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7.109375" style="12" bestFit="1" customWidth="1"/>
    <col min="10" max="15" width="7.109375" style="12" customWidth="1"/>
    <col min="16" max="16" width="1" style="3" customWidth="1"/>
    <col min="17" max="16384" width="9.109375" style="3"/>
  </cols>
  <sheetData>
    <row r="1" spans="1:16" ht="69" customHeight="1">
      <c r="A1" s="44"/>
      <c r="B1" s="45"/>
      <c r="C1" s="45"/>
      <c r="D1" s="45"/>
      <c r="E1" s="45"/>
      <c r="F1" s="45"/>
      <c r="G1" s="46"/>
      <c r="H1" s="27"/>
      <c r="I1" s="47"/>
      <c r="J1" s="47" t="s">
        <v>656</v>
      </c>
      <c r="K1" s="47" t="s">
        <v>644</v>
      </c>
      <c r="L1" s="47" t="s">
        <v>635</v>
      </c>
      <c r="M1" s="47" t="s">
        <v>576</v>
      </c>
      <c r="N1" s="47" t="s">
        <v>444</v>
      </c>
      <c r="O1" s="47" t="s">
        <v>373</v>
      </c>
      <c r="P1" s="27"/>
    </row>
    <row r="2" spans="1:16" s="4" customFormat="1" ht="65.099999999999994" customHeight="1">
      <c r="A2" s="49" t="s">
        <v>669</v>
      </c>
      <c r="B2" s="50"/>
      <c r="C2" s="50"/>
      <c r="D2" s="50"/>
      <c r="E2" s="50"/>
      <c r="F2" s="50"/>
      <c r="G2" s="51"/>
      <c r="H2" s="28"/>
      <c r="I2" s="48"/>
      <c r="J2" s="48"/>
      <c r="K2" s="48"/>
      <c r="L2" s="48"/>
      <c r="M2" s="48"/>
      <c r="N2" s="48"/>
      <c r="O2" s="48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45794</v>
      </c>
      <c r="L3" s="19">
        <v>45794</v>
      </c>
      <c r="M3" s="19">
        <v>45744</v>
      </c>
      <c r="N3" s="19">
        <v>45739</v>
      </c>
      <c r="O3" s="19">
        <v>45731</v>
      </c>
      <c r="P3" s="34"/>
    </row>
    <row r="4" spans="1:16" ht="18" customHeight="1">
      <c r="A4" s="20" t="s">
        <v>0</v>
      </c>
      <c r="B4" s="20" t="s">
        <v>1</v>
      </c>
      <c r="C4" s="20" t="s">
        <v>617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289</v>
      </c>
      <c r="K4" s="21" t="s">
        <v>289</v>
      </c>
      <c r="L4" s="21" t="s">
        <v>289</v>
      </c>
      <c r="M4" s="21" t="s">
        <v>289</v>
      </c>
      <c r="N4" s="21" t="s">
        <v>289</v>
      </c>
      <c r="O4" s="21" t="s">
        <v>289</v>
      </c>
      <c r="P4" s="35"/>
    </row>
    <row r="5" spans="1:16" s="11" customFormat="1" ht="18" customHeight="1">
      <c r="A5" s="1">
        <v>1</v>
      </c>
      <c r="B5" s="1">
        <v>41287</v>
      </c>
      <c r="C5" s="5" t="s">
        <v>447</v>
      </c>
      <c r="D5" s="1" t="s">
        <v>634</v>
      </c>
      <c r="E5" s="6" t="s">
        <v>9</v>
      </c>
      <c r="F5" s="1" t="s">
        <v>291</v>
      </c>
      <c r="G5" s="1">
        <f>SUM(I5:O5)</f>
        <v>250</v>
      </c>
      <c r="H5" s="31"/>
      <c r="I5" s="7"/>
      <c r="J5" s="7">
        <v>50</v>
      </c>
      <c r="K5" s="7">
        <v>50</v>
      </c>
      <c r="L5" s="7">
        <v>50</v>
      </c>
      <c r="M5" s="7">
        <v>50</v>
      </c>
      <c r="N5" s="7">
        <v>50</v>
      </c>
      <c r="O5" s="7"/>
      <c r="P5" s="36"/>
    </row>
    <row r="6" spans="1:16" s="11" customFormat="1" ht="18" customHeight="1">
      <c r="A6" s="1">
        <v>2</v>
      </c>
      <c r="B6" s="1" t="s">
        <v>574</v>
      </c>
      <c r="C6" s="5" t="s">
        <v>575</v>
      </c>
      <c r="D6" s="1" t="s">
        <v>634</v>
      </c>
      <c r="E6" s="6" t="s">
        <v>9</v>
      </c>
      <c r="F6" s="1" t="s">
        <v>287</v>
      </c>
      <c r="G6" s="1">
        <f>SUM(I6:O6)</f>
        <v>140</v>
      </c>
      <c r="H6" s="31"/>
      <c r="I6" s="7"/>
      <c r="J6" s="7">
        <v>47.5</v>
      </c>
      <c r="K6" s="7">
        <f>95/2</f>
        <v>47.5</v>
      </c>
      <c r="L6" s="7"/>
      <c r="M6" s="7">
        <v>45</v>
      </c>
      <c r="N6" s="7"/>
      <c r="O6" s="7"/>
      <c r="P6" s="36"/>
    </row>
    <row r="7" spans="1:16" s="11" customFormat="1" ht="18" customHeight="1">
      <c r="A7" s="1">
        <v>3</v>
      </c>
      <c r="B7" s="1">
        <v>6744</v>
      </c>
      <c r="C7" s="5" t="s">
        <v>396</v>
      </c>
      <c r="D7" s="1" t="s">
        <v>634</v>
      </c>
      <c r="E7" s="6" t="s">
        <v>9</v>
      </c>
      <c r="F7" s="1" t="s">
        <v>67</v>
      </c>
      <c r="G7" s="1">
        <f>SUM(I7:O7)</f>
        <v>47.5</v>
      </c>
      <c r="H7" s="31"/>
      <c r="I7" s="7"/>
      <c r="J7" s="7"/>
      <c r="K7" s="7"/>
      <c r="L7" s="7"/>
      <c r="M7" s="7"/>
      <c r="N7" s="7"/>
      <c r="O7" s="7">
        <f>95/2</f>
        <v>47.5</v>
      </c>
      <c r="P7" s="36"/>
    </row>
    <row r="8" spans="1:16" s="11" customFormat="1" ht="18" customHeight="1">
      <c r="A8" s="1">
        <v>3</v>
      </c>
      <c r="B8" s="1">
        <v>5429</v>
      </c>
      <c r="C8" s="5" t="s">
        <v>448</v>
      </c>
      <c r="D8" s="1" t="s">
        <v>634</v>
      </c>
      <c r="E8" s="6" t="s">
        <v>9</v>
      </c>
      <c r="F8" s="1" t="s">
        <v>291</v>
      </c>
      <c r="G8" s="1">
        <f>SUM(I8:O8)</f>
        <v>47.5</v>
      </c>
      <c r="H8" s="31"/>
      <c r="I8" s="7"/>
      <c r="J8" s="7"/>
      <c r="K8" s="7"/>
      <c r="L8" s="7"/>
      <c r="M8" s="7"/>
      <c r="N8" s="7">
        <f>95/2</f>
        <v>47.5</v>
      </c>
      <c r="O8" s="7"/>
      <c r="P8" s="36"/>
    </row>
    <row r="9" spans="1:16" s="11" customFormat="1" ht="18" customHeight="1">
      <c r="A9" s="1">
        <v>3</v>
      </c>
      <c r="B9" s="1" t="s">
        <v>572</v>
      </c>
      <c r="C9" s="5" t="s">
        <v>573</v>
      </c>
      <c r="D9" s="1" t="s">
        <v>634</v>
      </c>
      <c r="E9" s="6" t="s">
        <v>9</v>
      </c>
      <c r="F9" s="1" t="s">
        <v>287</v>
      </c>
      <c r="G9" s="1">
        <f>SUM(I9:O9)</f>
        <v>47.5</v>
      </c>
      <c r="H9" s="31"/>
      <c r="I9" s="7"/>
      <c r="J9" s="7"/>
      <c r="K9" s="7"/>
      <c r="L9" s="7"/>
      <c r="M9" s="7">
        <v>47.5</v>
      </c>
      <c r="N9" s="7"/>
      <c r="O9" s="7"/>
      <c r="P9" s="36"/>
    </row>
    <row r="10" spans="1:16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7"/>
      <c r="P10" s="34"/>
    </row>
    <row r="11" spans="1:16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42"/>
      <c r="O11" s="42"/>
      <c r="P11" s="37"/>
    </row>
    <row r="12" spans="1:16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</row>
  </sheetData>
  <sheetProtection algorithmName="SHA-512" hashValue="fbcePWtysVoJQ1P2qgmVPxrEE5xxxkPLdF7rjwQ/vwFegHAUogjp4ng8uDHCBac/VPYUzLyNDP8BMEJlRxHYeg==" saltValue="vybi9151vC6pDHum5TFFmA==" spinCount="100000" sheet="1" selectLockedCells="1" selectUnlockedCells="1"/>
  <sortState xmlns:xlrd2="http://schemas.microsoft.com/office/spreadsheetml/2017/richdata2" ref="B5:O9">
    <sortCondition descending="1" ref="G5:G9"/>
  </sortState>
  <mergeCells count="9">
    <mergeCell ref="A1:G1"/>
    <mergeCell ref="I1:I2"/>
    <mergeCell ref="O1:O2"/>
    <mergeCell ref="A2:G2"/>
    <mergeCell ref="N1:N2"/>
    <mergeCell ref="M1:M2"/>
    <mergeCell ref="L1:L2"/>
    <mergeCell ref="K1:K2"/>
    <mergeCell ref="J1:J2"/>
  </mergeCells>
  <conditionalFormatting sqref="B3:C3">
    <cfRule type="duplicateValues" dxfId="7" priority="1" stopIfTrue="1"/>
  </conditionalFormatting>
  <conditionalFormatting sqref="B5:C9">
    <cfRule type="duplicateValues" dxfId="6" priority="11106" stopIfTrue="1"/>
    <cfRule type="duplicateValues" dxfId="5" priority="11107" stopIfTrue="1"/>
  </conditionalFormatting>
  <conditionalFormatting sqref="B5:C10">
    <cfRule type="duplicateValues" dxfId="4" priority="11108" stopIfTrue="1"/>
    <cfRule type="duplicateValues" dxfId="3" priority="11109" stopIfTrue="1"/>
  </conditionalFormatting>
  <conditionalFormatting sqref="B10:C12">
    <cfRule type="duplicateValues" dxfId="2" priority="3" stopIfTrue="1"/>
  </conditionalFormatting>
  <conditionalFormatting sqref="B10:C65534 B1:C2 B4:C4">
    <cfRule type="expression" dxfId="1" priority="4" stopIfTrue="1">
      <formula>AND(COUNTIF($B$1:$C$2, B1)+COUNTIF($B$4:$C$4, B1)+COUNTIF($B$10:$C$65534, B1)&gt;1,NOT(ISBLANK(B1)))</formula>
    </cfRule>
  </conditionalFormatting>
  <conditionalFormatting sqref="C10"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1</vt:i4>
      </vt:variant>
    </vt:vector>
  </HeadingPairs>
  <TitlesOfParts>
    <vt:vector size="18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  <vt:lpstr>'MC2'!Area_de_impressao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2024-12-30T19:55:52Z</cp:lastPrinted>
  <dcterms:created xsi:type="dcterms:W3CDTF">2004-03-27T01:47:07Z</dcterms:created>
  <dcterms:modified xsi:type="dcterms:W3CDTF">2025-06-20T16:22:19Z</dcterms:modified>
  <cp:category/>
  <cp:contentStatus/>
</cp:coreProperties>
</file>