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/MTB/XCM/"/>
    </mc:Choice>
  </mc:AlternateContent>
  <xr:revisionPtr revIDLastSave="4653" documentId="8_{77994D8F-A8D2-4682-B3AB-1BD54D095AA8}" xr6:coauthVersionLast="47" xr6:coauthVersionMax="47" xr10:uidLastSave="{BD689A43-5C99-454C-B6BB-BEEFD30541A8}"/>
  <workbookProtection workbookAlgorithmName="SHA-512" workbookHashValue="rVqt+3mCo2DhKfAySKz9M+FP/7pPw8/4KxTxxw8ZyKsnhhoAorDLwzcyJpB0umWcbwHJjPeHRje1ithh20ooTA==" workbookSaltValue="TZFU3eekhRCJrIHxy7NfPA==" workbookSpinCount="100000" lockStructure="1"/>
  <bookViews>
    <workbookView xWindow="-110" yWindow="-110" windowWidth="19420" windowHeight="10300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  <sheet name="ME+" sheetId="30" r:id="rId19"/>
  </sheets>
  <definedNames>
    <definedName name="_xlnm._FilterDatabase" localSheetId="5" hidden="1">'FA1'!$B$4:$AG$31</definedName>
    <definedName name="_xlnm._FilterDatabase" localSheetId="6" hidden="1">'FA2'!$B$4:$AH$45</definedName>
    <definedName name="_xlnm._FilterDatabase" localSheetId="9" hidden="1">'FB1'!$B$4:$AP$69</definedName>
    <definedName name="_xlnm._FilterDatabase" localSheetId="10" hidden="1">'FB2'!$B$4:$AJ$45</definedName>
    <definedName name="_xlnm._FilterDatabase" localSheetId="13" hidden="1">'FC1'!$B$4:$AC$32</definedName>
    <definedName name="_xlnm._FilterDatabase" localSheetId="14" hidden="1">'FC2'!$B$4:$T$13</definedName>
    <definedName name="_xlnm._FilterDatabase" localSheetId="1" hidden="1">FEL!$B$4:$BC$102</definedName>
    <definedName name="_xlnm._FilterDatabase" localSheetId="17" hidden="1">FMD!$B$4:$K$8</definedName>
    <definedName name="_xlnm._FilterDatabase" localSheetId="3" hidden="1">'MA1'!$B$4:$AX$184</definedName>
    <definedName name="_xlnm._FilterDatabase" localSheetId="4" hidden="1">'MA2'!$B$4:$AX$244</definedName>
    <definedName name="_xlnm._FilterDatabase" localSheetId="7" hidden="1">'MB1'!$B$4:$AX$240</definedName>
    <definedName name="_xlnm._FilterDatabase" localSheetId="8" hidden="1">'MB2'!$B$4:$AW$216</definedName>
    <definedName name="_xlnm._FilterDatabase" localSheetId="11" hidden="1">'MC1'!$B$4:$AT$183</definedName>
    <definedName name="_xlnm._FilterDatabase" localSheetId="12" hidden="1">'MC2'!$B$4:$AV$116</definedName>
    <definedName name="_xlnm._FilterDatabase" localSheetId="15" hidden="1">'MD1'!$B$4:$AR$112</definedName>
    <definedName name="_xlnm._FilterDatabase" localSheetId="16" hidden="1">'MD2'!$B$4:$AJ$43</definedName>
    <definedName name="_xlnm._FilterDatabase" localSheetId="18" hidden="1">'ME+'!$B$4:$M$13</definedName>
    <definedName name="_xlnm._FilterDatabase" localSheetId="0" hidden="1">MEL!$B$4:$BE$240</definedName>
    <definedName name="_xlnm._FilterDatabase" localSheetId="2" hidden="1">'S30'!$B$4:$AX$157</definedName>
    <definedName name="_xlnm.Print_Area" localSheetId="1">FEL!$A$1:$H$103</definedName>
    <definedName name="_xlnm.Print_Area" localSheetId="0">MEL!$A$1:$H$241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5" l="1"/>
  <c r="G128" i="20"/>
  <c r="G148" i="20"/>
  <c r="G159" i="20"/>
  <c r="G170" i="20"/>
  <c r="G180" i="9"/>
  <c r="G203" i="9"/>
  <c r="G166" i="14"/>
  <c r="G206" i="14"/>
  <c r="G240" i="16"/>
  <c r="G226" i="16"/>
  <c r="G192" i="16"/>
  <c r="G167" i="16"/>
  <c r="G233" i="16"/>
  <c r="G166" i="19"/>
  <c r="G98" i="7"/>
  <c r="G88" i="28"/>
  <c r="G97" i="28"/>
  <c r="G101" i="17"/>
  <c r="G106" i="17"/>
  <c r="G102" i="17"/>
  <c r="G127" i="20"/>
  <c r="G147" i="20"/>
  <c r="G158" i="20"/>
  <c r="G169" i="20"/>
  <c r="G187" i="9"/>
  <c r="G202" i="9"/>
  <c r="G188" i="14"/>
  <c r="G205" i="14"/>
  <c r="G223" i="14"/>
  <c r="G207" i="16"/>
  <c r="G225" i="16"/>
  <c r="G148" i="19"/>
  <c r="G159" i="19"/>
  <c r="G89" i="7"/>
  <c r="G94" i="7"/>
  <c r="G97" i="7"/>
  <c r="G223" i="6"/>
  <c r="G180" i="6"/>
  <c r="G195" i="6"/>
  <c r="G239" i="6"/>
  <c r="G232" i="6"/>
  <c r="G159" i="9"/>
  <c r="G179" i="9"/>
  <c r="G8" i="21"/>
  <c r="G33" i="15"/>
  <c r="G36" i="15"/>
  <c r="G26" i="24"/>
  <c r="G28" i="24"/>
  <c r="G90" i="17"/>
  <c r="G96" i="17"/>
  <c r="G117" i="20"/>
  <c r="G175" i="20"/>
  <c r="G173" i="9"/>
  <c r="G186" i="9"/>
  <c r="G164" i="14"/>
  <c r="G181" i="14"/>
  <c r="G196" i="14"/>
  <c r="G198" i="16"/>
  <c r="G232" i="16"/>
  <c r="G166" i="16"/>
  <c r="G181" i="16"/>
  <c r="G191" i="16"/>
  <c r="G136" i="19"/>
  <c r="G154" i="19"/>
  <c r="G165" i="19"/>
  <c r="G111" i="17"/>
  <c r="G146" i="20"/>
  <c r="G168" i="20"/>
  <c r="G237" i="14"/>
  <c r="G165" i="14"/>
  <c r="G155" i="29"/>
  <c r="G107" i="29"/>
  <c r="G119" i="29"/>
  <c r="G128" i="29"/>
  <c r="G50" i="25"/>
  <c r="G66" i="25"/>
  <c r="G51" i="25"/>
  <c r="G57" i="25"/>
  <c r="G63" i="25"/>
  <c r="G38" i="12"/>
  <c r="G32" i="12"/>
  <c r="G208" i="6"/>
  <c r="G222" i="6"/>
  <c r="G238" i="6"/>
  <c r="G165" i="6"/>
  <c r="G209" i="6"/>
  <c r="G12" i="30"/>
  <c r="G36" i="27"/>
  <c r="G37" i="27"/>
  <c r="G86" i="28"/>
  <c r="G96" i="28"/>
  <c r="G103" i="28"/>
  <c r="G109" i="28"/>
  <c r="G104" i="28"/>
  <c r="G87" i="28"/>
  <c r="G95" i="17"/>
  <c r="G100" i="17"/>
  <c r="G105" i="17"/>
  <c r="G125" i="20"/>
  <c r="G145" i="20"/>
  <c r="G157" i="20"/>
  <c r="G167" i="20"/>
  <c r="G174" i="20"/>
  <c r="G180" i="20"/>
  <c r="G178" i="9"/>
  <c r="G185" i="9"/>
  <c r="G201" i="9"/>
  <c r="G207" i="9"/>
  <c r="G213" i="9"/>
  <c r="G151" i="9"/>
  <c r="G163" i="14"/>
  <c r="G203" i="14"/>
  <c r="G222" i="14"/>
  <c r="G229" i="14"/>
  <c r="G236" i="14"/>
  <c r="G187" i="14"/>
  <c r="G204" i="14"/>
  <c r="G164" i="16"/>
  <c r="G189" i="16"/>
  <c r="G206" i="16"/>
  <c r="G224" i="16"/>
  <c r="G231" i="16"/>
  <c r="G239" i="16"/>
  <c r="G190" i="16"/>
  <c r="G140" i="16"/>
  <c r="G148" i="16"/>
  <c r="G147" i="19"/>
  <c r="G158" i="19"/>
  <c r="G164" i="19"/>
  <c r="G127" i="29"/>
  <c r="G140" i="29"/>
  <c r="G146" i="29"/>
  <c r="G152" i="29"/>
  <c r="G141" i="29"/>
  <c r="G179" i="6"/>
  <c r="G194" i="6"/>
  <c r="G207" i="6"/>
  <c r="G85" i="28"/>
  <c r="G95" i="28"/>
  <c r="G124" i="20"/>
  <c r="G144" i="20"/>
  <c r="G156" i="20"/>
  <c r="G166" i="20"/>
  <c r="G173" i="20"/>
  <c r="G179" i="20"/>
  <c r="G126" i="20"/>
  <c r="G158" i="9"/>
  <c r="G177" i="9"/>
  <c r="G184" i="9"/>
  <c r="G200" i="9"/>
  <c r="G40" i="15"/>
  <c r="G43" i="15"/>
  <c r="G162" i="14"/>
  <c r="G235" i="14"/>
  <c r="G186" i="14"/>
  <c r="G62" i="25"/>
  <c r="G65" i="25"/>
  <c r="G49" i="25"/>
  <c r="G56" i="25"/>
  <c r="G68" i="25"/>
  <c r="G230" i="16"/>
  <c r="G165" i="16"/>
  <c r="G34" i="12"/>
  <c r="G37" i="12"/>
  <c r="G42" i="12"/>
  <c r="G43" i="12"/>
  <c r="G35" i="12"/>
  <c r="G178" i="6"/>
  <c r="G230" i="6"/>
  <c r="G237" i="6"/>
  <c r="G40" i="27"/>
  <c r="G41" i="27"/>
  <c r="G94" i="17"/>
  <c r="G110" i="17"/>
  <c r="G113" i="17"/>
  <c r="G143" i="20"/>
  <c r="G165" i="20"/>
  <c r="G157" i="9"/>
  <c r="G176" i="9"/>
  <c r="G183" i="9"/>
  <c r="G205" i="9"/>
  <c r="G206" i="9"/>
  <c r="G212" i="9"/>
  <c r="G208" i="9"/>
  <c r="G185" i="14"/>
  <c r="G228" i="14"/>
  <c r="G234" i="14"/>
  <c r="G162" i="16"/>
  <c r="G187" i="16"/>
  <c r="G238" i="16"/>
  <c r="G163" i="16"/>
  <c r="G188" i="16"/>
  <c r="G223" i="16"/>
  <c r="G146" i="19"/>
  <c r="G157" i="19"/>
  <c r="G174" i="19"/>
  <c r="G87" i="7"/>
  <c r="G95" i="7"/>
  <c r="G88" i="7"/>
  <c r="G93" i="7"/>
  <c r="G96" i="7"/>
  <c r="G11" i="30"/>
  <c r="G13" i="30"/>
  <c r="G112" i="17"/>
  <c r="G115" i="17"/>
  <c r="G99" i="17"/>
  <c r="G201" i="14"/>
  <c r="G202" i="14"/>
  <c r="G221" i="14"/>
  <c r="G222" i="16"/>
  <c r="G237" i="16"/>
  <c r="G144" i="29"/>
  <c r="G125" i="29"/>
  <c r="G138" i="29"/>
  <c r="G145" i="29"/>
  <c r="G151" i="29"/>
  <c r="G126" i="29"/>
  <c r="G139" i="29"/>
  <c r="G55" i="25"/>
  <c r="G60" i="25"/>
  <c r="G61" i="25"/>
  <c r="G69" i="25"/>
  <c r="G41" i="12"/>
  <c r="G31" i="12"/>
  <c r="G192" i="6"/>
  <c r="G193" i="6"/>
  <c r="G206" i="6"/>
  <c r="G221" i="6"/>
  <c r="G229" i="6"/>
  <c r="G231" i="6"/>
  <c r="G150" i="29"/>
  <c r="G137" i="29"/>
  <c r="G143" i="29"/>
  <c r="G94" i="28" l="1"/>
  <c r="G101" i="28"/>
  <c r="G98" i="17"/>
  <c r="G104" i="17"/>
  <c r="G108" i="17"/>
  <c r="G92" i="17"/>
  <c r="G93" i="17"/>
  <c r="G109" i="17"/>
  <c r="G123" i="20"/>
  <c r="G142" i="20"/>
  <c r="G155" i="20"/>
  <c r="G164" i="20"/>
  <c r="G171" i="20"/>
  <c r="G178" i="20"/>
  <c r="G13" i="18"/>
  <c r="G24" i="23"/>
  <c r="G28" i="23"/>
  <c r="G31" i="23"/>
  <c r="G25" i="23"/>
  <c r="G29" i="23"/>
  <c r="G30" i="23"/>
  <c r="G175" i="9"/>
  <c r="G182" i="9"/>
  <c r="G199" i="9"/>
  <c r="G184" i="14"/>
  <c r="G200" i="14"/>
  <c r="G220" i="14"/>
  <c r="G59" i="25"/>
  <c r="G64" i="25"/>
  <c r="G161" i="16"/>
  <c r="G186" i="16"/>
  <c r="G205" i="16"/>
  <c r="G173" i="19"/>
  <c r="G178" i="19"/>
  <c r="G182" i="19"/>
  <c r="G179" i="19"/>
  <c r="G145" i="19"/>
  <c r="G175" i="19"/>
  <c r="G180" i="19"/>
  <c r="G144" i="19"/>
  <c r="G156" i="19"/>
  <c r="G25" i="24"/>
  <c r="G29" i="24"/>
  <c r="G86" i="7"/>
  <c r="G101" i="7"/>
  <c r="G235" i="6"/>
  <c r="G228" i="6"/>
  <c r="G112" i="28"/>
  <c r="G84" i="28"/>
  <c r="G102" i="28"/>
  <c r="G108" i="28"/>
  <c r="G27" i="23"/>
  <c r="G32" i="23"/>
  <c r="G44" i="15"/>
  <c r="G39" i="15"/>
  <c r="G45" i="15"/>
  <c r="G42" i="15"/>
  <c r="G34" i="15"/>
  <c r="G35" i="15"/>
  <c r="G45" i="12"/>
  <c r="G33" i="12"/>
  <c r="G36" i="12"/>
  <c r="G40" i="12"/>
  <c r="G44" i="12"/>
  <c r="G30" i="24"/>
  <c r="G31" i="24"/>
  <c r="G29" i="25" l="1"/>
  <c r="G48" i="25"/>
  <c r="G67" i="25"/>
  <c r="G70" i="20"/>
  <c r="G177" i="20"/>
  <c r="G172" i="20"/>
  <c r="G75" i="16"/>
  <c r="G221" i="16"/>
  <c r="G86" i="6"/>
  <c r="G227" i="6"/>
  <c r="G205" i="6"/>
  <c r="G220" i="6"/>
  <c r="G29" i="27"/>
  <c r="G15" i="27"/>
  <c r="G43" i="27"/>
  <c r="G42" i="27"/>
  <c r="G90" i="28"/>
  <c r="G93" i="28"/>
  <c r="G83" i="7"/>
  <c r="G99" i="7"/>
  <c r="G100" i="7"/>
  <c r="G102" i="7"/>
  <c r="G172" i="9"/>
  <c r="G204" i="9"/>
  <c r="G108" i="9"/>
  <c r="G114" i="9"/>
  <c r="G135" i="19"/>
  <c r="G56" i="19"/>
  <c r="G20" i="24"/>
  <c r="G60" i="28"/>
  <c r="G80" i="28"/>
  <c r="G48" i="28"/>
  <c r="G110" i="28"/>
  <c r="G80" i="17"/>
  <c r="G86" i="17"/>
  <c r="G77" i="17"/>
  <c r="G65" i="17"/>
  <c r="G74" i="17"/>
  <c r="G76" i="17"/>
  <c r="G116" i="17"/>
  <c r="G153" i="20"/>
  <c r="G133" i="20"/>
  <c r="G139" i="20"/>
  <c r="G141" i="20"/>
  <c r="G100" i="20"/>
  <c r="G110" i="20"/>
  <c r="G181" i="20"/>
  <c r="G131" i="9"/>
  <c r="G142" i="9"/>
  <c r="G211" i="9"/>
  <c r="G214" i="9"/>
  <c r="G160" i="14"/>
  <c r="G170" i="14"/>
  <c r="G180" i="14"/>
  <c r="G195" i="14"/>
  <c r="G161" i="14"/>
  <c r="G227" i="14"/>
  <c r="G233" i="14"/>
  <c r="G230" i="14"/>
  <c r="G139" i="16"/>
  <c r="G173" i="16"/>
  <c r="G180" i="16"/>
  <c r="G129" i="16"/>
  <c r="G160" i="16"/>
  <c r="G38" i="16"/>
  <c r="G234" i="16"/>
  <c r="G241" i="16"/>
  <c r="G113" i="19"/>
  <c r="G127" i="19"/>
  <c r="G163" i="19"/>
  <c r="G183" i="19"/>
  <c r="G101" i="19"/>
  <c r="G92" i="29"/>
  <c r="G106" i="29"/>
  <c r="G118" i="29"/>
  <c r="G124" i="29"/>
  <c r="G129" i="29"/>
  <c r="G149" i="29"/>
  <c r="G148" i="29"/>
  <c r="G156" i="29"/>
  <c r="G153" i="29"/>
  <c r="G183" i="6"/>
  <c r="G149" i="6"/>
  <c r="G144" i="6"/>
  <c r="G76" i="7"/>
  <c r="G73" i="7"/>
  <c r="G70" i="7"/>
  <c r="G215" i="6"/>
  <c r="G32" i="25"/>
  <c r="G28" i="25"/>
  <c r="G28" i="15"/>
  <c r="G19" i="15"/>
  <c r="G10" i="18"/>
  <c r="G12" i="18"/>
  <c r="G81" i="28"/>
  <c r="G137" i="14"/>
  <c r="G179" i="14"/>
  <c r="G62" i="17"/>
  <c r="G74" i="20"/>
  <c r="G76" i="20"/>
  <c r="G108" i="20"/>
  <c r="G100" i="9"/>
  <c r="G103" i="9"/>
  <c r="G107" i="9"/>
  <c r="G156" i="9"/>
  <c r="G141" i="9"/>
  <c r="G171" i="9"/>
  <c r="G85" i="9"/>
  <c r="G76" i="9"/>
  <c r="G115" i="14"/>
  <c r="G116" i="14"/>
  <c r="G136" i="14"/>
  <c r="G219" i="14"/>
  <c r="G240" i="14"/>
  <c r="G90" i="16"/>
  <c r="G103" i="16"/>
  <c r="G116" i="16"/>
  <c r="G244" i="16"/>
  <c r="G197" i="16"/>
  <c r="G111" i="19"/>
  <c r="G143" i="19"/>
  <c r="G126" i="19"/>
  <c r="G55" i="29"/>
  <c r="G80" i="29"/>
  <c r="G81" i="29"/>
  <c r="G134" i="29"/>
  <c r="G53" i="29"/>
  <c r="G136" i="6"/>
  <c r="G158" i="6"/>
  <c r="G24" i="6"/>
  <c r="G52" i="6"/>
  <c r="G78" i="6" l="1"/>
  <c r="G96" i="6"/>
  <c r="G70" i="6"/>
  <c r="G43" i="29"/>
  <c r="G131" i="6"/>
  <c r="G111" i="6"/>
  <c r="G9" i="18"/>
  <c r="G7" i="18"/>
  <c r="G19" i="23"/>
  <c r="G18" i="23"/>
  <c r="G151" i="16"/>
  <c r="G20" i="15"/>
  <c r="G25" i="15"/>
  <c r="G24" i="15"/>
  <c r="G45" i="17"/>
  <c r="G73" i="20"/>
  <c r="G67" i="20"/>
  <c r="G74" i="9"/>
  <c r="G216" i="9"/>
  <c r="G100" i="14"/>
  <c r="G88" i="14"/>
  <c r="G102" i="16"/>
  <c r="G95" i="16"/>
  <c r="G148" i="6"/>
  <c r="G64" i="28"/>
  <c r="G53" i="25"/>
  <c r="G50" i="17"/>
  <c r="G61" i="20"/>
  <c r="G137" i="20"/>
  <c r="G64" i="20"/>
  <c r="G104" i="20"/>
  <c r="G149" i="9"/>
  <c r="G226" i="14"/>
  <c r="G218" i="14"/>
  <c r="G135" i="14"/>
  <c r="G196" i="16"/>
  <c r="G152" i="16"/>
  <c r="G172" i="19"/>
  <c r="G170" i="19"/>
  <c r="G142" i="19"/>
  <c r="G109" i="29"/>
  <c r="G44" i="29"/>
  <c r="G22" i="29"/>
  <c r="G10" i="30"/>
  <c r="G38" i="27"/>
  <c r="G30" i="27"/>
  <c r="G105" i="28"/>
  <c r="G89" i="28"/>
  <c r="G74" i="28"/>
  <c r="G114" i="17"/>
  <c r="G107" i="17"/>
  <c r="G103" i="17"/>
  <c r="G87" i="17"/>
  <c r="G75" i="17"/>
  <c r="G118" i="20"/>
  <c r="G114" i="20"/>
  <c r="G210" i="9"/>
  <c r="G198" i="9"/>
  <c r="G193" i="9"/>
  <c r="G170" i="9"/>
  <c r="G155" i="9"/>
  <c r="G214" i="14"/>
  <c r="G194" i="14"/>
  <c r="G146" i="14"/>
  <c r="G145" i="14"/>
  <c r="G220" i="16"/>
  <c r="G172" i="16"/>
  <c r="G147" i="16"/>
  <c r="G133" i="16"/>
  <c r="G21" i="24"/>
  <c r="G184" i="19"/>
  <c r="G181" i="19"/>
  <c r="G171" i="19"/>
  <c r="G169" i="19"/>
  <c r="G134" i="19"/>
  <c r="G120" i="19"/>
  <c r="G117" i="19"/>
  <c r="G113" i="29"/>
  <c r="G204" i="6"/>
  <c r="G164" i="6"/>
  <c r="G82" i="7"/>
  <c r="G80" i="7"/>
  <c r="G75" i="7"/>
  <c r="G240" i="6"/>
  <c r="G191" i="6"/>
  <c r="G176" i="6"/>
  <c r="G200" i="6"/>
  <c r="G163" i="6"/>
  <c r="G11" i="27"/>
  <c r="G56" i="28"/>
  <c r="G55" i="28"/>
  <c r="G43" i="28"/>
  <c r="G25" i="28"/>
  <c r="G38" i="28"/>
  <c r="G57" i="17"/>
  <c r="G42" i="17"/>
  <c r="G34" i="17"/>
  <c r="G30" i="17"/>
  <c r="G92" i="20"/>
  <c r="G88" i="20"/>
  <c r="G81" i="20"/>
  <c r="G77" i="20"/>
  <c r="G72" i="20"/>
  <c r="G69" i="20"/>
  <c r="G66" i="20"/>
  <c r="G50" i="20"/>
  <c r="G36" i="20"/>
  <c r="G121" i="9"/>
  <c r="G113" i="9"/>
  <c r="G46" i="9"/>
  <c r="G99" i="9"/>
  <c r="G93" i="9"/>
  <c r="G71" i="9"/>
  <c r="G83" i="9"/>
  <c r="G67" i="9"/>
  <c r="G49" i="9"/>
  <c r="G158" i="14"/>
  <c r="G122" i="14"/>
  <c r="G104" i="14"/>
  <c r="G98" i="14"/>
  <c r="G94" i="14"/>
  <c r="G85" i="14"/>
  <c r="G80" i="14"/>
  <c r="G77" i="14"/>
  <c r="G50" i="14"/>
  <c r="G11" i="14"/>
  <c r="G89" i="16"/>
  <c r="G85" i="16"/>
  <c r="G40" i="16"/>
  <c r="G74" i="16"/>
  <c r="G47" i="16"/>
  <c r="G104" i="19"/>
  <c r="G97" i="19"/>
  <c r="G82" i="19"/>
  <c r="G87" i="19"/>
  <c r="G79" i="19"/>
  <c r="G76" i="19"/>
  <c r="G38" i="19"/>
  <c r="G60" i="29"/>
  <c r="G52" i="29"/>
  <c r="G48" i="29"/>
  <c r="G95" i="6"/>
  <c r="G69" i="6"/>
  <c r="G61" i="7"/>
  <c r="G60" i="7"/>
  <c r="G5" i="21"/>
  <c r="G8" i="18"/>
  <c r="G6" i="18"/>
  <c r="G7" i="30"/>
  <c r="G6" i="30"/>
  <c r="G5" i="30"/>
  <c r="G15" i="23"/>
  <c r="G13" i="23"/>
  <c r="G10" i="23"/>
  <c r="G7" i="23"/>
  <c r="G10" i="27"/>
  <c r="G9" i="27"/>
  <c r="G8" i="27"/>
  <c r="G6" i="27"/>
  <c r="G53" i="28"/>
  <c r="G52" i="28"/>
  <c r="G45" i="28"/>
  <c r="G42" i="28"/>
  <c r="G39" i="28"/>
  <c r="G37" i="28"/>
  <c r="G33" i="28"/>
  <c r="G29" i="28"/>
  <c r="G27" i="28"/>
  <c r="G19" i="28"/>
  <c r="G18" i="28"/>
  <c r="G17" i="28"/>
  <c r="G12" i="28"/>
  <c r="G16" i="15"/>
  <c r="G15" i="15"/>
  <c r="G14" i="15"/>
  <c r="G13" i="15"/>
  <c r="G11" i="15"/>
  <c r="G10" i="15"/>
  <c r="G8" i="15"/>
  <c r="G24" i="25"/>
  <c r="G23" i="25"/>
  <c r="G21" i="25"/>
  <c r="G18" i="25"/>
  <c r="G17" i="25"/>
  <c r="G16" i="25"/>
  <c r="G15" i="25"/>
  <c r="G12" i="25"/>
  <c r="G17" i="12"/>
  <c r="G15" i="12"/>
  <c r="G14" i="12"/>
  <c r="G11" i="12"/>
  <c r="G10" i="12"/>
  <c r="G8" i="12"/>
  <c r="G12" i="24"/>
  <c r="G11" i="24"/>
  <c r="G9" i="24"/>
  <c r="G6" i="24"/>
  <c r="G73" i="17"/>
  <c r="G64" i="17"/>
  <c r="G61" i="17"/>
  <c r="G59" i="17"/>
  <c r="G54" i="17"/>
  <c r="G43" i="17"/>
  <c r="G41" i="17"/>
  <c r="G38" i="17"/>
  <c r="G36" i="17"/>
  <c r="G28" i="17"/>
  <c r="G25" i="17"/>
  <c r="G21" i="17"/>
  <c r="G20" i="17"/>
  <c r="G18" i="17"/>
  <c r="G140" i="20"/>
  <c r="G136" i="20"/>
  <c r="G131" i="20"/>
  <c r="G122" i="20"/>
  <c r="G107" i="20"/>
  <c r="G87" i="20"/>
  <c r="G80" i="20"/>
  <c r="G71" i="20"/>
  <c r="G65" i="20"/>
  <c r="G60" i="20"/>
  <c r="G49" i="20"/>
  <c r="G45" i="20"/>
  <c r="G44" i="20"/>
  <c r="G37" i="20"/>
  <c r="G35" i="20"/>
  <c r="G31" i="20"/>
  <c r="G30" i="20"/>
  <c r="G25" i="20"/>
  <c r="G24" i="20"/>
  <c r="G20" i="20"/>
  <c r="G16" i="20"/>
  <c r="G174" i="9"/>
  <c r="G144" i="9"/>
  <c r="G162" i="9"/>
  <c r="G139" i="9"/>
  <c r="G120" i="9"/>
  <c r="G106" i="9"/>
  <c r="G98" i="9"/>
  <c r="G70" i="9"/>
  <c r="G64" i="9"/>
  <c r="G56" i="9"/>
  <c r="G54" i="9"/>
  <c r="G41" i="9"/>
  <c r="G35" i="9"/>
  <c r="G30" i="9"/>
  <c r="G29" i="9"/>
  <c r="G24" i="9"/>
  <c r="G23" i="9"/>
  <c r="G17" i="9"/>
  <c r="G178" i="14"/>
  <c r="G169" i="14"/>
  <c r="G157" i="14"/>
  <c r="G121" i="14"/>
  <c r="G109" i="14"/>
  <c r="G91" i="14"/>
  <c r="G82" i="14"/>
  <c r="G76" i="14"/>
  <c r="G71" i="14"/>
  <c r="G53" i="14"/>
  <c r="G46" i="14"/>
  <c r="G36" i="14"/>
  <c r="G31" i="14"/>
  <c r="G25" i="14"/>
  <c r="G22" i="14"/>
  <c r="G19" i="14"/>
  <c r="G183" i="16"/>
  <c r="G115" i="16"/>
  <c r="G99" i="16"/>
  <c r="G82" i="16" l="1"/>
  <c r="G73" i="16"/>
  <c r="G64" i="16"/>
  <c r="G59" i="16"/>
  <c r="G42" i="16"/>
  <c r="G35" i="16"/>
  <c r="G34" i="16"/>
  <c r="G30" i="16"/>
  <c r="G26" i="16"/>
  <c r="G21" i="16"/>
  <c r="G17" i="16"/>
  <c r="G155" i="19"/>
  <c r="G153" i="19"/>
  <c r="G141" i="19"/>
  <c r="G125" i="19"/>
  <c r="G116" i="19"/>
  <c r="G100" i="19"/>
  <c r="G78" i="19"/>
  <c r="G53" i="19"/>
  <c r="G52" i="19"/>
  <c r="G24" i="19"/>
  <c r="G45" i="19"/>
  <c r="G41" i="19"/>
  <c r="G36" i="19"/>
  <c r="G28" i="19"/>
  <c r="G27" i="19"/>
  <c r="G22" i="19"/>
  <c r="G18" i="19"/>
  <c r="G135" i="29"/>
  <c r="G133" i="29"/>
  <c r="G111" i="29"/>
  <c r="G26" i="29"/>
  <c r="G87" i="29"/>
  <c r="G83" i="29"/>
  <c r="G74" i="29"/>
  <c r="G68" i="29"/>
  <c r="G59" i="29"/>
  <c r="G47" i="29"/>
  <c r="G40" i="29"/>
  <c r="G36" i="29"/>
  <c r="G25" i="29"/>
  <c r="G21" i="29"/>
  <c r="G14" i="29"/>
  <c r="G91" i="7"/>
  <c r="G90" i="7"/>
  <c r="G79" i="7"/>
  <c r="G62" i="7"/>
  <c r="G46" i="7"/>
  <c r="G44" i="7"/>
  <c r="G42" i="7"/>
  <c r="G32" i="7"/>
  <c r="G26" i="7"/>
  <c r="G21" i="7"/>
  <c r="G188" i="6"/>
  <c r="G157" i="6"/>
  <c r="G152" i="6"/>
  <c r="G129" i="6"/>
  <c r="G75" i="6"/>
  <c r="G56" i="6"/>
  <c r="G44" i="6"/>
  <c r="G34" i="6"/>
  <c r="G14" i="6"/>
  <c r="G20" i="27"/>
  <c r="G24" i="27"/>
  <c r="G26" i="27"/>
  <c r="G27" i="27"/>
  <c r="G39" i="27"/>
  <c r="G17" i="27"/>
  <c r="G34" i="27"/>
  <c r="G16" i="27"/>
  <c r="G33" i="27"/>
  <c r="G12" i="27"/>
  <c r="G58" i="28"/>
  <c r="G62" i="28"/>
  <c r="G63" i="28"/>
  <c r="G72" i="28"/>
  <c r="G78" i="28"/>
  <c r="G67" i="28"/>
  <c r="G36" i="28"/>
  <c r="G66" i="28"/>
  <c r="G13" i="28"/>
  <c r="G6" i="28"/>
  <c r="G22" i="28"/>
  <c r="G24" i="28"/>
  <c r="G26" i="28"/>
  <c r="G68" i="28"/>
  <c r="G79" i="28"/>
  <c r="G82" i="28"/>
  <c r="G106" i="28"/>
  <c r="G111" i="28"/>
  <c r="G40" i="28"/>
  <c r="G15" i="28"/>
  <c r="G91" i="28"/>
  <c r="G98" i="28"/>
  <c r="G107" i="28"/>
  <c r="G59" i="28"/>
  <c r="G11" i="28"/>
  <c r="G73" i="28"/>
  <c r="G92" i="28"/>
  <c r="G99" i="28"/>
  <c r="G50" i="28"/>
  <c r="G11" i="18"/>
  <c r="G6" i="23"/>
  <c r="G21" i="23"/>
  <c r="G16" i="23"/>
  <c r="G17" i="23"/>
  <c r="G8" i="23"/>
  <c r="G26" i="23"/>
  <c r="G22" i="23"/>
  <c r="G14" i="23"/>
  <c r="G11" i="23"/>
  <c r="G11" i="17"/>
  <c r="G69" i="17"/>
  <c r="G72" i="17"/>
  <c r="G26" i="17"/>
  <c r="G78" i="17"/>
  <c r="G82" i="17"/>
  <c r="G91" i="17"/>
  <c r="G24" i="17"/>
  <c r="G35" i="17"/>
  <c r="G31" i="17"/>
  <c r="G46" i="17"/>
  <c r="G22" i="17"/>
  <c r="G15" i="17"/>
  <c r="G58" i="17"/>
  <c r="G79" i="17"/>
  <c r="G97" i="17"/>
  <c r="G90" i="20"/>
  <c r="G95" i="20"/>
  <c r="G98" i="20"/>
  <c r="G105" i="20"/>
  <c r="G111" i="20"/>
  <c r="G119" i="20"/>
  <c r="G129" i="20"/>
  <c r="G134" i="20"/>
  <c r="G138" i="20"/>
  <c r="G149" i="20"/>
  <c r="G154" i="20"/>
  <c r="G160" i="20"/>
  <c r="G83" i="20"/>
  <c r="G106" i="20"/>
  <c r="G112" i="20"/>
  <c r="G150" i="20"/>
  <c r="G59" i="20"/>
  <c r="G47" i="20"/>
  <c r="G11" i="20"/>
  <c r="G19" i="20"/>
  <c r="G41" i="20"/>
  <c r="G151" i="20"/>
  <c r="G161" i="20"/>
  <c r="G113" i="20"/>
  <c r="G152" i="20"/>
  <c r="G162" i="20"/>
  <c r="G163" i="20"/>
  <c r="G176" i="20"/>
  <c r="G182" i="20"/>
  <c r="G101" i="20"/>
  <c r="G28" i="20"/>
  <c r="G22" i="15"/>
  <c r="G31" i="15"/>
  <c r="G5" i="15"/>
  <c r="G38" i="15"/>
  <c r="G18" i="15"/>
  <c r="G35" i="25"/>
  <c r="G36" i="25"/>
  <c r="G37" i="25"/>
  <c r="G38" i="25"/>
  <c r="G42" i="25"/>
  <c r="G6" i="25"/>
  <c r="G14" i="25"/>
  <c r="G11" i="25"/>
  <c r="G33" i="25"/>
  <c r="G46" i="25"/>
  <c r="G54" i="25"/>
  <c r="G43" i="25"/>
  <c r="G45" i="25"/>
  <c r="G25" i="25"/>
  <c r="G104" i="9"/>
  <c r="G117" i="9"/>
  <c r="G134" i="9"/>
  <c r="G145" i="9"/>
  <c r="G160" i="9"/>
  <c r="G163" i="9"/>
  <c r="G194" i="9"/>
  <c r="G81" i="9"/>
  <c r="G90" i="9"/>
  <c r="G102" i="9"/>
  <c r="G111" i="9"/>
  <c r="G124" i="9"/>
  <c r="G195" i="9"/>
  <c r="G10" i="9"/>
  <c r="G69" i="9"/>
  <c r="G73" i="9"/>
  <c r="G78" i="9"/>
  <c r="G18" i="9"/>
  <c r="G95" i="9"/>
  <c r="G22" i="9"/>
  <c r="G112" i="9"/>
  <c r="G45" i="9"/>
  <c r="G51" i="9"/>
  <c r="G55" i="9"/>
  <c r="G27" i="9"/>
  <c r="G188" i="9"/>
  <c r="G196" i="9"/>
  <c r="G189" i="9"/>
  <c r="G197" i="9"/>
  <c r="G215" i="9"/>
  <c r="G125" i="9"/>
  <c r="G132" i="9"/>
  <c r="G164" i="9"/>
  <c r="G190" i="9"/>
  <c r="G39" i="9"/>
  <c r="G116" i="9"/>
  <c r="G14" i="9"/>
  <c r="G86" i="9"/>
  <c r="G106" i="14"/>
  <c r="G117" i="14"/>
  <c r="G125" i="14"/>
  <c r="G133" i="14"/>
  <c r="G141" i="14"/>
  <c r="G153" i="14"/>
  <c r="G167" i="14"/>
  <c r="G171" i="14"/>
  <c r="G182" i="14"/>
  <c r="G189" i="14"/>
  <c r="G197" i="14"/>
  <c r="G64" i="14"/>
  <c r="G86" i="14"/>
  <c r="G90" i="14"/>
  <c r="G118" i="14"/>
  <c r="G213" i="14"/>
  <c r="G231" i="14"/>
  <c r="G172" i="14"/>
  <c r="G215" i="14"/>
  <c r="G224" i="14"/>
  <c r="G232" i="14"/>
  <c r="G73" i="14"/>
  <c r="G13" i="14"/>
  <c r="G23" i="14"/>
  <c r="G105" i="14"/>
  <c r="G58" i="14"/>
  <c r="G111" i="14"/>
  <c r="G126" i="14"/>
  <c r="G142" i="14"/>
  <c r="G154" i="14"/>
  <c r="G173" i="14"/>
  <c r="G190" i="14"/>
  <c r="G216" i="14"/>
  <c r="G93" i="14"/>
  <c r="G18" i="14"/>
  <c r="G84" i="14"/>
  <c r="G34" i="14"/>
  <c r="G48" i="14"/>
  <c r="G22" i="12"/>
  <c r="G26" i="12"/>
  <c r="G20" i="12"/>
  <c r="G29" i="12"/>
  <c r="G27" i="24"/>
  <c r="G19" i="24"/>
  <c r="G7" i="24"/>
  <c r="G8" i="24"/>
  <c r="G22" i="24"/>
  <c r="G24" i="24"/>
  <c r="G33" i="16"/>
  <c r="G43" i="16"/>
  <c r="G96" i="16"/>
  <c r="G107" i="16"/>
  <c r="G109" i="16"/>
  <c r="G113" i="16"/>
  <c r="G119" i="16"/>
  <c r="G134" i="16"/>
  <c r="G143" i="16"/>
  <c r="G154" i="16"/>
  <c r="G153" i="16"/>
  <c r="G174" i="16"/>
  <c r="G199" i="16"/>
  <c r="G100" i="16"/>
  <c r="G97" i="16"/>
  <c r="G92" i="16"/>
  <c r="G135" i="16"/>
  <c r="G200" i="16"/>
  <c r="G227" i="16"/>
  <c r="G175" i="16"/>
  <c r="G58" i="16"/>
  <c r="G36" i="16"/>
  <c r="G15" i="16"/>
  <c r="G16" i="16"/>
  <c r="G22" i="16"/>
  <c r="G114" i="16"/>
  <c r="G120" i="16"/>
  <c r="G136" i="16"/>
  <c r="G144" i="16"/>
  <c r="G57" i="16"/>
  <c r="G121" i="16"/>
  <c r="G122" i="16"/>
  <c r="G63" i="16"/>
  <c r="G155" i="16"/>
  <c r="G193" i="16"/>
  <c r="G208" i="16"/>
  <c r="G215" i="16"/>
  <c r="G228" i="16"/>
  <c r="G156" i="16"/>
  <c r="G209" i="16"/>
  <c r="G184" i="16"/>
  <c r="G7" i="16"/>
  <c r="G81" i="16"/>
  <c r="G50" i="16"/>
  <c r="G87" i="16"/>
  <c r="G28" i="16"/>
  <c r="G91" i="19"/>
  <c r="G105" i="19"/>
  <c r="G112" i="19"/>
  <c r="G118" i="19"/>
  <c r="G123" i="19"/>
  <c r="G122" i="19"/>
  <c r="G149" i="19"/>
  <c r="G69" i="19"/>
  <c r="G73" i="19"/>
  <c r="G11" i="19"/>
  <c r="G150" i="19"/>
  <c r="G12" i="19"/>
  <c r="G16" i="19"/>
  <c r="G14" i="19"/>
  <c r="G63" i="19"/>
  <c r="G106" i="19"/>
  <c r="G70" i="19"/>
  <c r="G98" i="19"/>
  <c r="G138" i="19"/>
  <c r="G151" i="19"/>
  <c r="G131" i="19"/>
  <c r="G140" i="19"/>
  <c r="G58" i="19"/>
  <c r="G176" i="19"/>
  <c r="G54" i="19"/>
  <c r="G80" i="19"/>
  <c r="G15" i="19"/>
  <c r="G43" i="19"/>
  <c r="G86" i="29"/>
  <c r="G91" i="29"/>
  <c r="G93" i="29"/>
  <c r="G104" i="29"/>
  <c r="G114" i="29"/>
  <c r="G71" i="29"/>
  <c r="G50" i="29"/>
  <c r="G82" i="29"/>
  <c r="G130" i="29"/>
  <c r="G136" i="29"/>
  <c r="G70" i="29"/>
  <c r="G77" i="29"/>
  <c r="G11" i="29"/>
  <c r="G84" i="29"/>
  <c r="G88" i="29"/>
  <c r="G9" i="29"/>
  <c r="G94" i="29"/>
  <c r="G101" i="29"/>
  <c r="G67" i="29"/>
  <c r="G121" i="29"/>
  <c r="G157" i="29"/>
  <c r="G131" i="29"/>
  <c r="G105" i="29"/>
  <c r="G115" i="29"/>
  <c r="G32" i="29"/>
  <c r="G28" i="29"/>
  <c r="G142" i="29"/>
  <c r="G100" i="29"/>
  <c r="G78" i="29"/>
  <c r="G46" i="29"/>
  <c r="G51" i="29"/>
  <c r="G72" i="29"/>
  <c r="G71" i="7"/>
  <c r="G77" i="7"/>
  <c r="G13" i="7"/>
  <c r="G34" i="7"/>
  <c r="G56" i="7"/>
  <c r="G85" i="7"/>
  <c r="G43" i="6"/>
  <c r="G127" i="6"/>
  <c r="G134" i="6"/>
  <c r="G140" i="6"/>
  <c r="G146" i="6"/>
  <c r="G150" i="6"/>
  <c r="G156" i="6"/>
  <c r="G168" i="6"/>
  <c r="G181" i="6"/>
  <c r="G184" i="6"/>
  <c r="G196" i="6"/>
  <c r="G202" i="6"/>
  <c r="G210" i="6"/>
  <c r="G61" i="6"/>
  <c r="G118" i="6"/>
  <c r="G185" i="6"/>
  <c r="G216" i="6"/>
  <c r="G26" i="6"/>
  <c r="G81" i="6"/>
  <c r="G60" i="6"/>
  <c r="G98" i="6"/>
  <c r="G41" i="6"/>
  <c r="G39" i="6"/>
  <c r="G121" i="6"/>
  <c r="G169" i="6"/>
  <c r="G160" i="6"/>
  <c r="G186" i="6"/>
  <c r="G46" i="6"/>
  <c r="G217" i="6"/>
  <c r="G125" i="6"/>
  <c r="G28" i="6"/>
  <c r="G29" i="6"/>
  <c r="G58" i="6"/>
  <c r="G112" i="6"/>
  <c r="G197" i="6"/>
  <c r="G211" i="6"/>
  <c r="G93" i="6"/>
  <c r="G113" i="6"/>
  <c r="S9" i="15"/>
  <c r="W31" i="7"/>
  <c r="Y12" i="17"/>
  <c r="G12" i="17" s="1"/>
  <c r="S5" i="12"/>
  <c r="S18" i="12"/>
  <c r="G18" i="12" s="1"/>
  <c r="U14" i="24" l="1"/>
  <c r="X5" i="27"/>
  <c r="AA88" i="17"/>
  <c r="G88" i="17" s="1"/>
  <c r="V10" i="24"/>
  <c r="Y31" i="27"/>
  <c r="G31" i="27" s="1"/>
  <c r="W6" i="15"/>
  <c r="AA10" i="25"/>
  <c r="W28" i="12"/>
  <c r="G28" i="12" s="1"/>
  <c r="AD31" i="7"/>
  <c r="AD16" i="7"/>
  <c r="L8" i="30"/>
  <c r="G8" i="30" s="1"/>
  <c r="Z14" i="27"/>
  <c r="Z13" i="27"/>
  <c r="G13" i="27" s="1"/>
  <c r="Z5" i="27"/>
  <c r="AC57" i="28"/>
  <c r="G57" i="28" s="1"/>
  <c r="AC30" i="28"/>
  <c r="G30" i="28" s="1"/>
  <c r="AC20" i="28"/>
  <c r="G20" i="28" s="1"/>
  <c r="AC5" i="28"/>
  <c r="G5" i="28" s="1"/>
  <c r="P5" i="18"/>
  <c r="X21" i="15"/>
  <c r="G21" i="15" s="1"/>
  <c r="X17" i="15"/>
  <c r="X27" i="15"/>
  <c r="G27" i="15" s="1"/>
  <c r="X12" i="15"/>
  <c r="G12" i="15" s="1"/>
  <c r="X16" i="12"/>
  <c r="W14" i="24"/>
  <c r="G9" i="30"/>
  <c r="AD31" i="25"/>
  <c r="G31" i="25" s="1"/>
  <c r="AF60" i="9"/>
  <c r="G60" i="9" s="1"/>
  <c r="AG53" i="7"/>
  <c r="G53" i="7" s="1"/>
  <c r="AG8" i="7"/>
  <c r="G20" i="23"/>
  <c r="G48" i="6"/>
  <c r="G135" i="6"/>
  <c r="G62" i="6"/>
  <c r="G88" i="6"/>
  <c r="G59" i="6"/>
  <c r="G67" i="6"/>
  <c r="G66" i="6"/>
  <c r="G105" i="6"/>
  <c r="G128" i="6"/>
  <c r="G170" i="6"/>
  <c r="G218" i="6"/>
  <c r="G137" i="6"/>
  <c r="G79" i="6"/>
  <c r="G171" i="6"/>
  <c r="G153" i="6"/>
  <c r="G187" i="6"/>
  <c r="G27" i="6"/>
  <c r="G224" i="6"/>
  <c r="G30" i="6"/>
  <c r="G94" i="6"/>
  <c r="G99" i="6"/>
  <c r="G104" i="6"/>
  <c r="G102" i="6"/>
  <c r="G122" i="6"/>
  <c r="G151" i="6"/>
  <c r="G119" i="6"/>
  <c r="G64" i="7"/>
  <c r="G69" i="7"/>
  <c r="G67" i="7"/>
  <c r="G66" i="7"/>
  <c r="G30" i="7"/>
  <c r="G19" i="7"/>
  <c r="G28" i="7"/>
  <c r="G35" i="7"/>
  <c r="G59" i="7"/>
  <c r="G58" i="7"/>
  <c r="G97" i="29"/>
  <c r="G31" i="29"/>
  <c r="G12" i="29"/>
  <c r="G42" i="29"/>
  <c r="G38" i="29"/>
  <c r="G27" i="29"/>
  <c r="G89" i="29"/>
  <c r="G75" i="29"/>
  <c r="G39" i="29"/>
  <c r="G64" i="29"/>
  <c r="G57" i="29"/>
  <c r="G73" i="29"/>
  <c r="G103" i="29"/>
  <c r="G29" i="19"/>
  <c r="G115" i="19"/>
  <c r="G50" i="19"/>
  <c r="G124" i="19"/>
  <c r="G75" i="19"/>
  <c r="G128" i="19"/>
  <c r="G40" i="19"/>
  <c r="G10" i="19"/>
  <c r="G26" i="19"/>
  <c r="G64" i="19"/>
  <c r="G74" i="19"/>
  <c r="G77" i="19"/>
  <c r="G84" i="19"/>
  <c r="G85" i="19"/>
  <c r="G47" i="19"/>
  <c r="G34" i="19"/>
  <c r="G66" i="19"/>
  <c r="G42" i="19"/>
  <c r="G46" i="19"/>
  <c r="G55" i="19"/>
  <c r="G65" i="19"/>
  <c r="G93" i="19"/>
  <c r="G88" i="19"/>
  <c r="G107" i="19"/>
  <c r="G89" i="19"/>
  <c r="G86" i="19"/>
  <c r="G129" i="19"/>
  <c r="G78" i="16"/>
  <c r="G53" i="16"/>
  <c r="G84" i="16"/>
  <c r="G37" i="16"/>
  <c r="G98" i="16"/>
  <c r="G49" i="16"/>
  <c r="G70" i="16"/>
  <c r="G65" i="16"/>
  <c r="G123" i="16"/>
  <c r="G66" i="16"/>
  <c r="G145" i="16"/>
  <c r="G138" i="16"/>
  <c r="G201" i="16"/>
  <c r="G210" i="16"/>
  <c r="G216" i="16"/>
  <c r="G229" i="16"/>
  <c r="G236" i="16"/>
  <c r="G176" i="16"/>
  <c r="G10" i="16"/>
  <c r="G105" i="16"/>
  <c r="G45" i="16"/>
  <c r="G44" i="16"/>
  <c r="G68" i="16"/>
  <c r="G80" i="16"/>
  <c r="G168" i="16"/>
  <c r="G177" i="16"/>
  <c r="G149" i="16"/>
  <c r="G170" i="16"/>
  <c r="G41" i="16"/>
  <c r="G8" i="16"/>
  <c r="G14" i="16"/>
  <c r="G79" i="16"/>
  <c r="G48" i="16"/>
  <c r="G88" i="16"/>
  <c r="G20" i="16"/>
  <c r="G32" i="16"/>
  <c r="G54" i="16"/>
  <c r="G108" i="16"/>
  <c r="G111" i="16"/>
  <c r="G137" i="16"/>
  <c r="G202" i="16"/>
  <c r="G117" i="16"/>
  <c r="G17" i="24"/>
  <c r="G23" i="12"/>
  <c r="G81" i="14"/>
  <c r="G33" i="14"/>
  <c r="G56" i="14"/>
  <c r="G75" i="14"/>
  <c r="G143" i="14"/>
  <c r="G149" i="14"/>
  <c r="G159" i="14"/>
  <c r="G132" i="14"/>
  <c r="G183" i="14"/>
  <c r="G65" i="14"/>
  <c r="G8" i="14"/>
  <c r="G66" i="14"/>
  <c r="G70" i="14"/>
  <c r="G61" i="14"/>
  <c r="G74" i="14"/>
  <c r="G35" i="14"/>
  <c r="G55" i="14"/>
  <c r="G87" i="14"/>
  <c r="G95" i="14"/>
  <c r="G99" i="14"/>
  <c r="G69" i="14"/>
  <c r="G101" i="14"/>
  <c r="G119" i="14"/>
  <c r="G127" i="14"/>
  <c r="G124" i="14"/>
  <c r="G131" i="14"/>
  <c r="G147" i="14"/>
  <c r="G150" i="14"/>
  <c r="G207" i="14"/>
  <c r="G7" i="14"/>
  <c r="G49" i="14"/>
  <c r="G32" i="14"/>
  <c r="G30" i="14"/>
  <c r="G21" i="14"/>
  <c r="G15" i="14"/>
  <c r="G17" i="14"/>
  <c r="G42" i="14"/>
  <c r="G103" i="14"/>
  <c r="G107" i="14"/>
  <c r="G134" i="14"/>
  <c r="G33" i="9"/>
  <c r="G38" i="9"/>
  <c r="G16" i="9"/>
  <c r="G42" i="9"/>
  <c r="G79" i="9"/>
  <c r="G91" i="9"/>
  <c r="G68" i="9"/>
  <c r="G84" i="9"/>
  <c r="G105" i="9"/>
  <c r="G135" i="9"/>
  <c r="G101" i="9"/>
  <c r="G28" i="9"/>
  <c r="G118" i="9"/>
  <c r="G123" i="9"/>
  <c r="G11" i="9"/>
  <c r="G133" i="9"/>
  <c r="G152" i="9"/>
  <c r="G161" i="9"/>
  <c r="G165" i="9"/>
  <c r="G110" i="9"/>
  <c r="G181" i="9"/>
  <c r="G130" i="9"/>
  <c r="G191" i="9"/>
  <c r="G34" i="9"/>
  <c r="G47" i="9"/>
  <c r="G53" i="9"/>
  <c r="G21" i="9"/>
  <c r="G80" i="9"/>
  <c r="G37" i="9"/>
  <c r="G87" i="9"/>
  <c r="G92" i="9"/>
  <c r="G96" i="9"/>
  <c r="G19" i="25"/>
  <c r="G27" i="25"/>
  <c r="G91" i="20"/>
  <c r="G22" i="20"/>
  <c r="G27" i="20"/>
  <c r="G102" i="20"/>
  <c r="G9" i="20"/>
  <c r="G43" i="20"/>
  <c r="G39" i="20"/>
  <c r="G38" i="20"/>
  <c r="G33" i="20"/>
  <c r="G85" i="20"/>
  <c r="G21" i="20"/>
  <c r="G26" i="20"/>
  <c r="G78" i="20"/>
  <c r="G86" i="20"/>
  <c r="G63" i="17"/>
  <c r="G67" i="17"/>
  <c r="G6" i="17"/>
  <c r="G9" i="17"/>
  <c r="G44" i="17"/>
  <c r="G48" i="17"/>
  <c r="G32" i="17"/>
  <c r="G56" i="17"/>
  <c r="G16" i="28"/>
  <c r="G65" i="28"/>
  <c r="G69" i="28"/>
  <c r="G14" i="28"/>
  <c r="G32" i="28"/>
  <c r="G41" i="28"/>
  <c r="G51" i="28"/>
  <c r="G35" i="28"/>
  <c r="AH81" i="7"/>
  <c r="G81" i="7" s="1"/>
  <c r="AH24" i="7"/>
  <c r="G24" i="7" s="1"/>
  <c r="AH8" i="7"/>
  <c r="Y12" i="23"/>
  <c r="G12" i="23" s="1"/>
  <c r="Z24" i="12"/>
  <c r="G24" i="12" s="1"/>
  <c r="AB22" i="27"/>
  <c r="G22" i="27" s="1"/>
  <c r="AB5" i="27"/>
  <c r="Z5" i="23"/>
  <c r="G5" i="23" s="1"/>
  <c r="AB29" i="15"/>
  <c r="G29" i="15" s="1"/>
  <c r="AB17" i="15"/>
  <c r="AB26" i="15"/>
  <c r="G26" i="15" s="1"/>
  <c r="G5" i="25"/>
  <c r="G26" i="25"/>
  <c r="G13" i="25"/>
  <c r="G7" i="25"/>
  <c r="AA16" i="12"/>
  <c r="AA5" i="12"/>
  <c r="G5" i="12" s="1"/>
  <c r="Y10" i="24"/>
  <c r="AC14" i="27"/>
  <c r="AC7" i="27"/>
  <c r="G7" i="27" s="1"/>
  <c r="Z18" i="24"/>
  <c r="G18" i="24" s="1"/>
  <c r="AG22" i="25"/>
  <c r="G22" i="25" s="1"/>
  <c r="G23" i="27"/>
  <c r="G23" i="28"/>
  <c r="G46" i="28"/>
  <c r="G54" i="28"/>
  <c r="G5" i="17"/>
  <c r="G19" i="17"/>
  <c r="G49" i="17"/>
  <c r="G55" i="17"/>
  <c r="G6" i="20"/>
  <c r="G5" i="20"/>
  <c r="G8" i="20"/>
  <c r="G32" i="20"/>
  <c r="G23" i="20"/>
  <c r="G17" i="20"/>
  <c r="G51" i="20"/>
  <c r="G63" i="20"/>
  <c r="G89" i="20"/>
  <c r="G23" i="15"/>
  <c r="G7" i="9"/>
  <c r="G8" i="9"/>
  <c r="G65" i="9"/>
  <c r="G82" i="9"/>
  <c r="G89" i="9"/>
  <c r="G88" i="9"/>
  <c r="G146" i="9"/>
  <c r="G5" i="14"/>
  <c r="G45" i="14"/>
  <c r="G9" i="14"/>
  <c r="G10" i="14"/>
  <c r="G47" i="14"/>
  <c r="G67" i="14"/>
  <c r="G78" i="14"/>
  <c r="G68" i="14"/>
  <c r="G19" i="12"/>
  <c r="G15" i="24"/>
  <c r="G5" i="16"/>
  <c r="G6" i="16"/>
  <c r="G46" i="16"/>
  <c r="G56" i="16"/>
  <c r="G71" i="16"/>
  <c r="G101" i="16"/>
  <c r="G157" i="16"/>
  <c r="G203" i="16"/>
  <c r="G7" i="19"/>
  <c r="G8" i="19"/>
  <c r="G9" i="19"/>
  <c r="G57" i="19"/>
  <c r="G62" i="19"/>
  <c r="G95" i="19"/>
  <c r="G108" i="19"/>
  <c r="G132" i="19"/>
  <c r="G35" i="29"/>
  <c r="G63" i="29"/>
  <c r="G58" i="29"/>
  <c r="G85" i="29"/>
  <c r="G95" i="29"/>
  <c r="G20" i="6"/>
  <c r="G32" i="6"/>
  <c r="G74" i="6"/>
  <c r="G77" i="6"/>
  <c r="G142" i="6"/>
  <c r="G7" i="6"/>
  <c r="G16" i="6"/>
  <c r="G114" i="6"/>
  <c r="G123" i="6"/>
  <c r="G18" i="6"/>
  <c r="G55" i="6"/>
  <c r="G84" i="6"/>
  <c r="G90" i="6"/>
  <c r="G143" i="6"/>
  <c r="G161" i="6"/>
  <c r="G7" i="7"/>
  <c r="G29" i="7"/>
  <c r="G23" i="7"/>
  <c r="G5" i="7"/>
  <c r="G22" i="7"/>
  <c r="G14" i="7"/>
  <c r="G41" i="7"/>
  <c r="G34" i="29"/>
  <c r="G77" i="28"/>
  <c r="G40" i="20"/>
  <c r="G53" i="20"/>
  <c r="G115" i="20"/>
  <c r="G132" i="20"/>
  <c r="G47" i="25"/>
  <c r="G50" i="9"/>
  <c r="G58" i="9"/>
  <c r="G77" i="9"/>
  <c r="G166" i="9"/>
  <c r="G63" i="14"/>
  <c r="G39" i="14"/>
  <c r="G72" i="14"/>
  <c r="G152" i="14"/>
  <c r="G174" i="14"/>
  <c r="G208" i="14"/>
  <c r="G89" i="14"/>
  <c r="G225" i="14"/>
  <c r="G151" i="14"/>
  <c r="G13" i="24"/>
  <c r="G86" i="16"/>
  <c r="G60" i="16"/>
  <c r="G67" i="16"/>
  <c r="G76" i="16"/>
  <c r="G211" i="16"/>
  <c r="G217" i="16"/>
  <c r="G204" i="16"/>
  <c r="G132" i="16"/>
  <c r="G119" i="19"/>
  <c r="G110" i="19"/>
  <c r="G67" i="19"/>
  <c r="G102" i="19"/>
  <c r="G83" i="19"/>
  <c r="G68" i="19"/>
  <c r="G167" i="19"/>
  <c r="G99" i="19"/>
  <c r="G114" i="19"/>
  <c r="G13" i="29"/>
  <c r="G79" i="29"/>
  <c r="G65" i="29"/>
  <c r="G66" i="29"/>
  <c r="G147" i="6"/>
  <c r="G72" i="6"/>
  <c r="G85" i="6"/>
  <c r="G172" i="6"/>
  <c r="G63" i="6"/>
  <c r="G190" i="6"/>
  <c r="G212" i="6"/>
  <c r="G124" i="6"/>
  <c r="G91" i="6"/>
  <c r="G233" i="6"/>
  <c r="AL49" i="28"/>
  <c r="G49" i="28" s="1"/>
  <c r="AN89" i="17"/>
  <c r="G89" i="17" s="1"/>
  <c r="G8" i="17"/>
  <c r="G23" i="17"/>
  <c r="G27" i="7"/>
  <c r="G49" i="7"/>
  <c r="G54" i="7"/>
  <c r="AW17" i="29"/>
  <c r="G17" i="29" s="1"/>
  <c r="G57" i="6"/>
  <c r="G8" i="6"/>
  <c r="G5" i="6"/>
  <c r="G6" i="6"/>
  <c r="G18" i="27"/>
  <c r="G21" i="27"/>
  <c r="G19" i="27"/>
  <c r="G28" i="27"/>
  <c r="G35" i="27"/>
  <c r="G75" i="28"/>
  <c r="G100" i="28"/>
  <c r="G61" i="28"/>
  <c r="G76" i="28"/>
  <c r="G44" i="28"/>
  <c r="G70" i="28"/>
  <c r="G7" i="28"/>
  <c r="G83" i="28"/>
  <c r="G21" i="28"/>
  <c r="G47" i="28"/>
  <c r="G9" i="28"/>
  <c r="G28" i="28"/>
  <c r="G31" i="28"/>
  <c r="G34" i="28"/>
  <c r="G8" i="28"/>
  <c r="G7" i="17"/>
  <c r="G83" i="17"/>
  <c r="G16" i="17"/>
  <c r="G29" i="17"/>
  <c r="G66" i="17"/>
  <c r="G39" i="17"/>
  <c r="G47" i="17"/>
  <c r="G27" i="17"/>
  <c r="G60" i="17"/>
  <c r="G14" i="17"/>
  <c r="G84" i="17"/>
  <c r="G85" i="17"/>
  <c r="G68" i="17"/>
  <c r="G51" i="17"/>
  <c r="G71" i="17"/>
  <c r="G33" i="17"/>
  <c r="G40" i="17"/>
  <c r="G13" i="17"/>
  <c r="G53" i="17"/>
  <c r="G10" i="17"/>
  <c r="G94" i="20"/>
  <c r="G14" i="20"/>
  <c r="G29" i="20"/>
  <c r="G56" i="20"/>
  <c r="G84" i="20"/>
  <c r="G75" i="20"/>
  <c r="G97" i="20"/>
  <c r="G109" i="20"/>
  <c r="G120" i="20"/>
  <c r="G82" i="20"/>
  <c r="G46" i="20"/>
  <c r="G58" i="20"/>
  <c r="G34" i="20"/>
  <c r="G68" i="20"/>
  <c r="G79" i="20"/>
  <c r="G48" i="20"/>
  <c r="G103" i="20"/>
  <c r="G57" i="20"/>
  <c r="G62" i="20"/>
  <c r="G54" i="20"/>
  <c r="G130" i="20"/>
  <c r="G121" i="20"/>
  <c r="G135" i="20"/>
  <c r="G99" i="20"/>
  <c r="G52" i="20"/>
  <c r="G116" i="20"/>
  <c r="G96" i="20"/>
  <c r="G10" i="20"/>
  <c r="G18" i="20"/>
  <c r="G93" i="20"/>
  <c r="G55" i="20"/>
  <c r="G12" i="20"/>
  <c r="G183" i="20"/>
  <c r="G13" i="20"/>
  <c r="G15" i="20"/>
  <c r="G42" i="20"/>
  <c r="G32" i="15"/>
  <c r="G7" i="15"/>
  <c r="G30" i="15"/>
  <c r="G41" i="15"/>
  <c r="G39" i="25"/>
  <c r="G8" i="25"/>
  <c r="G20" i="25"/>
  <c r="G30" i="25"/>
  <c r="G52" i="25"/>
  <c r="G58" i="25"/>
  <c r="G34" i="25"/>
  <c r="G9" i="25"/>
  <c r="G44" i="25"/>
  <c r="G40" i="25"/>
  <c r="G5" i="9"/>
  <c r="G119" i="9"/>
  <c r="G13" i="9"/>
  <c r="G6" i="9"/>
  <c r="G25" i="9"/>
  <c r="G44" i="9"/>
  <c r="G126" i="9"/>
  <c r="G20" i="9"/>
  <c r="G72" i="9"/>
  <c r="G26" i="9"/>
  <c r="G61" i="9"/>
  <c r="G32" i="9"/>
  <c r="G31" i="9"/>
  <c r="G36" i="9"/>
  <c r="G75" i="9"/>
  <c r="G63" i="9"/>
  <c r="G57" i="9"/>
  <c r="G167" i="9"/>
  <c r="G109" i="9"/>
  <c r="G136" i="9"/>
  <c r="G147" i="9"/>
  <c r="G153" i="9"/>
  <c r="G127" i="9"/>
  <c r="G168" i="9"/>
  <c r="G52" i="9"/>
  <c r="G94" i="9"/>
  <c r="G66" i="9"/>
  <c r="G15" i="9"/>
  <c r="G115" i="9"/>
  <c r="G150" i="9"/>
  <c r="G169" i="9"/>
  <c r="G192" i="9"/>
  <c r="G128" i="9"/>
  <c r="G137" i="9"/>
  <c r="G138" i="9"/>
  <c r="G148" i="9"/>
  <c r="G129" i="9"/>
  <c r="G122" i="9"/>
  <c r="G143" i="9"/>
  <c r="G154" i="9"/>
  <c r="G12" i="9"/>
  <c r="G97" i="9"/>
  <c r="G209" i="9"/>
  <c r="G62" i="9"/>
  <c r="G19" i="9"/>
  <c r="G40" i="9"/>
  <c r="G43" i="9"/>
  <c r="G48" i="9"/>
  <c r="G59" i="9"/>
  <c r="G113" i="14"/>
  <c r="G14" i="14"/>
  <c r="G29" i="14"/>
  <c r="G6" i="14"/>
  <c r="G112" i="14"/>
  <c r="G54" i="14"/>
  <c r="G128" i="14"/>
  <c r="G120" i="14"/>
  <c r="G144" i="14"/>
  <c r="G129" i="14"/>
  <c r="G24" i="14"/>
  <c r="G16" i="14"/>
  <c r="G28" i="14"/>
  <c r="G108" i="14"/>
  <c r="G26" i="14"/>
  <c r="G20" i="14"/>
  <c r="G40" i="14"/>
  <c r="G37" i="14"/>
  <c r="G51" i="14"/>
  <c r="G96" i="14"/>
  <c r="G97" i="14"/>
  <c r="G155" i="14"/>
  <c r="G114" i="14"/>
  <c r="G156" i="14"/>
  <c r="G191" i="14"/>
  <c r="G140" i="14"/>
  <c r="G168" i="14"/>
  <c r="G198" i="14"/>
  <c r="G79" i="14"/>
  <c r="G92" i="14"/>
  <c r="G138" i="14"/>
  <c r="G130" i="14"/>
  <c r="G38" i="14"/>
  <c r="G102" i="14"/>
  <c r="G123" i="14"/>
  <c r="G175" i="14"/>
  <c r="G192" i="14"/>
  <c r="G209" i="14"/>
  <c r="G217" i="14"/>
  <c r="G238" i="14"/>
  <c r="G210" i="14"/>
  <c r="G148" i="14"/>
  <c r="G193" i="14"/>
  <c r="G199" i="14"/>
  <c r="G211" i="14"/>
  <c r="G62" i="14"/>
  <c r="G176" i="14"/>
  <c r="G83" i="14"/>
  <c r="G212" i="14"/>
  <c r="G12" i="14"/>
  <c r="G139" i="14"/>
  <c r="G43" i="14"/>
  <c r="G110" i="14"/>
  <c r="G59" i="14"/>
  <c r="G177" i="14"/>
  <c r="G239" i="14"/>
  <c r="G44" i="14"/>
  <c r="G27" i="14"/>
  <c r="G41" i="14"/>
  <c r="G60" i="14"/>
  <c r="G52" i="14"/>
  <c r="G13" i="16"/>
  <c r="G69" i="16"/>
  <c r="G27" i="16"/>
  <c r="G39" i="16"/>
  <c r="G104" i="16"/>
  <c r="G11" i="16"/>
  <c r="G112" i="16"/>
  <c r="G55" i="16"/>
  <c r="G29" i="16"/>
  <c r="G94" i="16"/>
  <c r="G23" i="16"/>
  <c r="G141" i="16"/>
  <c r="G31" i="16"/>
  <c r="G52" i="16"/>
  <c r="G62" i="16"/>
  <c r="G93" i="16"/>
  <c r="G124" i="16"/>
  <c r="G131" i="16"/>
  <c r="G142" i="16"/>
  <c r="G158" i="16"/>
  <c r="G178" i="16"/>
  <c r="G212" i="16"/>
  <c r="G218" i="16"/>
  <c r="G185" i="16"/>
  <c r="G235" i="16"/>
  <c r="G72" i="16"/>
  <c r="G61" i="16"/>
  <c r="G146" i="16"/>
  <c r="G150" i="16"/>
  <c r="G19" i="16"/>
  <c r="G106" i="16"/>
  <c r="G24" i="16"/>
  <c r="G125" i="16"/>
  <c r="G159" i="16"/>
  <c r="G130" i="16"/>
  <c r="G126" i="16"/>
  <c r="G214" i="16"/>
  <c r="G242" i="16"/>
  <c r="G77" i="16"/>
  <c r="G243" i="16"/>
  <c r="G18" i="16"/>
  <c r="G128" i="16"/>
  <c r="G83" i="16"/>
  <c r="G91" i="16"/>
  <c r="G169" i="16"/>
  <c r="G194" i="16"/>
  <c r="G179" i="16"/>
  <c r="G213" i="16"/>
  <c r="G171" i="16"/>
  <c r="G25" i="16"/>
  <c r="G127" i="16"/>
  <c r="G51" i="16"/>
  <c r="G110" i="16"/>
  <c r="G12" i="16"/>
  <c r="G219" i="16"/>
  <c r="G195" i="16"/>
  <c r="G182" i="16"/>
  <c r="G25" i="19"/>
  <c r="G35" i="19"/>
  <c r="G5" i="19"/>
  <c r="G23" i="19"/>
  <c r="G30" i="19"/>
  <c r="G133" i="19"/>
  <c r="G59" i="19"/>
  <c r="G13" i="19"/>
  <c r="G32" i="19"/>
  <c r="G49" i="19"/>
  <c r="G33" i="19"/>
  <c r="G48" i="19"/>
  <c r="G94" i="19"/>
  <c r="G109" i="19"/>
  <c r="G162" i="19"/>
  <c r="G37" i="19"/>
  <c r="G31" i="19"/>
  <c r="G92" i="19"/>
  <c r="G177" i="19"/>
  <c r="G60" i="19"/>
  <c r="G90" i="19"/>
  <c r="G6" i="19"/>
  <c r="G72" i="19"/>
  <c r="G161" i="19"/>
  <c r="G121" i="19"/>
  <c r="G137" i="19"/>
  <c r="G152" i="19"/>
  <c r="G139" i="19"/>
  <c r="G160" i="19"/>
  <c r="G39" i="19"/>
  <c r="G81" i="19"/>
  <c r="G51" i="19"/>
  <c r="G103" i="19"/>
  <c r="G21" i="19"/>
  <c r="G168" i="19"/>
  <c r="G130" i="19"/>
  <c r="G20" i="19"/>
  <c r="G44" i="19"/>
  <c r="G17" i="19"/>
  <c r="G49" i="29"/>
  <c r="G45" i="29"/>
  <c r="G20" i="29"/>
  <c r="G23" i="29"/>
  <c r="G117" i="29"/>
  <c r="G110" i="29"/>
  <c r="G112" i="29"/>
  <c r="G98" i="29"/>
  <c r="G122" i="29"/>
  <c r="G33" i="29"/>
  <c r="G25" i="7"/>
  <c r="G40" i="7"/>
  <c r="G17" i="7"/>
  <c r="G45" i="7"/>
  <c r="G48" i="7"/>
  <c r="G37" i="7"/>
  <c r="G52" i="7"/>
  <c r="G57" i="7"/>
  <c r="G50" i="7"/>
  <c r="G39" i="7"/>
  <c r="G47" i="7"/>
  <c r="G15" i="7"/>
  <c r="G38" i="7"/>
  <c r="G63" i="7"/>
  <c r="G11" i="7"/>
  <c r="G33" i="7"/>
  <c r="G10" i="7"/>
  <c r="G18" i="7"/>
  <c r="G9" i="7"/>
  <c r="G12" i="7"/>
  <c r="G43" i="7"/>
  <c r="G51" i="7"/>
  <c r="G36" i="7"/>
  <c r="G84" i="7"/>
  <c r="G65" i="7"/>
  <c r="G68" i="7"/>
  <c r="G74" i="7"/>
  <c r="G78" i="7"/>
  <c r="G72" i="7"/>
  <c r="G92" i="7"/>
  <c r="G6" i="7"/>
  <c r="G51" i="6"/>
  <c r="G68" i="6"/>
  <c r="G133" i="6"/>
  <c r="G50" i="6"/>
  <c r="G198" i="6"/>
  <c r="G10" i="6"/>
  <c r="G35" i="6"/>
  <c r="G225" i="6"/>
  <c r="G126" i="6"/>
  <c r="G9" i="6"/>
  <c r="G42" i="6"/>
  <c r="G53" i="6"/>
  <c r="G87" i="6"/>
  <c r="G64" i="6"/>
  <c r="G82" i="6"/>
  <c r="G76" i="6"/>
  <c r="G103" i="6"/>
  <c r="G117" i="6"/>
  <c r="G116" i="6"/>
  <c r="G107" i="6"/>
  <c r="G132" i="6"/>
  <c r="G138" i="6"/>
  <c r="G15" i="6"/>
  <c r="G21" i="6"/>
  <c r="G19" i="6"/>
  <c r="G12" i="6"/>
  <c r="G49" i="6"/>
  <c r="G199" i="6"/>
  <c r="G226" i="6"/>
  <c r="G234" i="6"/>
  <c r="G159" i="6"/>
  <c r="G155" i="6"/>
  <c r="G17" i="6"/>
  <c r="G25" i="6"/>
  <c r="G33" i="6"/>
  <c r="G73" i="6"/>
  <c r="G11" i="6"/>
  <c r="G47" i="6"/>
  <c r="G40" i="6"/>
  <c r="G65" i="6"/>
  <c r="G22" i="6"/>
  <c r="G108" i="6"/>
  <c r="G97" i="6"/>
  <c r="G141" i="6"/>
  <c r="G101" i="6"/>
  <c r="G177" i="6"/>
  <c r="G189" i="6"/>
  <c r="G37" i="6"/>
  <c r="G31" i="6"/>
  <c r="G89" i="6"/>
  <c r="G110" i="6"/>
  <c r="G130" i="6"/>
  <c r="G162" i="6"/>
  <c r="G71" i="6"/>
  <c r="G23" i="6"/>
  <c r="G36" i="6"/>
  <c r="G167" i="6"/>
  <c r="G83" i="6"/>
  <c r="G38" i="6"/>
  <c r="G145" i="6"/>
  <c r="G182" i="6"/>
  <c r="G54" i="6"/>
  <c r="G100" i="6"/>
  <c r="G45" i="6"/>
  <c r="G139" i="6"/>
  <c r="G213" i="6"/>
  <c r="G219" i="6"/>
  <c r="G115" i="6"/>
  <c r="G92" i="6"/>
  <c r="G173" i="6"/>
  <c r="G174" i="6"/>
  <c r="G106" i="6"/>
  <c r="G120" i="6"/>
  <c r="G175" i="6"/>
  <c r="G154" i="6"/>
  <c r="G80" i="6"/>
  <c r="G166" i="6"/>
  <c r="G109" i="6"/>
  <c r="G201" i="6"/>
  <c r="G214" i="6"/>
  <c r="G203" i="6"/>
  <c r="G7" i="21"/>
  <c r="G6" i="21"/>
  <c r="AC39" i="12"/>
  <c r="AM81" i="17"/>
  <c r="G81" i="17" s="1"/>
  <c r="AM70" i="17"/>
  <c r="G70" i="17" s="1"/>
  <c r="AM52" i="17"/>
  <c r="G52" i="17" s="1"/>
  <c r="AF9" i="15"/>
  <c r="G9" i="15" s="1"/>
  <c r="AF6" i="15"/>
  <c r="AL10" i="25"/>
  <c r="AT20" i="7"/>
  <c r="G20" i="7" s="1"/>
  <c r="AT16" i="7"/>
  <c r="AM10" i="28"/>
  <c r="AP37" i="17"/>
  <c r="AW31" i="7"/>
  <c r="AW16" i="7"/>
  <c r="AF25" i="27"/>
  <c r="G25" i="27" s="1"/>
  <c r="AN10" i="28"/>
  <c r="G8" i="29"/>
  <c r="G16" i="29"/>
  <c r="G24" i="29"/>
  <c r="G102" i="29"/>
  <c r="G96" i="29"/>
  <c r="G62" i="29"/>
  <c r="G69" i="29"/>
  <c r="G41" i="29"/>
  <c r="G18" i="29"/>
  <c r="G19" i="29"/>
  <c r="G56" i="29"/>
  <c r="G116" i="29"/>
  <c r="G17" i="15" l="1"/>
  <c r="G14" i="24"/>
  <c r="G14" i="27"/>
  <c r="G10" i="24"/>
  <c r="G10" i="25"/>
  <c r="G8" i="7"/>
  <c r="G31" i="7"/>
  <c r="G5" i="27"/>
  <c r="G16" i="12"/>
  <c r="G10" i="28"/>
  <c r="G16" i="7"/>
  <c r="AS37" i="17"/>
  <c r="G37" i="17" s="1"/>
  <c r="AU71" i="19"/>
  <c r="G71" i="19" s="1"/>
  <c r="AU61" i="19"/>
  <c r="G61" i="19" s="1"/>
  <c r="AU19" i="19"/>
  <c r="G19" i="19" s="1"/>
  <c r="G120" i="29"/>
  <c r="G30" i="29"/>
  <c r="G61" i="29"/>
  <c r="G90" i="29"/>
  <c r="G15" i="29"/>
  <c r="G108" i="29"/>
  <c r="G99" i="29"/>
  <c r="G9" i="16"/>
  <c r="G10" i="29"/>
  <c r="G29" i="29"/>
  <c r="G7" i="20" l="1"/>
  <c r="G39" i="12" l="1"/>
  <c r="G12" i="12"/>
  <c r="G21" i="12" l="1"/>
  <c r="G27" i="12"/>
  <c r="G32" i="27"/>
  <c r="G9" i="23"/>
  <c r="G6" i="15"/>
  <c r="G41" i="25"/>
  <c r="G13" i="12"/>
  <c r="G7" i="12"/>
  <c r="G6" i="12"/>
  <c r="G9" i="12"/>
  <c r="G54" i="29"/>
  <c r="G55" i="7"/>
  <c r="G154" i="29"/>
  <c r="G23" i="24" l="1"/>
  <c r="G25" i="12" l="1"/>
  <c r="G123" i="29"/>
  <c r="G16" i="24" l="1"/>
  <c r="G118" i="16"/>
  <c r="G96" i="19"/>
  <c r="G7" i="29"/>
  <c r="G5" i="29"/>
  <c r="G76" i="29"/>
  <c r="G13" i="6" l="1"/>
  <c r="G71" i="28" l="1"/>
  <c r="G37" i="29"/>
  <c r="G147" i="29"/>
  <c r="G6" i="29"/>
  <c r="G132" i="29"/>
  <c r="G17" i="17"/>
  <c r="G9" i="9"/>
  <c r="G57" i="14"/>
  <c r="G23" i="23" l="1"/>
  <c r="G30" i="12"/>
  <c r="G5" i="24"/>
  <c r="G5" i="18"/>
  <c r="G236" i="6"/>
</calcChain>
</file>

<file path=xl/sharedStrings.xml><?xml version="1.0" encoding="utf-8"?>
<sst xmlns="http://schemas.openxmlformats.org/spreadsheetml/2006/main" count="9420" uniqueCount="2363">
  <si>
    <t>POS</t>
  </si>
  <si>
    <t>LICENÇA</t>
  </si>
  <si>
    <t>CORREDOR</t>
  </si>
  <si>
    <t>EQUIPE</t>
  </si>
  <si>
    <t>UF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</si>
  <si>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</si>
  <si>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</si>
  <si>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</si>
  <si>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</si>
  <si>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</si>
  <si>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</si>
  <si>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</si>
  <si>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</si>
  <si>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</si>
  <si>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</si>
  <si>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</si>
  <si>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</si>
  <si>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</si>
  <si>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</si>
  <si>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</si>
  <si>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</si>
  <si>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</si>
  <si>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</si>
  <si>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</si>
  <si>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</si>
  <si>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</si>
  <si>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</si>
  <si>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</si>
  <si>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</si>
  <si>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</si>
  <si>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</si>
  <si>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</si>
  <si>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</si>
  <si>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</si>
  <si>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</si>
  <si>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</si>
  <si>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</si>
  <si>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</si>
  <si>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</si>
  <si>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</si>
  <si>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</si>
  <si>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</si>
  <si>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</si>
  <si>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</si>
  <si>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</si>
  <si>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</si>
  <si>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</si>
  <si>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</si>
  <si>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</si>
  <si>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</si>
  <si>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</si>
  <si>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</si>
  <si>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</si>
  <si>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</si>
  <si>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</si>
  <si>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</si>
  <si>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</si>
  <si>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</si>
  <si>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</si>
  <si>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</si>
  <si>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</si>
  <si>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</si>
  <si>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</si>
  <si>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</si>
  <si>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</si>
  <si>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</si>
  <si>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</si>
  <si>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</si>
  <si>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</si>
  <si>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</si>
  <si>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</si>
  <si>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</si>
  <si>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</si>
  <si>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</si>
  <si>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</si>
  <si>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</si>
  <si>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</si>
  <si>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</si>
  <si>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</si>
  <si>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</si>
  <si>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</si>
  <si>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</si>
  <si>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</si>
  <si>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</si>
  <si>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</si>
  <si>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</si>
  <si>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</si>
  <si>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</si>
  <si>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</si>
  <si>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</si>
  <si>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</si>
  <si>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</si>
  <si>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</si>
  <si>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</si>
  <si>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</si>
  <si>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</si>
  <si>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</si>
  <si>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</si>
  <si>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</si>
  <si>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</si>
  <si>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</si>
  <si>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</si>
  <si>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</si>
  <si>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</si>
  <si>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</si>
  <si>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</si>
  <si>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</si>
  <si>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</si>
  <si>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</si>
  <si>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</si>
  <si>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</si>
  <si>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</si>
  <si>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</si>
  <si>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</si>
  <si>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</si>
  <si>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</si>
  <si>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</si>
  <si>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</si>
  <si>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</si>
  <si>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</si>
  <si>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</si>
  <si>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</si>
  <si>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</si>
  <si>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</si>
  <si>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</si>
  <si>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</si>
  <si>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</si>
  <si>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</si>
  <si>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</si>
  <si>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</si>
  <si>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</si>
  <si>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</si>
  <si>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</si>
  <si>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</si>
  <si>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</si>
  <si>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</si>
  <si>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</si>
  <si>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</si>
  <si>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</si>
  <si>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</si>
  <si>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</si>
  <si>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</si>
  <si>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</si>
  <si>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</si>
  <si>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</si>
  <si>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</si>
  <si>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</si>
  <si>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</si>
  <si>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</si>
  <si>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</si>
  <si>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</si>
  <si>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</si>
  <si>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</si>
  <si>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</si>
  <si>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</si>
  <si>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</si>
  <si>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</si>
  <si>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</si>
  <si>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</si>
  <si>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</si>
  <si>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</si>
  <si>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</si>
  <si>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</si>
  <si>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</si>
  <si>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</si>
  <si>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</si>
  <si>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</si>
  <si>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</si>
  <si>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</si>
  <si>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</si>
  <si>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</si>
  <si>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</si>
  <si>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</si>
  <si>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</si>
  <si>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</si>
  <si>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</si>
  <si>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</si>
  <si>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</si>
  <si>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</si>
  <si>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</si>
  <si>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</si>
  <si>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</si>
  <si>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</si>
  <si>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</si>
  <si>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</si>
  <si>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</si>
  <si>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</si>
  <si>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</si>
  <si>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</si>
  <si>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</si>
  <si>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LUÂ ROBERTO DUARTE</t>
  </si>
  <si>
    <t>LITORAL BIKE SHOP LTDA</t>
  </si>
  <si>
    <t>HIAGO MATEUS DA SILVA RAMOS</t>
  </si>
  <si>
    <t>HÉLIO DA SILVA FLORENCIO</t>
  </si>
  <si>
    <t>ALAN SABINO CAVALCANTE</t>
  </si>
  <si>
    <t>CARLOS HUMBERTO BEZERRA JUNIOR</t>
  </si>
  <si>
    <t>THALLES RAFAEL DE LIMA MARQUES</t>
  </si>
  <si>
    <t>DEMETRIO SILVA DE LIMA</t>
  </si>
  <si>
    <t>JEAN ANGELINO DA SILVA</t>
  </si>
  <si>
    <t>JOSE GUSTAVO SILVA DOS SANTOS</t>
  </si>
  <si>
    <t>THIAGO BERTOLDO DE CARVALHO</t>
  </si>
  <si>
    <t>PEDRO HENRIQUE CARVALHO DE SOUZA</t>
  </si>
  <si>
    <t>GUSTAVO MATHEUS GOMES MELO</t>
  </si>
  <si>
    <t>VITOR MATEUS FORTES PEREIRA</t>
  </si>
  <si>
    <t>DANIEL JOSÉ DOS SANTOS SILVA</t>
  </si>
  <si>
    <t>LUCAS ARTHUR GOMES FELIX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</si>
  <si>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</si>
  <si>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</si>
  <si>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</si>
  <si>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</si>
  <si>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</si>
  <si>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FLAVIO HENRIQUE DOS SANTOS SILVA</t>
  </si>
  <si>
    <t>GUSTAVO GOMES DE BARROS MELRO CRAVEIRO</t>
  </si>
  <si>
    <t>MARCONES SOARES DA SILVA</t>
  </si>
  <si>
    <t>RENATO BRUNO ALVES ALENCAR</t>
  </si>
  <si>
    <t>ROBERT KENNEDY MENDONCA DA SILVA</t>
  </si>
  <si>
    <t>CICERO JEDSON SILVA</t>
  </si>
  <si>
    <t>JOSE CICERO MARIANO DOS SANTOS LIMA</t>
  </si>
  <si>
    <t>JHONATAN WESLEY MARQUES SILVA</t>
  </si>
  <si>
    <t>JOSÉ CARLOS BRAZ JUNIOR</t>
  </si>
  <si>
    <t>THIAGO GOMES VIEIRA</t>
  </si>
  <si>
    <t>FELIPE BARBOSA SILVA</t>
  </si>
  <si>
    <t>JOÃO NUNES SANTOS SILVA</t>
  </si>
  <si>
    <t>TIAGO DE SOUZA PIMENTEL</t>
  </si>
  <si>
    <t>FELIPE MATIAS DOS SANTOS ARAUJO</t>
  </si>
  <si>
    <t>RAFAEL ANTONIO MACIEL DA SILVA</t>
  </si>
  <si>
    <t>ADVENTURE BIKE LTDA</t>
  </si>
  <si>
    <t>LUCAS DE SOUZA</t>
  </si>
  <si>
    <t>RIBAS MTB</t>
  </si>
  <si>
    <t>SE</t>
  </si>
  <si>
    <t>MIGUEL FABIO ALVES DO MONTE</t>
  </si>
  <si>
    <t>JOSE CARLOS SOUZA</t>
  </si>
  <si>
    <t>ALEXANDRE CERQUEIRA FERREIRA FILHO</t>
  </si>
  <si>
    <t>ALLISON VIEIRA DA SILVA</t>
  </si>
  <si>
    <t>ROMARIO JOSE DA SILVA</t>
  </si>
  <si>
    <t>HENRIQUE ALEXANDRE DE SOUZA SANTOS</t>
  </si>
  <si>
    <t>MARCELO BRUNO ALMEIDA DE LYRA</t>
  </si>
  <si>
    <t>HUGO ESTEVAM DE ALMEIDA COELHO</t>
  </si>
  <si>
    <t>RENATO WILLAMS DE VASCONCELOS SOUSA</t>
  </si>
  <si>
    <t>MARCOS ANTONIO DE CASTRO SOTERO FILHO</t>
  </si>
  <si>
    <t>JOÃO GUSTAVO SANTOS SOUZA</t>
  </si>
  <si>
    <t>JOSÉ ADEILDO BARROS DA SILVA</t>
  </si>
  <si>
    <t>WELLINGTON LUCENA DE FARIAS</t>
  </si>
  <si>
    <t>RAUL SANTANA NETO</t>
  </si>
  <si>
    <t>THIAGO GUIMARAES DORIA</t>
  </si>
  <si>
    <t>PAULO ROBERTO DA SILVA JUNIOR</t>
  </si>
  <si>
    <t>JOSE ROBERTO FERREIRA DIAS SILVA</t>
  </si>
  <si>
    <t>THIAGO SOUSA SANTOS</t>
  </si>
  <si>
    <t>LAILSON CONCEICAO DA SILVA</t>
  </si>
  <si>
    <t>LUCIANO FERREIRA MELO</t>
  </si>
  <si>
    <t>ALANIEL MELO MUNIZ FALCAO</t>
  </si>
  <si>
    <t>ALEXANDRE JOSÉ DOS SANTOS</t>
  </si>
  <si>
    <t>ADRIANO SINFRONIO</t>
  </si>
  <si>
    <t>JOSE LUCIANO DA SILVA</t>
  </si>
  <si>
    <t>ALEXSANDRO CANDIDO DA SILVA</t>
  </si>
  <si>
    <t>MORILEY ALVES DE ALMEIDA FILHO</t>
  </si>
  <si>
    <t>CRISTYAN DE SOUZA SANTOS</t>
  </si>
  <si>
    <t>THOMAZ IGOR COSTA DIEGUES</t>
  </si>
  <si>
    <t>MARCELO ALVAREZ FRANCISCO</t>
  </si>
  <si>
    <t>HELIO VIEIRA DA SILVA JUNIOR</t>
  </si>
  <si>
    <t>TARCÍSIO SIMÕES</t>
  </si>
  <si>
    <t>MARCOS JOSÉ VIRGÍNIO</t>
  </si>
  <si>
    <t>EMMANUEL EMERSON DE MEDEIROS GOMES</t>
  </si>
  <si>
    <t>GILVAN BARBOSA DA SILVA</t>
  </si>
  <si>
    <t>ELIONAI DIAS SOARES</t>
  </si>
  <si>
    <t>LUCIVALDO JOSÉ DOS SANTOS</t>
  </si>
  <si>
    <t>LUCIANO ANTÔNIO FERREIRA BATISTA</t>
  </si>
  <si>
    <t>ÍTALO ÁVILA LINS DE ARAÚJO</t>
  </si>
  <si>
    <t>CÍCERO AFONSO DA SILVA</t>
  </si>
  <si>
    <t>JOSE AGNALDO SILVA</t>
  </si>
  <si>
    <t>FELINO TEIXEIRA TENORIO FILHO</t>
  </si>
  <si>
    <t>JOSE ARNALDO DA SILVA</t>
  </si>
  <si>
    <t>GENIVALDO BARBOZA DOS SANTOS</t>
  </si>
  <si>
    <t>ASSOCIACAO BIKE CHOPP DE CICLISMO GLORIENSE</t>
  </si>
  <si>
    <t>JOSE AMILTON ALBUQUERQUE TORRES</t>
  </si>
  <si>
    <t>SEBASTIAO PORTO FILHO</t>
  </si>
  <si>
    <t>JOSENILSON BARROS DE OLIVEIRA</t>
  </si>
  <si>
    <t>EDVANIO ALENCAR DOS SANTOS</t>
  </si>
  <si>
    <t>ERASMO ALVES DA SILVA</t>
  </si>
  <si>
    <t>MD2</t>
  </si>
  <si>
    <t>FERNANDO JOSÉ TEIXEIRA MEDEIROS</t>
  </si>
  <si>
    <t>JOSIVAL DE ALBUQUERQUE BARBOSA</t>
  </si>
  <si>
    <t>ALINE BATISTA DE OLIVEIRA</t>
  </si>
  <si>
    <t>MARIA CLAUDIENE SILVESTRE SEVERO</t>
  </si>
  <si>
    <t>IZABEL GOMES CAVALCANTE SANTOS</t>
  </si>
  <si>
    <t>MAIRA THAYNA DA SILVA</t>
  </si>
  <si>
    <t>JULIANE ALINE DA SILVA COSTA</t>
  </si>
  <si>
    <t>JOYCE DOS SANTOS LIMA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</si>
  <si>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</si>
  <si>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</si>
  <si>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</si>
  <si>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</si>
  <si>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</si>
  <si>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</si>
  <si>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</si>
  <si>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</si>
  <si>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</si>
  <si>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</si>
  <si>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</si>
  <si>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</si>
  <si>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</si>
  <si>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</si>
  <si>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</si>
  <si>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</si>
  <si>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</si>
  <si>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</si>
  <si>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</si>
  <si>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</si>
  <si>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</si>
  <si>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</si>
  <si>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</si>
  <si>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</si>
  <si>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</si>
  <si>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</si>
  <si>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</si>
  <si>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</si>
  <si>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</si>
  <si>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</si>
  <si>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</si>
  <si>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</si>
  <si>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</si>
  <si>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</si>
  <si>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</si>
  <si>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</si>
  <si>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</si>
  <si>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</si>
  <si>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</si>
  <si>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</si>
  <si>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</si>
  <si>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</si>
  <si>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</si>
  <si>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</si>
  <si>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</si>
  <si>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</si>
  <si>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</si>
  <si>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</si>
  <si>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</si>
  <si>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</si>
  <si>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</si>
  <si>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</si>
  <si>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</si>
  <si>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</si>
  <si>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</si>
  <si>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</si>
  <si>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</si>
  <si>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</si>
  <si>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</si>
  <si>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</si>
  <si>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</si>
  <si>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</si>
  <si>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</si>
  <si>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</si>
  <si>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</si>
  <si>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</si>
  <si>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</si>
  <si>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</si>
  <si>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</si>
  <si>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</si>
  <si>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</si>
  <si>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</si>
  <si>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</si>
  <si>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</si>
  <si>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</si>
  <si>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</si>
  <si>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</si>
  <si>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</si>
  <si>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</si>
  <si>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</si>
  <si>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</si>
  <si>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</si>
  <si>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</si>
  <si>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</si>
  <si>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</si>
  <si>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</si>
  <si>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</si>
  <si>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</si>
  <si>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</si>
  <si>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</si>
  <si>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</si>
  <si>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</si>
  <si>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</si>
  <si>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</si>
  <si>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</si>
  <si>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</si>
  <si>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</si>
  <si>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</si>
  <si>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</si>
  <si>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</si>
  <si>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</si>
  <si>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</si>
  <si>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</si>
  <si>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</si>
  <si>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</si>
  <si>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</si>
  <si>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</si>
  <si>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</si>
  <si>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</si>
  <si>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</si>
  <si>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</si>
  <si>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</si>
  <si>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</si>
  <si>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</si>
  <si>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</si>
  <si>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</si>
  <si>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</si>
  <si>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</si>
  <si>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</si>
  <si>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</si>
  <si>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</si>
  <si>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</si>
  <si>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</si>
  <si>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</si>
  <si>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</si>
  <si>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</si>
  <si>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</si>
  <si>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</si>
  <si>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</si>
  <si>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</si>
  <si>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</si>
  <si>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</si>
  <si>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</si>
  <si>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</si>
  <si>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</si>
  <si>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</si>
  <si>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</si>
  <si>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</si>
  <si>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</si>
  <si>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</si>
  <si>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</si>
  <si>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</si>
  <si>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</si>
  <si>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</si>
  <si>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</si>
  <si>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</si>
  <si>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</si>
  <si>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</si>
  <si>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</si>
  <si>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</si>
  <si>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</si>
  <si>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</si>
  <si>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</si>
  <si>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</si>
  <si>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</si>
  <si>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</si>
  <si>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</si>
  <si>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</si>
  <si>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</si>
  <si>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</si>
  <si>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</si>
  <si>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</si>
  <si>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</si>
  <si>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</si>
  <si>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</si>
  <si>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</si>
  <si>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</si>
  <si>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</si>
  <si>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</si>
  <si>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</si>
  <si>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</si>
  <si>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</si>
  <si>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</si>
  <si>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</si>
  <si>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</si>
  <si>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</si>
  <si>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</si>
  <si>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</si>
  <si>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DANILO GOMES SILVEIRA</t>
  </si>
  <si>
    <t>BIKE RACING TEAM</t>
  </si>
  <si>
    <t>THIAGO CAVALCANTE DOS SANTOS</t>
  </si>
  <si>
    <t>DOMINIQUE DA SILVA DIAS</t>
  </si>
  <si>
    <t>GABRIEL VASCONCELOS</t>
  </si>
  <si>
    <t>THIAGO ALVES DE LIMA</t>
  </si>
  <si>
    <t>ASSOCIACAO DOS CICLISTAS DA PARAIBA</t>
  </si>
  <si>
    <t>DANIEL DE SOUZA SANTOS</t>
  </si>
  <si>
    <t>CICLO BIKE</t>
  </si>
  <si>
    <t>FELIPE BARBOSA CORDEIRO</t>
  </si>
  <si>
    <t>PAULO HENRIQUE CANDIDO DOS SANTOS</t>
  </si>
  <si>
    <t>FRANCISCO JUDSON PAULINO DE LIMA</t>
  </si>
  <si>
    <t>SNT/IDEAL REFRIGERAÇÃO/CARCARA CLUBE DE CICLISMO</t>
  </si>
  <si>
    <t>RAILSON BARRETO BARBOSA</t>
  </si>
  <si>
    <t>EMERSON SOARES DA SILVA</t>
  </si>
  <si>
    <t>WENDLEY PAULO DE FRANCA</t>
  </si>
  <si>
    <t>DANILO FERNANDO DINIZ DE SOUSA</t>
  </si>
  <si>
    <t>JOSE ASNILDO SOARES DUARTE</t>
  </si>
  <si>
    <t>NEEMIAS RAULINO DA SILVA NETO</t>
  </si>
  <si>
    <t>JOSIAS EMILIANO DA SILVA</t>
  </si>
  <si>
    <t>EQUIPE BIKE FIX NATAL</t>
  </si>
  <si>
    <t>JOSE WELLINGTON ALVES ARAUJO</t>
  </si>
  <si>
    <t>ALEXANDRE MOTA DE SOUZA</t>
  </si>
  <si>
    <t>LUCELIO FERREIRA BARROS</t>
  </si>
  <si>
    <t>RONALDO SANTOS DE LIMA</t>
  </si>
  <si>
    <t>WESLEY COSTA SILVA</t>
  </si>
  <si>
    <t>GENIVAL SERGIO DA SILVA</t>
  </si>
  <si>
    <t>BRAZILIANO JERONIMO VIEIRA FREIRE</t>
  </si>
  <si>
    <t>JOSIVALDO ALVES DOS SANTOS</t>
  </si>
  <si>
    <t>CLUBE ESPORTIVO CHATO BIKE DE CICLISMO</t>
  </si>
  <si>
    <t>LEOMAR RICARTE ARAUJO</t>
  </si>
  <si>
    <t>REGINALDO PEREIRA DA SILVA</t>
  </si>
  <si>
    <t>FLÁVIA NASCIMENTO DA SILVA</t>
  </si>
  <si>
    <t>CLAUDIVÂNIA NASCIMENTO DE LIMA DIAS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</si>
  <si>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</si>
  <si>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</si>
  <si>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</si>
  <si>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</si>
  <si>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</si>
  <si>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</si>
  <si>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</si>
  <si>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</si>
  <si>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</si>
  <si>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</si>
  <si>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</si>
  <si>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</si>
  <si>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</si>
  <si>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</si>
  <si>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</si>
  <si>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</si>
  <si>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</si>
  <si>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</si>
  <si>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</si>
  <si>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</si>
  <si>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</si>
  <si>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</si>
  <si>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</si>
  <si>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</si>
  <si>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</si>
  <si>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</si>
  <si>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</si>
  <si>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</si>
  <si>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</si>
  <si>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</si>
  <si>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</si>
  <si>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</si>
  <si>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</si>
  <si>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</si>
  <si>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</si>
  <si>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LAELSON DIAS DO NASCIMENTO</t>
  </si>
  <si>
    <t>GILDENBERG JOSE DA SILVA JUNIOR</t>
  </si>
  <si>
    <t>LUCICLEYTON BARBOSA DA SILVA</t>
  </si>
  <si>
    <t>JOAO PEDRO GONCALVES DE SOUZA</t>
  </si>
  <si>
    <t>JULIO CESAR NASCIMENTO OTAVIANO</t>
  </si>
  <si>
    <t>EDUARDO SILVEIRA LUCAS FARIAS</t>
  </si>
  <si>
    <t>BERNARDO TERTO DE MAGALHÃES</t>
  </si>
  <si>
    <t>AUMIR RODRIGUES BENTO</t>
  </si>
  <si>
    <t>JOSE ALBERTO SANTOS DE ARAUJO</t>
  </si>
  <si>
    <t>MÁRCIO MARQUES RAMOS</t>
  </si>
  <si>
    <t>GILDENBERG JOSÉ DA SILVA</t>
  </si>
  <si>
    <t>MARTO GERALDO SOARES DE LUCENA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</si>
  <si>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</si>
  <si>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</si>
  <si>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</si>
  <si>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</si>
  <si>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</si>
  <si>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</si>
  <si>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</si>
  <si>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</si>
  <si>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</si>
  <si>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</si>
  <si>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</si>
  <si>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</si>
  <si>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</si>
  <si>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</si>
  <si>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</si>
  <si>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</si>
  <si>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</si>
  <si>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</si>
  <si>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</si>
  <si>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</si>
  <si>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</si>
  <si>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</si>
  <si>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</si>
  <si>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</si>
  <si>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</si>
  <si>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</si>
  <si>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</si>
  <si>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</si>
  <si>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</si>
  <si>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</si>
  <si>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</si>
  <si>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</si>
  <si>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</si>
  <si>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</si>
  <si>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</si>
  <si>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</si>
  <si>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</si>
  <si>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</si>
  <si>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</si>
  <si>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</si>
  <si>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</si>
  <si>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</si>
  <si>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</si>
  <si>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</si>
  <si>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</si>
  <si>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</si>
  <si>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</si>
  <si>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</si>
  <si>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</si>
  <si>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</si>
  <si>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</si>
  <si>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</si>
  <si>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</si>
  <si>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</si>
  <si>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</si>
  <si>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</si>
  <si>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</si>
  <si>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</si>
  <si>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</si>
  <si>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</si>
  <si>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</si>
  <si>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</si>
  <si>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</si>
  <si>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</si>
  <si>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</si>
  <si>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</si>
  <si>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</si>
  <si>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</si>
  <si>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</si>
  <si>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</si>
  <si>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</si>
  <si>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</si>
  <si>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</si>
  <si>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</si>
  <si>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</si>
  <si>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</si>
  <si>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</si>
  <si>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</si>
  <si>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</si>
  <si>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</si>
  <si>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</si>
  <si>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</si>
  <si>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</si>
  <si>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</si>
  <si>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</si>
  <si>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</si>
  <si>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</si>
  <si>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</si>
  <si>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</si>
  <si>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</si>
  <si>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</si>
  <si>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</si>
  <si>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</si>
  <si>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</si>
  <si>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</si>
  <si>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</si>
  <si>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</si>
  <si>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</si>
  <si>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</si>
  <si>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</si>
  <si>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</si>
  <si>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</si>
  <si>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</si>
  <si>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</si>
  <si>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</si>
  <si>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</si>
  <si>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</si>
  <si>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</si>
  <si>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</si>
  <si>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</si>
  <si>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</si>
  <si>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</si>
  <si>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</si>
  <si>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</si>
  <si>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</si>
  <si>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</si>
  <si>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</si>
  <si>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</si>
  <si>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</si>
  <si>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</si>
  <si>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</si>
  <si>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</si>
  <si>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</si>
  <si>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</si>
  <si>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</si>
  <si>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</si>
  <si>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</si>
  <si>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</si>
  <si>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</si>
  <si>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</si>
  <si>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</si>
  <si>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</si>
  <si>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</si>
  <si>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</si>
  <si>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</si>
  <si>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</si>
  <si>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</si>
  <si>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</si>
  <si>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</si>
  <si>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</si>
  <si>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</si>
  <si>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</si>
  <si>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</si>
  <si>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</si>
  <si>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</si>
  <si>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DANIEL COMETTI BORLINI</t>
  </si>
  <si>
    <t>ELIAS SAMUEL SCHMITZ WEISS</t>
  </si>
  <si>
    <t>RS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</si>
  <si>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</si>
  <si>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</si>
  <si>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</si>
  <si>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</si>
  <si>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</si>
  <si>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</si>
  <si>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</si>
  <si>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GABRIEL LIMA DA SILVA</t>
  </si>
  <si>
    <t>JOSE ESMAEL RUFINO DE MEDEIROS</t>
  </si>
  <si>
    <t>MOISES JOSE DOURADO NETO</t>
  </si>
  <si>
    <t>KAIC NOVAES BRAGA</t>
  </si>
  <si>
    <t>VANDINALDO PALES TEIXEIRA JUNIOR</t>
  </si>
  <si>
    <t>FILIPE DE BRITO DO NASCIMENTO</t>
  </si>
  <si>
    <t>HEITOR CHAVES CASTRO</t>
  </si>
  <si>
    <t>EDERLANDO SANTOS DA SILVA</t>
  </si>
  <si>
    <t>PAULO BRUNO ALMEIDA ARAUJO</t>
  </si>
  <si>
    <t>JOAO DO NASCIMENTO RANGEL</t>
  </si>
  <si>
    <t>JOAO VIANA DE OLIVEIRA NETO</t>
  </si>
  <si>
    <t>JOAO BATISTA MENDES MORAES JUNIOR</t>
  </si>
  <si>
    <t>ANTONIONE ESTANISLAU DOS SANTOS</t>
  </si>
  <si>
    <t>FABIO BRITO ROCHA</t>
  </si>
  <si>
    <t>JOCINEY ARGOLO OLIVEIRA</t>
  </si>
  <si>
    <t>DEMERVAL PEREIRA ROSENO FILHO</t>
  </si>
  <si>
    <t>RAPHAEL TOSTO PEREIRA</t>
  </si>
  <si>
    <t>NIVALDO NEVES DE SOUSA</t>
  </si>
  <si>
    <t>EDNALDO SANTOS CONCEICAO</t>
  </si>
  <si>
    <t>JOSE ROBERTO DA SILVA</t>
  </si>
  <si>
    <t>GIVANILDO JOSE SILVA VENANCIO</t>
  </si>
  <si>
    <t>RICARDO PORTUGAL E SILVA</t>
  </si>
  <si>
    <t>FRANCISCO DAS CHAGAS FERREIRA</t>
  </si>
  <si>
    <t>PAULO CESAR NOGUEIRA AVELAR</t>
  </si>
  <si>
    <t>CARLA VILASBOAS CHAVES</t>
  </si>
  <si>
    <t>GABRIELE EDUARDA KROL</t>
  </si>
  <si>
    <t>ENEDINA ROSEMBERG ALENCAR NOBRE</t>
  </si>
  <si>
    <t>ROSECLEIDE MOREIRA CARNEIRO ALMEIDA</t>
  </si>
  <si>
    <t>LUIZ ALVES DA SILVA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</si>
  <si>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</si>
  <si>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</si>
  <si>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</si>
  <si>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</si>
  <si>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</si>
  <si>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</si>
  <si>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</si>
  <si>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</si>
  <si>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</si>
  <si>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</si>
  <si>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</si>
  <si>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</si>
  <si>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</si>
  <si>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</si>
  <si>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</si>
  <si>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</si>
  <si>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</si>
  <si>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</si>
  <si>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</si>
  <si>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</si>
  <si>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</si>
  <si>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</si>
  <si>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</si>
  <si>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</si>
  <si>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</si>
  <si>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</si>
  <si>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</si>
  <si>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</si>
  <si>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</si>
  <si>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</si>
  <si>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</si>
  <si>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</si>
  <si>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</si>
  <si>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</si>
  <si>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</si>
  <si>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</si>
  <si>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</si>
  <si>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</si>
  <si>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</si>
  <si>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</si>
  <si>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</si>
  <si>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</si>
  <si>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</si>
  <si>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</si>
  <si>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</si>
  <si>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</si>
  <si>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</si>
  <si>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</si>
  <si>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</si>
  <si>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RUBENS DIAS RODRIGUES</t>
  </si>
  <si>
    <t>EDMILSON FURTADO DE LACERDA</t>
  </si>
  <si>
    <t>JOSE HELIO GOMES DOS SANTOS</t>
  </si>
  <si>
    <t>DAMIAO ROLIM DA SILVA</t>
  </si>
  <si>
    <t>FRANCISCO ROBERTO DE OLIVEIRA</t>
  </si>
  <si>
    <t>JOSÉ BRANDÃO DE SOUSA</t>
  </si>
  <si>
    <t>JOSE GEILSON DO NASCIMENTO</t>
  </si>
  <si>
    <t>FRANCISCO FLORENTINO DANTAS FILHO</t>
  </si>
  <si>
    <t>CLUBE QUIXADAENSE DE CICLISMO</t>
  </si>
  <si>
    <t>FRANCISCO ADEILTON DA SILVA</t>
  </si>
  <si>
    <t>GLEYDSON FABRICIO DE OLIVEIRA COSTA</t>
  </si>
  <si>
    <t>THIAGO OLIVEIRA CAVALCANTI</t>
  </si>
  <si>
    <t>MACIO ROBSON MARTINS MARANHAO</t>
  </si>
  <si>
    <t>JOAO PAULO MADEIRA</t>
  </si>
  <si>
    <t>TIMOTEO DA ROCHA CARVALHO</t>
  </si>
  <si>
    <t>PEDAL LIVRE TEAM</t>
  </si>
  <si>
    <t>JOAQUIM RAIMUNDO ARRAIS NETO</t>
  </si>
  <si>
    <t>FRANCISCO FAUSTINO DIAS</t>
  </si>
  <si>
    <t>FRANCISCO REGINALDO PEREIRA GUIMARAES</t>
  </si>
  <si>
    <t>IVAN ALFREDO DE OLIVEIRA</t>
  </si>
  <si>
    <t>CIRO COUTINHO JÚNIOR</t>
  </si>
  <si>
    <t>EDUARDO JOSÉ DA SILVA</t>
  </si>
  <si>
    <t>EVANDRO DOS SANTOS SILVA</t>
  </si>
  <si>
    <t>JEANE RODRIGUES PEREIRA SANTANA</t>
  </si>
  <si>
    <t>THAMIA CALLOU DE HOLANDA</t>
  </si>
  <si>
    <t>JANICE FARIAS E SILVA</t>
  </si>
  <si>
    <t>ELISANGELA BISPO RODRIGUES VIANA</t>
  </si>
  <si>
    <t>SAMUEL RELTON FELINTO MONTEIRO</t>
  </si>
  <si>
    <t>BRUNO DA SILVA XAVIER</t>
  </si>
  <si>
    <t>AZARIAS DE ANDRADE SAMPAIO</t>
  </si>
  <si>
    <t>RENATO ALVES GOMES ROCHA</t>
  </si>
  <si>
    <t>FABIANO DE OLIVEIRA LIMA</t>
  </si>
  <si>
    <t>FELIPE LAURO COSTA DE OLIVEIRA</t>
  </si>
  <si>
    <t>MIDANA FERNANDES SANA</t>
  </si>
  <si>
    <t>EDILBENE ALVES DA SILVA</t>
  </si>
  <si>
    <t>MARCELINO DE MIRANDA PINTO</t>
  </si>
  <si>
    <t>MÁRCIO ROUVIER DOS SANTOS</t>
  </si>
  <si>
    <t>JOAO THIAGO ARAUJO MOREIRA</t>
  </si>
  <si>
    <t>FELIPE FELICIO DE OLIVEIRA</t>
  </si>
  <si>
    <t>ANTONIO FERNANDO DO NASCIMENTO CAVALCANTE</t>
  </si>
  <si>
    <t>SAULO LIMA LUZ</t>
  </si>
  <si>
    <t>EVANDRO MARCIEL VIEIRA</t>
  </si>
  <si>
    <t>FRANCISCO GLAYDSON SOARES DE SOUZA</t>
  </si>
  <si>
    <t>JOSE FABIO SANTOS JUSTINO</t>
  </si>
  <si>
    <t>MARCOS FAGNER DE CASTRO PEREIRA</t>
  </si>
  <si>
    <t>RAFAEL SILVA DOS SANTOS</t>
  </si>
  <si>
    <t>PAULA DE SOUSA DUARTE</t>
  </si>
  <si>
    <t>JESSICA VICTORIA MAGALHAES DA SILVA</t>
  </si>
  <si>
    <t>JOSE FABIANO ARAUJO MOREIRA</t>
  </si>
  <si>
    <t>SAYMON MASCARENHAS DE LIMA</t>
  </si>
  <si>
    <t>ANTONIO RAFAEL DA SILVA</t>
  </si>
  <si>
    <t>MARCOS ANTONIO FERREIRA PAZ</t>
  </si>
  <si>
    <t>MARCOS DAVI FREITAS DE SOUSA</t>
  </si>
  <si>
    <t>BEETHOVEN DE ALMEIDA AMORIM</t>
  </si>
  <si>
    <t>INSTITUTO COLINA BIKE TEAM</t>
  </si>
  <si>
    <t>ROBSON VIEIRA DANTAS</t>
  </si>
  <si>
    <t>THEMIS LINHARES DE AGUIAR</t>
  </si>
  <si>
    <t>ANA MARIA CARACAS DA SILVA</t>
  </si>
  <si>
    <t>MAYARA ALICE DA SILVA</t>
  </si>
  <si>
    <t>VERA LUCIA SOUSA CAVALCANTE</t>
  </si>
  <si>
    <t>FRANCISCO HENRIQUE SOUSA SILVA</t>
  </si>
  <si>
    <t>PABLO JOHNSON SCHERER MOREIRA</t>
  </si>
  <si>
    <t>JOSÉ JOBSON ALENCAR JUNIOR</t>
  </si>
  <si>
    <t>LIANDRO ALBUQUERQUE DE OLIVEIRA</t>
  </si>
  <si>
    <t>JOSE FERNANDO GOMES DE SOUSA</t>
  </si>
  <si>
    <t>ISAIAS VIEIRA PASSOS</t>
  </si>
  <si>
    <t>LUIZ HENRIQUE SOUSA GOMES</t>
  </si>
  <si>
    <t>Capivara Ride</t>
  </si>
  <si>
    <t>FABIO LAFAEL FERNANDES DA COSTA JUNIOR</t>
  </si>
  <si>
    <t>VULCANO BIKERUN</t>
  </si>
  <si>
    <t>FABIO DE MACEDO MORAIS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</si>
  <si>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</si>
  <si>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</si>
  <si>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</si>
  <si>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</si>
  <si>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</si>
  <si>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</si>
  <si>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</si>
  <si>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</si>
  <si>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</si>
  <si>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</si>
  <si>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</si>
  <si>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</si>
  <si>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</si>
  <si>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</si>
  <si>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</si>
  <si>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</si>
  <si>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</si>
  <si>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</si>
  <si>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</si>
  <si>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</si>
  <si>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</si>
  <si>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</si>
  <si>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</si>
  <si>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</si>
  <si>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</si>
  <si>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</si>
  <si>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</si>
  <si>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</si>
  <si>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</si>
  <si>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</si>
  <si>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</si>
  <si>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</si>
  <si>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</si>
  <si>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</si>
  <si>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</si>
  <si>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</si>
  <si>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</si>
  <si>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</si>
  <si>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</si>
  <si>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</si>
  <si>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</si>
  <si>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DANIEL JOSE DE MOURA</t>
  </si>
  <si>
    <t>JOAO DENES SILVA DE SOUSA</t>
  </si>
  <si>
    <t>JOSÉ WILSON DE ASSIS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</si>
  <si>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</si>
  <si>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</si>
  <si>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</si>
  <si>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</si>
  <si>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</si>
  <si>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</si>
  <si>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</si>
  <si>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</si>
  <si>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</si>
  <si>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</si>
  <si>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</si>
  <si>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</si>
  <si>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</si>
  <si>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</si>
  <si>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</si>
  <si>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</si>
  <si>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</si>
  <si>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</si>
  <si>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</si>
  <si>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</si>
  <si>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ALEXANDRE RIBEIRO RODRIGUES</t>
  </si>
  <si>
    <t>ANTONIO CARLOS NUNES DA SILVA</t>
  </si>
  <si>
    <t>LARISSA CORTEZ ALMEIDA</t>
  </si>
  <si>
    <t>JOELMA STIVAL LOPES</t>
  </si>
  <si>
    <t>JUSSARA PASSOS VIEIRA</t>
  </si>
  <si>
    <t>MARCIA RIOS RIBEIRO SOUZA</t>
  </si>
  <si>
    <t>MARINA NORONHA LIMA SILVEIRA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</si>
  <si>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</si>
  <si>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</si>
  <si>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</si>
  <si>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</si>
  <si>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</si>
  <si>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</si>
  <si>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</si>
  <si>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</si>
  <si>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SAMUEL NUNES BARROSO</t>
  </si>
  <si>
    <t>JOÃO VICTOR DOS SANTOS SOUSA</t>
  </si>
  <si>
    <t>NICOLAS RYAN MESQUITA OLIVEIRA</t>
  </si>
  <si>
    <t>PIRIPIRI TEAM</t>
  </si>
  <si>
    <t>FRANCISCO QUARESMA DE OLIVEIRA</t>
  </si>
  <si>
    <t>NO BRAKES</t>
  </si>
  <si>
    <t>JACINTO BASILIO DA SILVA NETO</t>
  </si>
  <si>
    <t>CICERO DAMIAO GOMES SANTIAGO</t>
  </si>
  <si>
    <t>NO BREAKS</t>
  </si>
  <si>
    <t>MARCOS JOSE ALVES TEIXEIRA FILHO</t>
  </si>
  <si>
    <t>ASSOCIACAO ALTOENSE GIRO FORTE DE CICLISMO</t>
  </si>
  <si>
    <t>ANA LÚCIA BEZERRA SOARES</t>
  </si>
  <si>
    <t>VDB RACING</t>
  </si>
  <si>
    <t>MARIA DE FATIMA PAES DOS SANTOS</t>
  </si>
  <si>
    <t>FABIANA SAMPAIO SILVA</t>
  </si>
  <si>
    <t>LIA ROBERTA CARVALHO OLIVEIRA</t>
  </si>
  <si>
    <t>DAYANNE BARBOSA SILVA</t>
  </si>
  <si>
    <t>GUSTAVO CARVALHO DA SILVA</t>
  </si>
  <si>
    <t>FRANCISCO JUNIOR ALVES DE SOUSA</t>
  </si>
  <si>
    <t>THIAGO NUNES GONCALVES</t>
  </si>
  <si>
    <t>EXERCITA</t>
  </si>
  <si>
    <t>MARCOS CESAR ALVES DE SOUSA</t>
  </si>
  <si>
    <t>MIGUEL JOSE DE ARAUJO JUNIOR</t>
  </si>
  <si>
    <t>ANDERSON DUARTE TEIXEIRA NEVES</t>
  </si>
  <si>
    <t>ANTONIO DA SILVA ANDRADE</t>
  </si>
  <si>
    <t>MARCOS JOSE RODRIGUES PAZ</t>
  </si>
  <si>
    <t>CM BIKE RACING</t>
  </si>
  <si>
    <t>ALOÍSIO ERNESTO DE ANDRADE DA COSTA</t>
  </si>
  <si>
    <t>MARACAJA BIKERS</t>
  </si>
  <si>
    <t>VINICIUS COSTA SILVA MOURA</t>
  </si>
  <si>
    <t>CARLOS RAFAEL MARCOLINO GUIMARÃES</t>
  </si>
  <si>
    <t>MAYKOL LIVIO SAMPAIO VIEIRA SANTOS</t>
  </si>
  <si>
    <t>GUILHERME NICOLAS DE SOUSA ANDRADE</t>
  </si>
  <si>
    <t>PEDRO II BIKE TEAM</t>
  </si>
  <si>
    <t>JOSIELTON RODRIGUES SILVA</t>
  </si>
  <si>
    <t>LINCOLN DE SOUZA</t>
  </si>
  <si>
    <t>ADILSON SILVA IBIAPINA</t>
  </si>
  <si>
    <t>VENANCIO SILVA SA FERRO</t>
  </si>
  <si>
    <t>HONYE ALLAN VERAS DO AMARAL</t>
  </si>
  <si>
    <t>FRANCISCO EMERSON DE OLIVEIRA FILHO</t>
  </si>
  <si>
    <t>NILO FREITAS DA COSTA NETO</t>
  </si>
  <si>
    <t>THIAGO BORGES ANDRADE</t>
  </si>
  <si>
    <t>ALDO KELLY SOUSA DE ARAUJO</t>
  </si>
  <si>
    <t>BRUNO DA CONCEIÇÃO SILVA</t>
  </si>
  <si>
    <t>IVAN SOUSA NASCIMENTO</t>
  </si>
  <si>
    <t>DIOGENES OLIVEIRA COUTO</t>
  </si>
  <si>
    <t>SAMUEL DOS SANTOS SARAIVA</t>
  </si>
  <si>
    <t>OLD BIKES</t>
  </si>
  <si>
    <t>EDUARDO AUGUSTO TASSOTTI DA SILVA</t>
  </si>
  <si>
    <t>FERNANDO DE OLIVEIRA</t>
  </si>
  <si>
    <t>BRAULIO NUNES DE OLIVEIRA</t>
  </si>
  <si>
    <t>LUIS GUSTAVO FREIRE DE SOUSA</t>
  </si>
  <si>
    <t>ABELARDO MENEZES DE CARVALHO FILHO</t>
  </si>
  <si>
    <t>ASSOCIACAO PIAUIENSE DE CICLISMO E CICLOTURISMO - APC</t>
  </si>
  <si>
    <t>WESELCY MARQUES LEANDRO JUNIOR</t>
  </si>
  <si>
    <t>PEDAL GREEN</t>
  </si>
  <si>
    <t>GULLYMAM BRANDAO OSTERNO</t>
  </si>
  <si>
    <t>DANIEL COSTA ARAUJO</t>
  </si>
  <si>
    <t>ISIRAN ISIDORIO DE CARVALHO</t>
  </si>
  <si>
    <t>JOÃO FERNANDES MELO</t>
  </si>
  <si>
    <t>JARDEL SILVA LIMA MOURA</t>
  </si>
  <si>
    <t>LUIS MACEDO DA SILVA JÚNIOR</t>
  </si>
  <si>
    <t>FRANCISCO CESAR BRAZ ALVES</t>
  </si>
  <si>
    <t>THIAGO MEDEIROS DOS REIS</t>
  </si>
  <si>
    <t>ANTONIO DE PADUA GALENO DO NASCIMENTO</t>
  </si>
  <si>
    <t>ROGÉRIO FERREIRA DO NASCIMENTO</t>
  </si>
  <si>
    <t>WERNEK QUEIROZ FREIRE</t>
  </si>
  <si>
    <t>JOSÉ ITAMAR FERREIRA FILHO</t>
  </si>
  <si>
    <t>FERNANDO BARBOSA DOS SANTOS</t>
  </si>
  <si>
    <t>IGOR CARVALHO SOARES</t>
  </si>
  <si>
    <t>PAULO CESAR DOS SANTOS SILVA</t>
  </si>
  <si>
    <t>JANIELTON DE SOUSA VELOSO</t>
  </si>
  <si>
    <t>CELIO GOMES CARDOSO</t>
  </si>
  <si>
    <t>ANTUNES SOUSA DA SILVA</t>
  </si>
  <si>
    <t>JAILSON CASTRO DE SOUSA</t>
  </si>
  <si>
    <t>EDGAR FRANKLIN DE VITERBO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</si>
  <si>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</si>
  <si>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</si>
  <si>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</si>
  <si>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</si>
  <si>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</si>
  <si>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</si>
  <si>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</si>
  <si>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</si>
  <si>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</si>
  <si>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</si>
  <si>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</si>
  <si>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</si>
  <si>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</si>
  <si>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</si>
  <si>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ARAKEN MARTINS DE ALENCAR</t>
  </si>
  <si>
    <t>LINDOMAR FERREIRA DOS SANTOS</t>
  </si>
  <si>
    <t>EDERILSON MESQUITA SILVA</t>
  </si>
  <si>
    <t>ALCIONE MACEDO DE ANDRADE</t>
  </si>
  <si>
    <t>HELDER JOSÉ DE ARAÚJO FRANÇA</t>
  </si>
  <si>
    <t>EVALDO ARAUJO ROCHA</t>
  </si>
  <si>
    <t>FRANCISCO DAS CHAGAS RIBEIRO DE CARVALHO JÚNIOR</t>
  </si>
  <si>
    <t>JOSÉ NILDO ALVES DE ALMEIDA</t>
  </si>
  <si>
    <t>ALLISSON LEONARDO COSTA MACHADO</t>
  </si>
  <si>
    <t>ANTONIO VALDIR SOARES DE SOUSA</t>
  </si>
  <si>
    <t>EROTILDES MESSIAS DE SOUSA FILHO</t>
  </si>
  <si>
    <t>FOX TEAM</t>
  </si>
  <si>
    <t>IVANALDO DE MEDEIROS MACEDO</t>
  </si>
  <si>
    <t>FERNANDO SOARES DE OLIVEIRA</t>
  </si>
  <si>
    <t>GIRO FORTE</t>
  </si>
  <si>
    <t>RONIVALDO COSTA E SILVA</t>
  </si>
  <si>
    <t>THE AUGE BIKE SHOP</t>
  </si>
  <si>
    <t>FRANCISCO GUSTAVO MACEDO DOS SANTOS</t>
  </si>
  <si>
    <t>REGINALDO FURTADO DE VASCONCELOS JUNIOR</t>
  </si>
  <si>
    <t>MANOEL GOMES SARAIVA</t>
  </si>
  <si>
    <t>PAULO CESAR FERREIRA DA SILVA</t>
  </si>
  <si>
    <t>FRANCISCO DAS CHAGAS MONTEIRO</t>
  </si>
  <si>
    <t>ANTONIO FRANCISCO DE OLIVEIRA</t>
  </si>
  <si>
    <t>CATRACA FORTE TEAM</t>
  </si>
  <si>
    <t>VALTER SIRENE DE SOUSA</t>
  </si>
  <si>
    <t>BIKERS DO MARATHAOAN CLUBE</t>
  </si>
  <si>
    <t>HELIO DA PAZ</t>
  </si>
  <si>
    <t>MARIA DO SOCORRO SALES DA SILVA MATA</t>
  </si>
  <si>
    <t>MARIA AURINEIDE DE ARAUJO GONCALVES</t>
  </si>
  <si>
    <t>MARIA DO CARMO BORGES DA CINHA FERREIRA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</si>
  <si>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</si>
  <si>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</si>
  <si>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</si>
  <si>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</si>
  <si>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</si>
  <si>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</si>
  <si>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</si>
  <si>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</si>
  <si>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</si>
  <si>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</si>
  <si>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</si>
  <si>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</si>
  <si>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</si>
  <si>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ARLINEIDE NUNIS SANTANA</t>
  </si>
  <si>
    <t>XXV Volta a SC em MTB</t>
  </si>
  <si>
    <t>VINICIUS ANTÔNIO DE ALMEIDA</t>
  </si>
  <si>
    <t>SOUL CYCLES - SANTOS</t>
  </si>
  <si>
    <t>JOSIANI VIECELLI</t>
  </si>
  <si>
    <t>ADECIJO</t>
  </si>
  <si>
    <t>GILMAR RECALCATTI DA SILVA</t>
  </si>
  <si>
    <t>VANDERLEI MEYER</t>
  </si>
  <si>
    <t>MARCO AURELIO RODRIGUES CLAUDINO</t>
  </si>
  <si>
    <t>ELISANGELA FIDELIS BREDA</t>
  </si>
  <si>
    <t>SILVANA CARDOSO FARIA DE ALCANTARA</t>
  </si>
  <si>
    <t>LUCIANE NITZ PADILHA</t>
  </si>
  <si>
    <t>Desafio Bike Lagos - MTB XCM</t>
  </si>
  <si>
    <t>RENATA DA SILVA RAMOS</t>
  </si>
  <si>
    <t>ALESSANDRA COUTO DE ALMEIDA BLANCO CORTE</t>
  </si>
  <si>
    <t>DAIANA MARTINS DA SILVA MAGALHãES</t>
  </si>
  <si>
    <t>EMANUELE MENDONCA CÉSAR CORDEIRO</t>
  </si>
  <si>
    <t>ROBERTA GOMES SABBAGH</t>
  </si>
  <si>
    <t>PAULA DE CASSIA MACHADO BEGA</t>
  </si>
  <si>
    <t>ROCHA SPORTS</t>
  </si>
  <si>
    <t>PAULA BARROS FERREIRA FINGOLO</t>
  </si>
  <si>
    <t>CLAUDIA MARCIA PEREIRA MOZER</t>
  </si>
  <si>
    <t>ALINI PORTELA SILVA</t>
  </si>
  <si>
    <t>VANESSA RAMALHO PAULA FRANCA</t>
  </si>
  <si>
    <t>AMANDA COUTINHO HENRIQUES</t>
  </si>
  <si>
    <t>MARIA EDUARDA ANDRADE</t>
  </si>
  <si>
    <t>THAYS PAES MARU</t>
  </si>
  <si>
    <t>ALMIR MARINHO DE SÁ</t>
  </si>
  <si>
    <t>ME+</t>
  </si>
  <si>
    <t>OSVALDO LUIZ MORAES BARCELLOS</t>
  </si>
  <si>
    <t>MOISES FERREIRA AGOSTINHO</t>
  </si>
  <si>
    <t>SÉRGIO MAURO TEIXEIRA DA PAIXÃO</t>
  </si>
  <si>
    <t>VOU DE BIKE RJ</t>
  </si>
  <si>
    <t>ANTHONY WILSON DE SOUZA COSTA</t>
  </si>
  <si>
    <t>SABINO SALES DE OLIVEIRA</t>
  </si>
  <si>
    <t>ANTONIO JOSE PAULOS CAMPOS FERREIRA</t>
  </si>
  <si>
    <t>DAVI JOSE MACHADO</t>
  </si>
  <si>
    <t>RONALDO DE MATTOS FERNANDES FILHO</t>
  </si>
  <si>
    <t>REGINALDO RANGEL FAUSTINO</t>
  </si>
  <si>
    <t>CLÁUDIO ROBERTO ALVES DE SOUZA</t>
  </si>
  <si>
    <t>CARLOS JOSÉ DE SOUZA AUGUSTO</t>
  </si>
  <si>
    <t>LUCIANO DA SILVA GUIMARAES</t>
  </si>
  <si>
    <t>MARCIO AUGUSTO GRIPP</t>
  </si>
  <si>
    <t>SIMON JOHN GARDEN</t>
  </si>
  <si>
    <t>ROGERIO DE OLIVEIRA MOREIRA</t>
  </si>
  <si>
    <t>WAGNER JORGE DA SILVA</t>
  </si>
  <si>
    <t>JURIANO RODRIGUES DE FIGUEIREDO</t>
  </si>
  <si>
    <t>LUÍS CLAUDIO BRUM GABRY</t>
  </si>
  <si>
    <t>PRIME BIEK MACAÉ</t>
  </si>
  <si>
    <t>CESAR CUNHA DE MAGALHAES</t>
  </si>
  <si>
    <t>ALEXANDRO CORREA DE SOUZA</t>
  </si>
  <si>
    <t>EDUARDO CAMPOS DUQUE</t>
  </si>
  <si>
    <t>ANDRE QUIRINO DE ABREU</t>
  </si>
  <si>
    <t>LUIZ FILIPE MOURA ALVES</t>
  </si>
  <si>
    <t>MARCO AURELIO DOS REIS JUNIOR</t>
  </si>
  <si>
    <t>GUSTAVO SOARES</t>
  </si>
  <si>
    <t>LUCIANO DE SOUZA BORGES</t>
  </si>
  <si>
    <t>CRISTIANO LEANDRO DA SILVA</t>
  </si>
  <si>
    <t>S2 TEAM/ALTINO OSASCO</t>
  </si>
  <si>
    <t>RODRIGO OTAVIO MILAZZO RIBERIO</t>
  </si>
  <si>
    <t>SHERLON VALENCA RODRIGUES</t>
  </si>
  <si>
    <t>LEONAM PORTUGAL CUNHA</t>
  </si>
  <si>
    <t>JEAN CARLOS DA SILVA</t>
  </si>
  <si>
    <t>WLADEMIR PEREIRA PALHINHA</t>
  </si>
  <si>
    <t>ÉRICO LÚCIO RODRIGUES DA SILVA</t>
  </si>
  <si>
    <t>LEGACY CYCLING TEAM</t>
  </si>
  <si>
    <t>WILLIAN FILGUEIRAS PINHEIRO</t>
  </si>
  <si>
    <t>CARLOS ALBERTO DO NASCIMENTO</t>
  </si>
  <si>
    <t>CARLOS HENRIQUE DE CASTRO GOMES</t>
  </si>
  <si>
    <t>FÁBIO RODRIGUES PEREIRA</t>
  </si>
  <si>
    <t>ADRIANO MALDONADO DOS SANTOS</t>
  </si>
  <si>
    <t>DEYVISSON FRANCO DE SOUZA</t>
  </si>
  <si>
    <t>FELIPE PAULA ZAROR PEREIRA</t>
  </si>
  <si>
    <t>JOUBER FREIXO GONÇALVES</t>
  </si>
  <si>
    <t>DIOGO LIMA VIEIRA</t>
  </si>
  <si>
    <t>BRUNO ALVES PEREIRA</t>
  </si>
  <si>
    <t>UANDERSON AUGUSTO NEVES</t>
  </si>
  <si>
    <t>DANILO MAIA GUERRA</t>
  </si>
  <si>
    <t>CARLOS LÚCIO ROTONDO JUNIOR</t>
  </si>
  <si>
    <t>CLEBER NOGUEIRA HIAT</t>
  </si>
  <si>
    <t>REGINALDO RODRIGUES DA SILVA LIMA</t>
  </si>
  <si>
    <t>LUIS FERNANDO REIS DA SILVA</t>
  </si>
  <si>
    <t>RELYSON DE CARVALHO SILVA</t>
  </si>
  <si>
    <t>GEOVANI MUROS MENDES</t>
  </si>
  <si>
    <t>ERIC CARVALHO SILVA</t>
  </si>
  <si>
    <t>HUGO PEREZ CARVALHO</t>
  </si>
  <si>
    <t>FILIPE DE OLIVEIRA SILVA</t>
  </si>
  <si>
    <t>SULIVAN HENRIQUE LOPES ARAUJO</t>
  </si>
  <si>
    <t>ANTÔNIO ALSION FERREIRA DE SOUSA</t>
  </si>
  <si>
    <t>GILBERTO DE AZEVEDO AMORIM</t>
  </si>
  <si>
    <t>MARCOS PAULO ANDRADE DA CONCEIÇÃO</t>
  </si>
  <si>
    <t>FILIPE DE SOUSA DUARTE</t>
  </si>
  <si>
    <t>BERNARDO ZAMBELLI ZANELI OLIVEIRA</t>
  </si>
  <si>
    <t>ITALO MAGALHAES SILVEIRA</t>
  </si>
  <si>
    <t>IGOR RIBEIRO DUARTE</t>
  </si>
  <si>
    <t>RAFAEL FROSSARD MADRIAGA</t>
  </si>
  <si>
    <t>RAPHAEL VINICIUS MARQUES ALVES</t>
  </si>
  <si>
    <t>RUAN DOMINGOS MORAES EBANI</t>
  </si>
  <si>
    <t>LUIS CLAUDIO BRUM GABRY JUNIOR</t>
  </si>
  <si>
    <t>VITOR MOZER SILVA</t>
  </si>
  <si>
    <t>KEVIN LUCAS DOS SANTOS XAVIER DA SILVA</t>
  </si>
  <si>
    <t>RAPHAEL MOURA SOARES DOS SANTOS</t>
  </si>
  <si>
    <t>WILLIAN DO NASCIMENTO FERNANDES</t>
  </si>
  <si>
    <t>JOÃO BAPTISTA LOPES JUNIOR</t>
  </si>
  <si>
    <t>BRUNO BRAND FERNANDES</t>
  </si>
  <si>
    <t>ARTHUR VIMERCATE DE SOUZA FELIPE</t>
  </si>
  <si>
    <t>FÁBIO RIBEIRO AZEVEDO</t>
  </si>
  <si>
    <t>MARCIEL DE MATOS CORREA</t>
  </si>
  <si>
    <t>MARCELO PEREIRA RODRIGUES</t>
  </si>
  <si>
    <t>OTÁVIO PERES DE SOUZA</t>
  </si>
  <si>
    <t>PHILIPE ANTUNES SANTOS DA SILVA</t>
  </si>
  <si>
    <t>HIAGO JOSE SILVA</t>
  </si>
  <si>
    <t>JORGE LUIZ PEREIRA DA SILVA</t>
  </si>
  <si>
    <t>JEFFERSON PEREIRA PONTES</t>
  </si>
  <si>
    <t>Picos Pro Race</t>
  </si>
  <si>
    <t>RAMONN GOMES AMORIM</t>
  </si>
  <si>
    <t>FELIPE FONTELES DE SOUSA</t>
  </si>
  <si>
    <t>RODRIGO BATISTA BARROS</t>
  </si>
  <si>
    <t>RAFAEL DE JESUS FONSECA</t>
  </si>
  <si>
    <t>ALANA SANTANA DA SILVA</t>
  </si>
  <si>
    <t>JOSE AILTON LINHARES DOS SANTOS</t>
  </si>
  <si>
    <t>KELVEN COSTA FREITAS</t>
  </si>
  <si>
    <t>MARCONE LUIGI BARBOSA DOS SANTOS</t>
  </si>
  <si>
    <t>PAULO ARAÚJO MARTINS NETO</t>
  </si>
  <si>
    <t>FRANCISCO JOSÉ RODRIGUES SOUSA</t>
  </si>
  <si>
    <t>JULIMAR ALVES DE ALMEIDA FILHO</t>
  </si>
  <si>
    <t>CELSO PEREIRA NUNES</t>
  </si>
  <si>
    <t>ZONA 5 - CLUBE DE PERFORMANCE</t>
  </si>
  <si>
    <t>FRANCISCO GILBERLAN DE OLIVEIRA LEMOS</t>
  </si>
  <si>
    <t>SILVESTRE NUNES FILHO</t>
  </si>
  <si>
    <t>LUIS AUGUSTO FONSECA DOS REIS</t>
  </si>
  <si>
    <t>FRANCISCO MARCELO MACHADO DA SILVA</t>
  </si>
  <si>
    <t>OTAVIO JOSE BARROS SILVA</t>
  </si>
  <si>
    <t>RODRIGO PAIVA DE ARAUJO GOES</t>
  </si>
  <si>
    <t>CARLOS MARX NOBREGA DE SÁ</t>
  </si>
  <si>
    <t>ALCEBIADES DE ARAÚJO SILVA</t>
  </si>
  <si>
    <t>TARCíSIO MARCOS ROCHA DE OLIVEIRA</t>
  </si>
  <si>
    <t>YURE BIKE RODONORTE TEAM</t>
  </si>
  <si>
    <t>JOSILENE QUEIROZ SOUZA</t>
  </si>
  <si>
    <t>JOSÉ WILLAM BRAGA CAROLINO</t>
  </si>
  <si>
    <t>MARIA NATÁLIA GOMES DE ABREU</t>
  </si>
  <si>
    <t>TÔ DE BIKE CAUCAIA</t>
  </si>
  <si>
    <t>REJANE CARVALHO MOTA PINHEIRO</t>
  </si>
  <si>
    <t>MARCIO DOBEL BENIGNO</t>
  </si>
  <si>
    <t>FRANCISCO JOSE DA SILVA MIRANDA</t>
  </si>
  <si>
    <t>TIME PARA-CAPITAL</t>
  </si>
  <si>
    <t>DF</t>
  </si>
  <si>
    <t>VALDECI CASTRO</t>
  </si>
  <si>
    <t>AURELIANO NOGUEIRA DE OLIVEIRA</t>
  </si>
  <si>
    <t>ALISSON FAGUNDES DE ALENCAR SILVA</t>
  </si>
  <si>
    <t>ERIC JOAO DE SOUSA PEREIRA</t>
  </si>
  <si>
    <t>JOÃO VICTOR DE SOUSA ALVES</t>
  </si>
  <si>
    <t>10ª Corrida de MTB Frio da Serra</t>
  </si>
  <si>
    <t>EDMILSON NASCIMENTO DA SILVA JUNIOR</t>
  </si>
  <si>
    <t>CARLOS HENRIQUE ALEXANDRE DA SILVA</t>
  </si>
  <si>
    <t>MATHEUS FERREIRA DA SILVA</t>
  </si>
  <si>
    <t>SHARA PEREIRA DE PONTES</t>
  </si>
  <si>
    <t>EVERTON DA SILVA DE ASSIS</t>
  </si>
  <si>
    <t>JOÃO MATEUS DE LIMA SILVA</t>
  </si>
  <si>
    <t>LEANDRO LUEDSON DE LIMA GOUVEA</t>
  </si>
  <si>
    <t>LUIZ HENRIQUE BEZERRA CIRNE</t>
  </si>
  <si>
    <t>SEVERINO HERMESON DA SILVA</t>
  </si>
  <si>
    <t>ROBERTO WAGNER ARAUJO DE FIGUEIREDO</t>
  </si>
  <si>
    <t>WILLAMES ROCHA DA COSTA</t>
  </si>
  <si>
    <t>FERNANDO DA SILVA BEZERRA</t>
  </si>
  <si>
    <t>JOÃO XAVIER DE PAIVA NETO</t>
  </si>
  <si>
    <t>WELLINGTON DA SILVA FRANCO</t>
  </si>
  <si>
    <t>CRISTOVÃO LOURENÇO RODRIGUES</t>
  </si>
  <si>
    <t>GILBERTO BARBOSA</t>
  </si>
  <si>
    <t>JOSE LAURENTINO DA SILVA NETO</t>
  </si>
  <si>
    <t>CICERO ANTÔNIO DO NASCIMENTO FILHO</t>
  </si>
  <si>
    <t>HENRIQUE LUIZ DA COSTA CIRNE</t>
  </si>
  <si>
    <t>MARCOS FERREIRA DE ALBUQUERQUE</t>
  </si>
  <si>
    <t>JOSE PRAZERES DOS SANTOS SOBRINHO</t>
  </si>
  <si>
    <t>ALEX NASCIMENTO BARRETO</t>
  </si>
  <si>
    <t>TEAM MASTER SÃO FRANCISCO DE ITAPABOANA RJ</t>
  </si>
  <si>
    <t>Pienorte Race MTB XCM - Copa Norte Nordeste XCM</t>
  </si>
  <si>
    <t>LUCAS DA SILVA CARNEIRO</t>
  </si>
  <si>
    <t>MATEUS SANTOS DA SILVA</t>
  </si>
  <si>
    <t>FELIPE CARVALHO DE SOUZA</t>
  </si>
  <si>
    <t>GEOVANI CARVALHO DE SOUZA</t>
  </si>
  <si>
    <t>WALLISON MELO DOS ANJOS</t>
  </si>
  <si>
    <t>JOAO GABRIEL DA SILVA DANTAS</t>
  </si>
  <si>
    <t>JONNATAS ALENCAR LEAO</t>
  </si>
  <si>
    <t>MURILO CAJAIBA DA SILVA</t>
  </si>
  <si>
    <t>MAURICIO DE OLIVEIRA LIMA NETO</t>
  </si>
  <si>
    <t>MICHELL PACHECO DOS SANTOS LOPES</t>
  </si>
  <si>
    <t>JOANDERSON SILVA SOUZA</t>
  </si>
  <si>
    <t>RENATO DE OLIVEIRA MATOS NETO</t>
  </si>
  <si>
    <t>GUSTAVO SOUZA SANTOS</t>
  </si>
  <si>
    <t>JEFFERSON DE SANTANA CARDOSO DA SILVA</t>
  </si>
  <si>
    <t>ADRIANO LEITE FIGUEREDO</t>
  </si>
  <si>
    <t>DANIEL ALVES TEIXEIRA</t>
  </si>
  <si>
    <t>LEOMAR SILVA DA LAPA</t>
  </si>
  <si>
    <t>TIAGO DE JESUS MÓ</t>
  </si>
  <si>
    <t>JOAO MARCOS NERI DOS SANTOS</t>
  </si>
  <si>
    <t>JOAO JUNIOR CAMPOS LEITE</t>
  </si>
  <si>
    <t>MARCOS DE OLIVEIRA SOUZA</t>
  </si>
  <si>
    <t>ANDERSON PEREIRA DA SILVA</t>
  </si>
  <si>
    <t>JOÃO PAULO PEREIRA DA SILVA</t>
  </si>
  <si>
    <t>DIEGO ORTIZ VICENTI</t>
  </si>
  <si>
    <t>DANIEL OLIVEIRA DA SILVA</t>
  </si>
  <si>
    <t>JOSÉ ELENILDO DA SILVA</t>
  </si>
  <si>
    <t>ELIAS JUNQUEIRA DE OLIVEIRA</t>
  </si>
  <si>
    <t>LUCIANO CARNEIRO OLIVEIRA</t>
  </si>
  <si>
    <t>NERIVAL BISPO DE QUEIROZ</t>
  </si>
  <si>
    <t>ANTONIO FERNANDES SOUZA JUNIOR</t>
  </si>
  <si>
    <t>BRUNO GERALDO RICARTE ROCHA</t>
  </si>
  <si>
    <t>ROMARIO ALVES DA LUZ</t>
  </si>
  <si>
    <t>EQUIPE EVOLUTION</t>
  </si>
  <si>
    <t>MARCIO RANGEL CAVALCANTI DE LEMOS</t>
  </si>
  <si>
    <t>MAURICIO RODRIGUES PEREIRA</t>
  </si>
  <si>
    <t>CRISPIM DE MATOS ANDRADE</t>
  </si>
  <si>
    <t>LUCAS DE OLIVEIRA ARAUJO</t>
  </si>
  <si>
    <t>ABS - ASSOCIACAO DE BICICROSS DE SALVADOR</t>
  </si>
  <si>
    <t>DANIEL QUIRINO DA SILVA</t>
  </si>
  <si>
    <t>LINDOMAR GUARDIANO BARBERINO</t>
  </si>
  <si>
    <t>REGILSON COSMO DE OLIVEIRA</t>
  </si>
  <si>
    <t>MARCELO MARQUES DANTAS DE SOUZA</t>
  </si>
  <si>
    <t xml:space="preserve">OSEAS GOMES DA SILVA </t>
  </si>
  <si>
    <t>DJALMA DO NASCIMENTO SOUZA</t>
  </si>
  <si>
    <t>GILVAN ALMEIDA OLIVEIRA</t>
  </si>
  <si>
    <t>LUIZ RONALDO SILVA</t>
  </si>
  <si>
    <t>HELIESSE RODRIGUES SANTOS</t>
  </si>
  <si>
    <t>FERNANDO RAMOS DOS SANTOS</t>
  </si>
  <si>
    <t>RICARDO AMORIM REIS</t>
  </si>
  <si>
    <t>ARLYSON ANTÔNIO LORDELO ALMEIDA</t>
  </si>
  <si>
    <t>ALEXANDRE ALVES JUREMA</t>
  </si>
  <si>
    <t>EXPEDITO DE SANTANA SANTOS</t>
  </si>
  <si>
    <t>KLEBER FERREIRA DA SILVA</t>
  </si>
  <si>
    <t>RICARDO LOPES BRITO</t>
  </si>
  <si>
    <t>ASSOCIACAO DE BICICROSS DE ITABERABA (ABI)</t>
  </si>
  <si>
    <t>ROBSON LUIZ WANDERLEY PONTES DE MELO</t>
  </si>
  <si>
    <t>ANTONIO LUCIVANEO LOPES MOTA</t>
  </si>
  <si>
    <t>GILVAN DOS SANTOS REIS</t>
  </si>
  <si>
    <t>JOSE DUILSON FILHO</t>
  </si>
  <si>
    <t>EVANDO PEREIRA RIBEIRO</t>
  </si>
  <si>
    <t>EDVALDO ARAUJO ALVES</t>
  </si>
  <si>
    <t>FILOBALDO FERREIRA DOS SANTOS</t>
  </si>
  <si>
    <t>SIRLEONIO RODRIGUES DE SOUSA</t>
  </si>
  <si>
    <t>LARA LIMA RODRIGUES</t>
  </si>
  <si>
    <t>KARINA LOURRANY COIMBRA VIEIRA</t>
  </si>
  <si>
    <t>CAMILA DOS SANTOS DIAS</t>
  </si>
  <si>
    <t>LAILA LOHANA FREITAS CHAVES</t>
  </si>
  <si>
    <t>THAISE DA SILVA NASCIMENTO</t>
  </si>
  <si>
    <t>CAMILA NUNES CARVALHO DECIO</t>
  </si>
  <si>
    <t>LISANIAS FLORIANO DE ALMEIDA</t>
  </si>
  <si>
    <t>DORIVALDO CORREIA DE ABREU</t>
  </si>
  <si>
    <t>RIBAMAR AUGUSTO DA SILVA</t>
  </si>
  <si>
    <t>ADERLANDIO REIS MOTA</t>
  </si>
  <si>
    <t>AGSPORT MTB LTDA</t>
  </si>
  <si>
    <t>GILTON DE MACEDO MOURA</t>
  </si>
  <si>
    <t>MAGNOLIA PEREIRA DOS ANJOS</t>
  </si>
  <si>
    <t>PRYSCILA BONATE DOS REIS NEIVA</t>
  </si>
  <si>
    <t>NATALIA RODRIGUES DOS SANTOS NASCIMENTO</t>
  </si>
  <si>
    <t>MARIA JUCILENE DE ALENCAR</t>
  </si>
  <si>
    <t>FABRICIA ALMEIDA LEITE MOURA</t>
  </si>
  <si>
    <t>ADRIANA SANTANA MACEDO</t>
  </si>
  <si>
    <t>TATIANA GONCALVES DO NASCIMENTO</t>
  </si>
  <si>
    <t>Floriano Pro Race - MTB XCM</t>
  </si>
  <si>
    <t>PEDRO ALLAN MACEDO DE ALCANTARA</t>
  </si>
  <si>
    <t>MATHEUS FERREIRA SOUSA</t>
  </si>
  <si>
    <t>REINAN DE SOUSA SANTOS</t>
  </si>
  <si>
    <t>JULIO MARCIEL MORAES DA SILVA</t>
  </si>
  <si>
    <t>ISMAEL DE OLIVEIRA REIS</t>
  </si>
  <si>
    <t>JANIO BORGES DAS NEVES</t>
  </si>
  <si>
    <t>JOSE CARLOS ARAUJO MONTEIRO</t>
  </si>
  <si>
    <t>JOSE LUIS RAMO VIDAL QUEIROZ</t>
  </si>
  <si>
    <t>RONALDO ALVES TEIXEIRA</t>
  </si>
  <si>
    <t>FRANCISCO DAS CHAGAS DA SILVA COSTA</t>
  </si>
  <si>
    <t>JANIO DA SILVA CORREA</t>
  </si>
  <si>
    <t>ELY ARAUJO FREITAS CARDOSO</t>
  </si>
  <si>
    <t>JOSSERVAL PEREIRA DA SILVA</t>
  </si>
  <si>
    <t>MARCELO BARBOZA DE SOUZA</t>
  </si>
  <si>
    <t>FRANCISCO CARLITO FERREIRA</t>
  </si>
  <si>
    <t>ALBERTINO DE MOURA FE</t>
  </si>
  <si>
    <t>ALDO FERRO E SILVA NETO</t>
  </si>
  <si>
    <t>ABDIAS FERREIRA DE CARVALHO</t>
  </si>
  <si>
    <t>RAIMUNDO NONATO NOGUEIRA DA SILVA</t>
  </si>
  <si>
    <t>EDVALDO SANTOS E SILVA</t>
  </si>
  <si>
    <t>ROBERVAL PEREIRA DE SOUZA</t>
  </si>
  <si>
    <t>GERLANE PEREIRA DA SILVA</t>
  </si>
  <si>
    <t>LOUDI DOS SANTOS BARROS NUNES</t>
  </si>
  <si>
    <t>MARILANDIA RODRIGUES DA SILVA</t>
  </si>
  <si>
    <t>SUELI MENDES LOURENCO</t>
  </si>
  <si>
    <t>MTB do Trabalhador</t>
  </si>
  <si>
    <t>VALBERVICTO BRITO DE OLIVEIRA</t>
  </si>
  <si>
    <t>PEDRO PAULO ALVES DA SILVA</t>
  </si>
  <si>
    <t>JOAO VICTOR BARBOSA XAVIER</t>
  </si>
  <si>
    <t>CARLOS THARLYSON ALVES DA SILVA</t>
  </si>
  <si>
    <t>RICARDSON RYAN DA SILVA MOURA</t>
  </si>
  <si>
    <t>PAULO CESAR AZEVEDO DA SILVA</t>
  </si>
  <si>
    <t>MARCELO PEREIRA DA SILVA</t>
  </si>
  <si>
    <t>JOSE IGOR GONCALVES DE OLIVEIRA</t>
  </si>
  <si>
    <t>JOSE VALMIR PESSOA SOARES</t>
  </si>
  <si>
    <t>RENATO JUAN BEZERRA DE LIMA</t>
  </si>
  <si>
    <t>TIAGO ALAN FERREIRA DE LIMA TORRES</t>
  </si>
  <si>
    <t>JOSINALDO TENORIO DE SOUZA JUNIOR</t>
  </si>
  <si>
    <t>ALEX AMARO DE ARAÚJO</t>
  </si>
  <si>
    <t>KEVIN FELIPE CANDIDO DA SILVA</t>
  </si>
  <si>
    <t>ANDSON BATISTA FIDELIS DA SILVA</t>
  </si>
  <si>
    <t>CARLOS ROMERO DA SILVA</t>
  </si>
  <si>
    <t>ERNANDES RAFAEL DA SILVA</t>
  </si>
  <si>
    <t>JOSE OTAVIANO DA SILVA</t>
  </si>
  <si>
    <t>ELIELSON SOUZA SILVA</t>
  </si>
  <si>
    <t>JOSENILDO CHAVES FERREIRA</t>
  </si>
  <si>
    <t>CLODOVALDO DOS SANTOS PEREIRA</t>
  </si>
  <si>
    <t>JULIANO ELIAS FARAH</t>
  </si>
  <si>
    <t>JOSE RODRIGUES JUSTINO DE ANDRADE</t>
  </si>
  <si>
    <t>DANIEL DA SILVA SANTOS</t>
  </si>
  <si>
    <t>EVERALDO SEVERINO DA SILVA</t>
  </si>
  <si>
    <t>AURELIO FERREIRA DA SILVA JUNIOR</t>
  </si>
  <si>
    <t>ADEILDO BATISTA DA SILVA</t>
  </si>
  <si>
    <t>JOSÉ EDINICIO DE SOUSA JUNIOR</t>
  </si>
  <si>
    <t>ANTONIO EDICIO LIMA PATRIOTA</t>
  </si>
  <si>
    <t>GILBERTO DE SA CAVALCANTI</t>
  </si>
  <si>
    <t>MARIO STELIO CAVALCANTI SIQUEIRA</t>
  </si>
  <si>
    <t>BIKE HOUSE-TRUPE DO PEDAL</t>
  </si>
  <si>
    <t>JOÃO VIANNEY RODRIGUES PATRIOTA</t>
  </si>
  <si>
    <t>MARCOS ANTONIO BARRETO DA SILVA</t>
  </si>
  <si>
    <t>BIKE DOIS RIOS STORE</t>
  </si>
  <si>
    <t>LUCIANO JORGE OLIVEIRA</t>
  </si>
  <si>
    <t>PAULO CESAR DE ABREU</t>
  </si>
  <si>
    <t>SEVERINO WALTER DA ROCHA AYRES</t>
  </si>
  <si>
    <t>MANOEL DRAHOMIRO DUARTE</t>
  </si>
  <si>
    <t>ADRIELLY KARINE SANTOS DE ALMEIDA</t>
  </si>
  <si>
    <t>FRANCIELLY MARIA SANTOS DA SILVA</t>
  </si>
  <si>
    <t>NICOLI MAZZAROLO</t>
  </si>
  <si>
    <t>MARIA APARECIDA HOLANDA MEIRA PESSOA</t>
  </si>
  <si>
    <t>MILLENE BREDERODES DE QUEIROZ MARINHO</t>
  </si>
  <si>
    <t>MARIA DE FATIMA VIEIRA CARNEIRO DANTAS</t>
  </si>
  <si>
    <t>Marathon Bike Alagoinhas 2025</t>
  </si>
  <si>
    <t>ENZO CERQUEIRA DE SOUSA ARAUJO</t>
  </si>
  <si>
    <t>THIAGO SOUZA DOS SANTOS OLIVEIRA</t>
  </si>
  <si>
    <t>MATHEUS DE MORAES ALVES DE OLIVEIRA</t>
  </si>
  <si>
    <t>HIAGO SILVA DE JESUS</t>
  </si>
  <si>
    <t>JARDEL SANTOS BOMFIM</t>
  </si>
  <si>
    <t>JOAO GABRIEL BORGES BOHEMIO</t>
  </si>
  <si>
    <t>MURILO DA SILVA PAIXÃO</t>
  </si>
  <si>
    <t>ALLYSSON SILVA RIOS</t>
  </si>
  <si>
    <t>JACKSON RAMON RIOS SILVA</t>
  </si>
  <si>
    <t>RAFAEL SILVA RIBEIRO</t>
  </si>
  <si>
    <t>RONALDO DA SILVA GOMES</t>
  </si>
  <si>
    <t>EDWARD SILVA DA COSTA PINTO</t>
  </si>
  <si>
    <t>RAFAEL FREITAS SOUZA</t>
  </si>
  <si>
    <t>MARCOS PAULO LIMA SOUZA</t>
  </si>
  <si>
    <t>EDMILSON NERES DOS SANTOS</t>
  </si>
  <si>
    <t>ALEX JOSE DE SOUZA</t>
  </si>
  <si>
    <t>UESLEI DOS SANTOS SOUZA</t>
  </si>
  <si>
    <t>JOSE MARCIO SANTOS COSTA</t>
  </si>
  <si>
    <t>LEONARDO SFAT VASCONCELOS DE OLIVEIRA</t>
  </si>
  <si>
    <t>REINALDO DE OLIVEIRA SANTOS</t>
  </si>
  <si>
    <t>SILVANITO FIUZA DOS SANTOS</t>
  </si>
  <si>
    <t>CLEUBER SANTOS SOUZA</t>
  </si>
  <si>
    <t>GILDO FERREIRA LIMA</t>
  </si>
  <si>
    <t>MARCOS OLIVEIRA BARRETO</t>
  </si>
  <si>
    <t>MARAYZA CORREIA RIBEIRO</t>
  </si>
  <si>
    <t>CAMILA COIMBRA PEREIRA</t>
  </si>
  <si>
    <t>RITA DE CASSIA MACEDO BARRETO COUTINHO</t>
  </si>
  <si>
    <t>SELMA SILVA MOTA</t>
  </si>
  <si>
    <t>ANTONIO CESAR SANTOS DA ROCHA</t>
  </si>
  <si>
    <t>EDMILSON SILVA RIBEIRO</t>
  </si>
  <si>
    <t>ANTONIO ROQUE PORTO DE SOUZA</t>
  </si>
  <si>
    <t>HELIO AMANCIO DOS SANTOS</t>
  </si>
  <si>
    <t>HEBERT EMILIO CARRERA CASTRO</t>
  </si>
  <si>
    <t>ANTONIO ESTEVES DA ROCHA</t>
  </si>
  <si>
    <t>VALMIRO DA PAIXAO FERREIRA</t>
  </si>
  <si>
    <t>Desafio do Poeta</t>
  </si>
  <si>
    <t>RENATO EVANGELISTA MARTINS</t>
  </si>
  <si>
    <t>IVAN DIAS DA SOLIDADE</t>
  </si>
  <si>
    <t>LUAN ROSA SANTOS</t>
  </si>
  <si>
    <t>LUAN DE JESUS DOS SANTOS</t>
  </si>
  <si>
    <t>JESAIAS SILVA DOS SANTOS SALES</t>
  </si>
  <si>
    <t>EMERSON DE JESUS FRANÇA</t>
  </si>
  <si>
    <t>EDSON BARBOZA DE ALMEIDA</t>
  </si>
  <si>
    <t>LIDIANE SILVEIRA BARBOSA</t>
  </si>
  <si>
    <t>BRUNO FAGNER DE SOUZA ALVES</t>
  </si>
  <si>
    <t>EDILTON JOSE DOS SANTOS</t>
  </si>
  <si>
    <t>DANIEL SILVEIRA PATENTE</t>
  </si>
  <si>
    <t>BRUNO DA SILVA SANTOS</t>
  </si>
  <si>
    <t>VICTOR LEAO ALMEIDA</t>
  </si>
  <si>
    <t>PEDRO TIAGO DOURADO GONÇALVES</t>
  </si>
  <si>
    <t>MARIA DA GLORIA DA CRUZ SANTOS</t>
  </si>
  <si>
    <t>HAMILTON DOS SANTOS</t>
  </si>
  <si>
    <t>VINICIUS RODRIGUES DA SILVA</t>
  </si>
  <si>
    <t>JOSÉ IVAN DE SOUZA VIANA</t>
  </si>
  <si>
    <t>FABRÍCIO RAIMUNDO DOS SANTOS</t>
  </si>
  <si>
    <t>ELIUDES SILVA MIRANDA</t>
  </si>
  <si>
    <t>ANTONIO CARLOS CONCEIÇÃO DE JESUS</t>
  </si>
  <si>
    <t>EVILAZIO LAUREANO DOS ANJOS</t>
  </si>
  <si>
    <t>Desafio Vale dos Pinheiros - XCM</t>
  </si>
  <si>
    <t>GILBERTO VEIGA DE GOIS</t>
  </si>
  <si>
    <t>MARCUS ANTONIO BOSCARDIM FILHO</t>
  </si>
  <si>
    <t>4º Desafio de MTB Serra do Teixeira</t>
  </si>
  <si>
    <t>LEANDRO BARROS</t>
  </si>
  <si>
    <t>WALLYSSON HENRIQUE BEZERRA DOS SANTOS</t>
  </si>
  <si>
    <t>PATRÍCIO LEANDRO CARDOSO D A SILVA</t>
  </si>
  <si>
    <t>MURILO RENATO PEREIRA DE VASCONCELOS</t>
  </si>
  <si>
    <t>GUSTAVO XAVIER DE OLIVEIRA PEREIRA</t>
  </si>
  <si>
    <t>Campeonato Brasileiro de MTB - XCM</t>
  </si>
  <si>
    <t>CN</t>
  </si>
  <si>
    <t>BRUNO MARTINS LEMES</t>
  </si>
  <si>
    <t>SÃO JOSE CICLISMO / INSTITUTO ATHLON</t>
  </si>
  <si>
    <t>HALYSSON HENRIQUE FERREIRA</t>
  </si>
  <si>
    <t>DAVID GUIMARAES DOS SANTOS</t>
  </si>
  <si>
    <t>ASSOSIACAO PEDALA ITAPEMA DE CICLISMO</t>
  </si>
  <si>
    <t>GABRIEL METZGER</t>
  </si>
  <si>
    <t>VICTOR CESAR DE PAULA</t>
  </si>
  <si>
    <t>FEIRENSE - BEECELER - POR</t>
  </si>
  <si>
    <t>BR</t>
  </si>
  <si>
    <t>PEDRO HILLO DE ALMEIDA BERTALLO</t>
  </si>
  <si>
    <t>AVAI F.C - FME FLORIANOPOLIS - APGF</t>
  </si>
  <si>
    <t>DENIS SILVA ALVES</t>
  </si>
  <si>
    <t>RAIZA GOULAO HENRIQUE</t>
  </si>
  <si>
    <t>ISABELLA MOREIRA LACERDA GROSSI</t>
  </si>
  <si>
    <t>LUIZA COCUZZI</t>
  </si>
  <si>
    <t>ACRS CYCLING TEAM / ROYAL CICLO / AUDAX</t>
  </si>
  <si>
    <t>CARLA REGINA DE SOUZA</t>
  </si>
  <si>
    <t>CLAUDIA SILVA DE LIMA</t>
  </si>
  <si>
    <t>KARINE DE MACEDO FROTA</t>
  </si>
  <si>
    <t>FABIANE BAGGIO DE MEIRA</t>
  </si>
  <si>
    <t>JESSICA MALACARNE</t>
  </si>
  <si>
    <t>CLUBE TOLEDENSE DE CICLISMO</t>
  </si>
  <si>
    <t>JACKSIANE POLIDORIO</t>
  </si>
  <si>
    <t>LIBERA RAQUEL DOS SANTOS STEINKE</t>
  </si>
  <si>
    <t>FUSION RACE TEAM</t>
  </si>
  <si>
    <t>TARIK PORTUGAL SALMAN DE OLIVEIRA</t>
  </si>
  <si>
    <t>RAFAEL PINHEIRO</t>
  </si>
  <si>
    <t>MARCIO DOS SANTOS COSTA</t>
  </si>
  <si>
    <t>GUSTAVO TELES CORRA</t>
  </si>
  <si>
    <t>ASSOCIACAO RADICAL SPORTS CLUB</t>
  </si>
  <si>
    <t>LEONARDO RAIZ TORRES</t>
  </si>
  <si>
    <t>ABEC RIO CLARO</t>
  </si>
  <si>
    <t>MATHEUS CASTRO FILGUEIRAS</t>
  </si>
  <si>
    <t>ASSOCIACAO ESPORTIVA PRO - PEDAL</t>
  </si>
  <si>
    <t>JOSE LUCAS BEZERRA DA SILVA</t>
  </si>
  <si>
    <t>VOLT - ASSOCIACAO ESPORTIVA DESTAQUE</t>
  </si>
  <si>
    <t>RODRIGO GUARNIERI FREITAS</t>
  </si>
  <si>
    <t>JOSE APARECIDO FERREIRA DA ROCHA</t>
  </si>
  <si>
    <t>RODRIHO CRUZ DOS SANTOS</t>
  </si>
  <si>
    <t>ROBSON LUIS DE LARA FILHO</t>
  </si>
  <si>
    <t>DAVI DA COSTA SILVA</t>
  </si>
  <si>
    <t>ALEX DAVID DOS SANTOS</t>
  </si>
  <si>
    <t>AILTON PAULO TAVARES</t>
  </si>
  <si>
    <t>CLUBE MARINGAENSE DE CICLISMO - CMC</t>
  </si>
  <si>
    <t>BRUNO COSTA GALVAO</t>
  </si>
  <si>
    <t>INSTITUTO RANKING NOROESTE DE CICLISMO</t>
  </si>
  <si>
    <t>LUCAS PIETRO ALVES</t>
  </si>
  <si>
    <t>MATHEUS LOPES TEIXEIRA</t>
  </si>
  <si>
    <t>MESSIAS WELLINGTON BORGES SILVA</t>
  </si>
  <si>
    <t>RICARDO DE HARO LISBOA</t>
  </si>
  <si>
    <t>MARCELO BENDLIN LEON</t>
  </si>
  <si>
    <t>BRENO CARDIGOS DE LUCA RIBEIRO</t>
  </si>
  <si>
    <t>ASSOCIACAO DE CICLISTAS AVULSOS</t>
  </si>
  <si>
    <t>LUIS EDUARDO DANELUCI DE SA</t>
  </si>
  <si>
    <t>ALAN DIEGO NOVASKE</t>
  </si>
  <si>
    <t>GILSON MOREIRA DAS CHAGAS FILHO</t>
  </si>
  <si>
    <t>WILLIAN FRANCISCO DOS SANTOS</t>
  </si>
  <si>
    <t>ALISSON JESUS PEREIRA</t>
  </si>
  <si>
    <t>MATHEUS HENRIQUE MULLER</t>
  </si>
  <si>
    <t>DIOGO CZUIKA</t>
  </si>
  <si>
    <t>RICARDO SELERI ALMAGRO DA SILVA</t>
  </si>
  <si>
    <t>SAMUEL DANTAS DE SOUZA</t>
  </si>
  <si>
    <t>DANIEL MARTINS MURATA DE CARVALHO</t>
  </si>
  <si>
    <t>ELIEZER MASCHIO</t>
  </si>
  <si>
    <t>RUBENS MATIAS RODRIGUES JUNIOR</t>
  </si>
  <si>
    <t>MARCOS PAULO CORREIA SIMÃO</t>
  </si>
  <si>
    <t>TIAGO GOMES DE OLIVEIRA</t>
  </si>
  <si>
    <t>FILIPE SANTOS DE MELO</t>
  </si>
  <si>
    <t>MAICON ALAN KAEFER PORT</t>
  </si>
  <si>
    <t>LUIZ REINALDO JARDIM</t>
  </si>
  <si>
    <t xml:space="preserve">MILTON ROBERTO SYLVESTER DO NASCIMENTO </t>
  </si>
  <si>
    <t>FELICIO MOMEDICE ZANOTTI BORGES</t>
  </si>
  <si>
    <t>LEANDRO APARECIDO RAZOLI</t>
  </si>
  <si>
    <t>ALC - ASSO. LONDRINENSE DE CICLISMO</t>
  </si>
  <si>
    <t>IVO AKIRA SAKAGUTI</t>
  </si>
  <si>
    <t>MARCO LUCAS DO NASCIMENTO BRUM</t>
  </si>
  <si>
    <t>JOSEFER SILVA AMORIM</t>
  </si>
  <si>
    <t>ASCEL - ASSOCIACAO CICLISTAS DE ESPORTES E LAZER</t>
  </si>
  <si>
    <t>SALVATORE FORTUNATO FERRARO</t>
  </si>
  <si>
    <t>ANTONIO HELIO NASCIMENTO DUTRA</t>
  </si>
  <si>
    <t>CLAUDIO LEVI CAMPOLINA ALTIVO</t>
  </si>
  <si>
    <t>MARCELO AUGUSTO PABIS</t>
  </si>
  <si>
    <t>KLEBER SOUZA DO NASCIMENTO</t>
  </si>
  <si>
    <t>LUIZ EDUARDO FERREIRA</t>
  </si>
  <si>
    <t>PAULO DE TARSO C FERREIRA JUNIOR</t>
  </si>
  <si>
    <t>ALAN ALISON DE ANDRADE</t>
  </si>
  <si>
    <t>JOAO PAULO FIRMINO PEREIRA</t>
  </si>
  <si>
    <t>CLOVES ELIAS DE MELO JUNIOR</t>
  </si>
  <si>
    <t>LEONARDO VITULLO COCHOLICE</t>
  </si>
  <si>
    <t>WALACE RODRIGUES DE ASSIS</t>
  </si>
  <si>
    <t>WESLEY GUILHERME FELICIANO MOREIRA</t>
  </si>
  <si>
    <t>SERGIO SOARES CRUZ</t>
  </si>
  <si>
    <t>NEWTON GUILHEN MARTINS</t>
  </si>
  <si>
    <t>ASSOCIACAO ESPORTIVA MTB SERTAO</t>
  </si>
  <si>
    <t>CARLOS ALEXANDRE PAVANELLI</t>
  </si>
  <si>
    <t>DONIZETE APARECIDO DE MOURA</t>
  </si>
  <si>
    <t>FERNANDO AUGUSTO LEITAO TEODORO</t>
  </si>
  <si>
    <t>FUNDAÇÃO CASA DA CULTURA E ESPORTES</t>
  </si>
  <si>
    <t>RODRIGO RIBEIRO NUNES</t>
  </si>
  <si>
    <t>LAURO LINHARES FRANÇA DE MELO</t>
  </si>
  <si>
    <t>MICHEL FERNANDES DA SILVA</t>
  </si>
  <si>
    <t>HUGO ALVES PRADO NETO</t>
  </si>
  <si>
    <t>GEISON RABELO DE SOUZA</t>
  </si>
  <si>
    <t>FABIANO PANFOLFO</t>
  </si>
  <si>
    <t>CLEVERSON VEIGA DE SOUZA</t>
  </si>
  <si>
    <t>ALLAN LEONARDO REZENDE COELHO</t>
  </si>
  <si>
    <t>MARCELO PASINI</t>
  </si>
  <si>
    <t>LEONARDO HENDLER HAHN</t>
  </si>
  <si>
    <t>EDSON SOARES PEREIRA</t>
  </si>
  <si>
    <t>ELIEL TEIXEIRA</t>
  </si>
  <si>
    <t>ASSOCIACAO DE CICLISTAS INGA BIKE TEAM</t>
  </si>
  <si>
    <t>JOSE RONALDO TRINDADE</t>
  </si>
  <si>
    <t>BIKE BROTHERS</t>
  </si>
  <si>
    <t>WILLIAN FERREIRA DUARTE</t>
  </si>
  <si>
    <t>ADALBERTO SANTOS PEREIRA JUNIOR</t>
  </si>
  <si>
    <t>MARCOS FERNANDO DA CRUZ</t>
  </si>
  <si>
    <t>ALC - ASSOC. LONDRINENSE DE CICLISMO</t>
  </si>
  <si>
    <t>ANTONIO CLAUDIO DA SILVA FAVELA FILHO</t>
  </si>
  <si>
    <t>ASSOCICACAO MISTER SHOES F10 RACE TEAM</t>
  </si>
  <si>
    <t>RR</t>
  </si>
  <si>
    <t>ISMAEL DE MATTOS NETO</t>
  </si>
  <si>
    <t>EDENILSON LOPES CARDELI</t>
  </si>
  <si>
    <t>EQUIPE AÇAI MIL E ROSS SUMARE</t>
  </si>
  <si>
    <t>RAIMUNDO LEONES SALES DOS SANTOS</t>
  </si>
  <si>
    <t>JOEL GERALDO COIMBRA FILHO</t>
  </si>
  <si>
    <t>VOLMEI POMMERENKE</t>
  </si>
  <si>
    <t>A.C.C. / SEDEC / CONCORDIA</t>
  </si>
  <si>
    <t>JULIO CESAR COSTA SOARES COUTO</t>
  </si>
  <si>
    <t>FABIO LUCIANO RONCOLATO SIQUEIRA</t>
  </si>
  <si>
    <t>JOSIMAR SCHIMANSKI DOS SANTOS</t>
  </si>
  <si>
    <t>ASSOCIACAO ESPORTIVA FIREBIKES TEAM</t>
  </si>
  <si>
    <t>GIVANILDO JOSE DOS SANTOS</t>
  </si>
  <si>
    <t>ROBSON MARCELO VALENTE</t>
  </si>
  <si>
    <t>ALEXANDRE BARBIERI</t>
  </si>
  <si>
    <t>MARCIO REIS DOS SANTOS</t>
  </si>
  <si>
    <t xml:space="preserve">INSTITUTO RANKING NOROESTE DE CICLISMO </t>
  </si>
  <si>
    <t>CARLOS EDUARDO CORREA</t>
  </si>
  <si>
    <t>PAULINIA RACING BICICROSS</t>
  </si>
  <si>
    <t>ANDRE HOLTZ</t>
  </si>
  <si>
    <t>GILBERTO ANTONIO SANTANA CARDOSO</t>
  </si>
  <si>
    <t>HOESLEY CASTILHO BERNABE</t>
  </si>
  <si>
    <t>AFONSO CELSO ABRAO JUNIOR</t>
  </si>
  <si>
    <t>OLDAIR SOUZA MARQUES</t>
  </si>
  <si>
    <t>BIKE CLUBE CIANORTE - BCC</t>
  </si>
  <si>
    <t>LEONICLIO DE JESUS MOURA</t>
  </si>
  <si>
    <t>ASSOCICACAO DE CICLISMO INGA BIKE TEAM</t>
  </si>
  <si>
    <t>RICARDO DICATI</t>
  </si>
  <si>
    <t xml:space="preserve">JAILSON DOS SANTOS SATURINO </t>
  </si>
  <si>
    <t>MARCIO BARTH</t>
  </si>
  <si>
    <t>ABRAÃO ASSIS ELEUTÉRIO DE AZEVEDO</t>
  </si>
  <si>
    <t>EVALDO FERRARI</t>
  </si>
  <si>
    <t>CEZAR MARQUES APOLINO</t>
  </si>
  <si>
    <t>ALDO CESAR BATISTA</t>
  </si>
  <si>
    <t>FABIO TEIXEIRA NETO</t>
  </si>
  <si>
    <t>JOSE DONIZETE DOS SANTOS</t>
  </si>
  <si>
    <t>LENIVALDO DIAS DA COSTA</t>
  </si>
  <si>
    <t>REINALDO GUSSI</t>
  </si>
  <si>
    <t>ALEXANDRE BIRAL NOGUEIRA</t>
  </si>
  <si>
    <t>DILSON PROLO</t>
  </si>
  <si>
    <t>MAURICIO RIBAS SACCANI</t>
  </si>
  <si>
    <t>MARCO AURELIO STENZEL</t>
  </si>
  <si>
    <t>MUNICIPIO DE MARECHAL CANDIDO RONDON</t>
  </si>
  <si>
    <t>EMERSON SOUZA</t>
  </si>
  <si>
    <t>CIRANGELO HENRIQUE KNAACK</t>
  </si>
  <si>
    <t>MORIELLE MENDES RIBEIRO NUNES</t>
  </si>
  <si>
    <t>ANA CAROLINE PEREIRA</t>
  </si>
  <si>
    <t>GABRIELA MESSIAS FERREIRA</t>
  </si>
  <si>
    <t>ASSOCIACAO AZ RACING TEAM</t>
  </si>
  <si>
    <t>ALINE BRAGA NOGUEIRA DE MOURA</t>
  </si>
  <si>
    <t>JANETE TEDESCO</t>
  </si>
  <si>
    <t>ASSOC. DE CICLISMO DE CAMPO MOURAO - ACCM.</t>
  </si>
  <si>
    <t>RAPHAELLA DE CARVALHO PELAQUIM</t>
  </si>
  <si>
    <t>MARCELA OLIVEIRA CAMILO</t>
  </si>
  <si>
    <t>MICHELE BERNARDI</t>
  </si>
  <si>
    <t>CAROLINE EBERTZ</t>
  </si>
  <si>
    <t>ADRIANA FERRI SURMANI LOPES</t>
  </si>
  <si>
    <t xml:space="preserve">ELIZANGELA DA SILVA CONCEIÇAO </t>
  </si>
  <si>
    <t>EMILY SILVA RAMOS</t>
  </si>
  <si>
    <t>VANESSA REZEK ALBUQUERQUE</t>
  </si>
  <si>
    <t>ALICE KARINE VRIESMAN</t>
  </si>
  <si>
    <t>LIARA NUNES ASSUNCCAO</t>
  </si>
  <si>
    <t>LUCIA HELENA TAVARES BADIA</t>
  </si>
  <si>
    <t>BRUNA ZANON BRESSAN</t>
  </si>
  <si>
    <t>MICHELE CAROLINE ELIAS</t>
  </si>
  <si>
    <t>CLAUDICIRA TESLAF BARTH</t>
  </si>
  <si>
    <t>MARIA BELEN PIGNOLO LUZ</t>
  </si>
  <si>
    <t>KELLYN CAROLINE CUMIN</t>
  </si>
  <si>
    <t>VÂNIA ASSUNÇÃO RODRIGUES GATTO</t>
  </si>
  <si>
    <t>ROSANGELA CRISTINA SCHMITZ</t>
  </si>
  <si>
    <t>DAHIANE CRISTIANE PEREIRA ROMA</t>
  </si>
  <si>
    <t>MARONE ELIANE COLLING POMMERENKE</t>
  </si>
  <si>
    <t>VALDEMAR AMANCIO DE MELO</t>
  </si>
  <si>
    <t>ASSOCIACAO DE CICLISMO BIKE TEAM</t>
  </si>
  <si>
    <t>CARLOS LUIZ OLIVEIRA BARCELOS</t>
  </si>
  <si>
    <t>NOBRE BICICLETAS</t>
  </si>
  <si>
    <t>JOSE CARLOS MATHIAS</t>
  </si>
  <si>
    <t>RUDINEI FERREIRA ROSSO</t>
  </si>
  <si>
    <t>CESAR AUGUSTO MORENO</t>
  </si>
  <si>
    <t>CARLOS HENRIQUE BARBOSA</t>
  </si>
  <si>
    <t>ROBERTO ROSA BARBOSA</t>
  </si>
  <si>
    <t>OSNI JOSE HEERDT</t>
  </si>
  <si>
    <t>ROBERTO UENO</t>
  </si>
  <si>
    <t>ASSOCIACAO CICLISMO INGA BIKE TEAM</t>
  </si>
  <si>
    <t>VALMIR CAVALARO LOPES</t>
  </si>
  <si>
    <t>JOSE VILMAR CARVALHO</t>
  </si>
  <si>
    <t>JOAO PEDRO STAUB</t>
  </si>
  <si>
    <t xml:space="preserve">ROGERIO DE CASTRO </t>
  </si>
  <si>
    <t>HERMES SANTANA</t>
  </si>
  <si>
    <t>MAURICIO APARECIDO MARANGON</t>
  </si>
  <si>
    <t>JOSE NIVALDO MIOSSO</t>
  </si>
  <si>
    <t xml:space="preserve">ASSOCIACAO DE CICLISMO INGA BIKE TEAM </t>
  </si>
  <si>
    <t>ADOLFO JOSE DE OLIVEIRA</t>
  </si>
  <si>
    <t>SIMONE DOMINICALI DE SOUZA</t>
  </si>
  <si>
    <t>IVETE SILVERIO DOS SANTOS</t>
  </si>
  <si>
    <t>SILVANE EVANGELISTA MONICO</t>
  </si>
  <si>
    <t>ASSOCIACAO NAVI BIKERS</t>
  </si>
  <si>
    <t>GLEISE FERREIRA COELHO</t>
  </si>
  <si>
    <t>AILTON JOSE DOS SANTOS</t>
  </si>
  <si>
    <t>CLUBE DE ESPORTES OS GOIABAS</t>
  </si>
  <si>
    <t>LUIS CARLOS SILVA NASCIMENTO</t>
  </si>
  <si>
    <t>IVO NUNES</t>
  </si>
  <si>
    <t>ASSOCIACAO CICLISTICA ROLANDENSE</t>
  </si>
  <si>
    <t>KAROLINE MARIECHEN MEYER</t>
  </si>
  <si>
    <t>AUDREA SUAMI STIEVEN PEDROLLO</t>
  </si>
  <si>
    <t>ELIZETE APARECIDA PADOAN</t>
  </si>
  <si>
    <t>ASSOC DE CICLISMO DE CAMPO MOURAO - ACCM</t>
  </si>
  <si>
    <t>Desafio Mucugê</t>
  </si>
  <si>
    <t>PAMELLA RAMONA SARAIVA DE OLIVEIRA</t>
  </si>
  <si>
    <t>ERISLAINE ROCHA AZEREDO</t>
  </si>
  <si>
    <t>KEVEN LUCAS ALMEIDA VIANA</t>
  </si>
  <si>
    <t>EMTHOS RACING</t>
  </si>
  <si>
    <t>LUIZ GUSTAVO ANDRADE DOS SANTOS</t>
  </si>
  <si>
    <t>FABIRCIO NOVAES ALMEIDA</t>
  </si>
  <si>
    <t xml:space="preserve">ISRAEL DE OLIVEIRA </t>
  </si>
  <si>
    <t>PEDRO MARCHESINI NEVES</t>
  </si>
  <si>
    <t>JONATAS NARDES SANTOS</t>
  </si>
  <si>
    <t>DIEMY QUEIROZ SANTOS</t>
  </si>
  <si>
    <t>MURILO KUWAR HACKENHAAR</t>
  </si>
  <si>
    <t>MARCIO BARROS RODRIGUES</t>
  </si>
  <si>
    <t>FILIPE SOUZA SANTOS CERQUEIRA DE ARAUJO</t>
  </si>
  <si>
    <t>PEDRO HENRIQUE BANDEIRA LIMA</t>
  </si>
  <si>
    <t>GUILHERME DA SILVA REGINA</t>
  </si>
  <si>
    <t>UELTON LIMA ROCHA</t>
  </si>
  <si>
    <t>EDMUNDO CARDOSO DE SOUZA NETO</t>
  </si>
  <si>
    <t>DOUGLAS DE SOUZA MATA</t>
  </si>
  <si>
    <t>EDICARLOS DE ARAUJO NUNES</t>
  </si>
  <si>
    <t>RAFAEL BERGTON MENDES DE ANDRADE</t>
  </si>
  <si>
    <t>REINALDO RODRIGUES DE SANTANA</t>
  </si>
  <si>
    <t>JUNIO DOS ANJOS SANTOS</t>
  </si>
  <si>
    <t>EVANDRO JOSE GOMES ARAUJO</t>
  </si>
  <si>
    <t>RODRIGO NUNES OLIVEIRA</t>
  </si>
  <si>
    <t>ALGUIBERTO BEZERRA DOS SANTOS</t>
  </si>
  <si>
    <t>THIAGO BITTENCOURT CORTES</t>
  </si>
  <si>
    <t>LUIZ CARLOS FERREIRA DE JESUS RIBEIRO</t>
  </si>
  <si>
    <t>LAZARO JOSE DA ANUCIAÇAO SANTOS</t>
  </si>
  <si>
    <t>GIULYANO DE ABREU XAVIER LIMA</t>
  </si>
  <si>
    <t>JAFETH EUSTAQUIO DA SILVA JUNIOR</t>
  </si>
  <si>
    <t>WAGNER GONÇALVES SILVA</t>
  </si>
  <si>
    <t>FABIANO FELIX TERRA</t>
  </si>
  <si>
    <t>MARCOS RONALDO TOSTA DA SILVA</t>
  </si>
  <si>
    <t>JOHN WILLYAN LOPES DE SOUZA</t>
  </si>
  <si>
    <t>JAIRO RIBEIRO DE SOUZA</t>
  </si>
  <si>
    <t xml:space="preserve">CARLOS ALBERTO DE MACEDO SANTOS </t>
  </si>
  <si>
    <t>GUSTAVO SANTANA DOS SANTOS</t>
  </si>
  <si>
    <t>UDIRLEI SOUZA DOS SANTOS</t>
  </si>
  <si>
    <t>07/09/205</t>
  </si>
  <si>
    <t>WELTON TEIXEIRA DOS SANTOS</t>
  </si>
  <si>
    <t>LEONARDO CAZE DOS SANTOS JUNIOR</t>
  </si>
  <si>
    <t>RODOLFO LINS FRÓES</t>
  </si>
  <si>
    <t>CLAUDIO HACKENHAAR</t>
  </si>
  <si>
    <t>GENEVALDO SILVA RIBEIRO</t>
  </si>
  <si>
    <t>DANIEL SCHNITZER</t>
  </si>
  <si>
    <t>MARTIN PORTIMANN</t>
  </si>
  <si>
    <t>AILTON BENFICA BORGES</t>
  </si>
  <si>
    <t>ALBERTO CATARINO DE SANTANA JUNIOR</t>
  </si>
  <si>
    <t>ROBERTO AUGUSTO DA SILVA</t>
  </si>
  <si>
    <t>AMILTON ALVES RIOS</t>
  </si>
  <si>
    <t>PAULO ROBERTO PEREIRA FERRAZ</t>
  </si>
  <si>
    <t>ABSAMAR BARRETO SIMÕES</t>
  </si>
  <si>
    <t>KENNEDY EMANUEL DAVID SILVA</t>
  </si>
  <si>
    <t>ROQUE MOURA CAIRES</t>
  </si>
  <si>
    <t>JANDERSON GAZZANI MARQUES</t>
  </si>
  <si>
    <t>ENEDINO PEDRO DA SILVA JUNIOR</t>
  </si>
  <si>
    <t>FRANK BRITTO CERQUEIRA</t>
  </si>
  <si>
    <t>GILBERTO AZEVEDO DE BRITO</t>
  </si>
  <si>
    <t>Acre Race - MTB XCM</t>
  </si>
  <si>
    <t>GABRIEL DE SOUZA SOUZA SCHROEDER</t>
  </si>
  <si>
    <t>EQUIPE MEGA GIRO</t>
  </si>
  <si>
    <t>AC</t>
  </si>
  <si>
    <t>KELLYTON DE ALMEIDA AZEVEDO</t>
  </si>
  <si>
    <t>DIEGO CAMPOS ALBUQUERQUE</t>
  </si>
  <si>
    <t>RIMAITY FARIA GOMIERO</t>
  </si>
  <si>
    <t>LUCAS DE PAULA GONÇALVES</t>
  </si>
  <si>
    <t>CARLOS EDUARDO RIBEIRO DE ALBUQUERQUE</t>
  </si>
  <si>
    <t>ERICA DA SILVA SOARES</t>
  </si>
  <si>
    <t>TEAM CASA ARAUJO</t>
  </si>
  <si>
    <t>MARIA ANGELINA SOUSA DE FREITAS</t>
  </si>
  <si>
    <t>EQUIPE LOBOS DA FRONTEIRA</t>
  </si>
  <si>
    <t>FERNANDA SOUZA DA SILVA</t>
  </si>
  <si>
    <t>Desafio Vertical de MTB XCM</t>
  </si>
  <si>
    <t>PEDRO HENRIQUE NASCIMENTO IRINEU</t>
  </si>
  <si>
    <t>S23</t>
  </si>
  <si>
    <t>JOAO YAGO VASCONCELOS</t>
  </si>
  <si>
    <t>MATEUS STEFANOS TAVARES DE MOURA</t>
  </si>
  <si>
    <t>LUIZ FELIPE DA SILVA ROCHA</t>
  </si>
  <si>
    <t>LUCAS FERREIRA COSTA</t>
  </si>
  <si>
    <t>RICARDO CLECIO DE SOUSA CUNHA</t>
  </si>
  <si>
    <t>HILTON LOPES JUNIOR</t>
  </si>
  <si>
    <t>ANTONIO LOURIVAL ALENCAR DA SILVA</t>
  </si>
  <si>
    <t>SAVIO LOPES RABELO</t>
  </si>
  <si>
    <t>JOAO PEDRO MOTA GONÇALVES</t>
  </si>
  <si>
    <t>DANDARA PEREIRA BARREIRA</t>
  </si>
  <si>
    <t>ANTONIO GILIARDE BARROSO DA SILVA</t>
  </si>
  <si>
    <t>ANTONIO ALEXANDRE BARBOZA DE PAULA</t>
  </si>
  <si>
    <t>EUCENIO FERREIRA LIMA</t>
  </si>
  <si>
    <t>FRANCISCO JOSE ALEXANDRE DE MELO FILHO</t>
  </si>
  <si>
    <t>FRANCISCO WANDERLY DA SILVA VIANA</t>
  </si>
  <si>
    <t>PAULO ROBSON LEITE DE OLIVEIRA</t>
  </si>
  <si>
    <t>GERALDO ALVES DE FARIAS JUNIOR</t>
  </si>
  <si>
    <t>LINDOLFO DOS SANTOS LESSA NETO</t>
  </si>
  <si>
    <t>FRANCISCO DAS CHAGAS SOUSA DO NASCIMENTO</t>
  </si>
  <si>
    <t>Desafio Vertical MTB XMC</t>
  </si>
  <si>
    <t>CARLOS HENRIQUE COSTA ROLDAO</t>
  </si>
  <si>
    <t>VANIZIO MESSIAS DA SILVA</t>
  </si>
  <si>
    <t>LODILSON DE SOUSA ALVES</t>
  </si>
  <si>
    <t>JOSE GEAN DOS SANTOS SILVA</t>
  </si>
  <si>
    <t>FRANCISCO RODRIGUES FILHO</t>
  </si>
  <si>
    <t>Desafio Vertical MTB XCM</t>
  </si>
  <si>
    <t>VALFREDO SILVA SAMPAIO</t>
  </si>
  <si>
    <t>FRANCISCO RICARTIO COSTA</t>
  </si>
  <si>
    <t>MOACIR OLIVEIRA DOS SANTOS</t>
  </si>
  <si>
    <t>MARCOS ROBERTO FREITAS MIGUEL</t>
  </si>
  <si>
    <t>MANOEL ROCHA RODRIGUES</t>
  </si>
  <si>
    <t>PAULO HENRIQUE DOS SANTOS CORREIA</t>
  </si>
  <si>
    <t>MARCILIO MOREIRA CARDOSO</t>
  </si>
  <si>
    <t>JOSE LUCIANO DE FREITAS ALVES</t>
  </si>
  <si>
    <t>PEDRO ROBERTO COSTA ARAUJO</t>
  </si>
  <si>
    <t>ADAIL NOGUEIRA DA ROCHA</t>
  </si>
  <si>
    <t>ANTONIO PIRES DE BRITO</t>
  </si>
  <si>
    <t>JOSE WEDNY MACHADO DINIZ</t>
  </si>
  <si>
    <t>VICENTE DE PAULO DOS SANTOS MARQUES</t>
  </si>
  <si>
    <t>Desafio Arara de Lear</t>
  </si>
  <si>
    <t>HEBERTY YAN REIS ROCHA</t>
  </si>
  <si>
    <t>DANIEL DE JESUS SANTOS</t>
  </si>
  <si>
    <t>JOSE DANILO RIBEIRO MACEDO</t>
  </si>
  <si>
    <t>EDUARDO DO SANTOS</t>
  </si>
  <si>
    <t>FERNANDO ANDRADE DOS SANTOS</t>
  </si>
  <si>
    <t>JOSE ROBERTO FRANÇA RIBEIRO</t>
  </si>
  <si>
    <t>CLEVERTON OLIVEIRA LIMA</t>
  </si>
  <si>
    <t>EDIMILSON RODRIGUES DOS SANTOS</t>
  </si>
  <si>
    <t>ALAN CARLOS DE ANDRADE FREITAS</t>
  </si>
  <si>
    <t>VALFREDO CARDOSO CARVALHO</t>
  </si>
  <si>
    <t>ABMAEL DO NASCIMENTO</t>
  </si>
  <si>
    <t>GILDEMARIO DANTAS DA SILVA</t>
  </si>
  <si>
    <t>FABIO ALMEIDA DA SILVA</t>
  </si>
  <si>
    <t>ERASTON CARLOS NUNES MOREIRA</t>
  </si>
  <si>
    <t>ANTONIO CARLOS DA SILVA MACHADO</t>
  </si>
  <si>
    <t>DUCELIO WILDSON SOUZA SANTANA</t>
  </si>
  <si>
    <t>VANESSA HORTA LEITE VIANA</t>
  </si>
  <si>
    <t>FRANCISCO ANTONIO DA FROTA</t>
  </si>
  <si>
    <t>XCM - AG Sport</t>
  </si>
  <si>
    <t>CAIO CESAR DE MEDEIROS MAGALHAES</t>
  </si>
  <si>
    <t>ANAILTON ASSIS BORGES</t>
  </si>
  <si>
    <t>ANTONIO DA SILVA MACEDO</t>
  </si>
  <si>
    <t>MARCIO PINTO OLIVEIRA</t>
  </si>
  <si>
    <t>MARCIANO JOSE DOS SANTOS</t>
  </si>
  <si>
    <t>VALDINO CUNHA DE OLIVEIRA</t>
  </si>
  <si>
    <t>JOSE CARLOS SANTOS DA COSTA</t>
  </si>
  <si>
    <t>VITOR VAGNER OLIVEIRA SOUZA</t>
  </si>
  <si>
    <t>MARIA BRANDAO TAVARES</t>
  </si>
  <si>
    <t>DARLENE MENEZES DA SILVEIRA FRANCA</t>
  </si>
  <si>
    <t>Desafio Park Coas de XCM</t>
  </si>
  <si>
    <t>Desafio Park de Coas XM</t>
  </si>
  <si>
    <t>GILSON RICARDO MENEZES GALVÃO</t>
  </si>
  <si>
    <t>LUCIANA PINHEIRO DE OLIVEIRA</t>
  </si>
  <si>
    <t>JOELINE CAIRES SOARES</t>
  </si>
  <si>
    <t>CARLA DIAS PINHEIRO DA COSTA</t>
  </si>
  <si>
    <t xml:space="preserve">JEAN CAIRES SOARES DE ARAUJO </t>
  </si>
  <si>
    <t>CRISTINA ALICE CUNHA RIBEIRO </t>
  </si>
  <si>
    <t>NADIA FONTANA</t>
  </si>
  <si>
    <t>ASSOCIAÇÃO DE BICICROSS DE ITABERABA</t>
  </si>
  <si>
    <t>ANA LUIZA FREIRE DE ANDRADE LIMA</t>
  </si>
  <si>
    <t>ALICE REGINA DOS SANTOS OLIVEIRA</t>
  </si>
  <si>
    <t xml:space="preserve">ALEXANDRE ALMEIDA LIMA SANTOS </t>
  </si>
  <si>
    <t>ASSOCIAÇÃO DE BICICROSS DE SALVADOR</t>
  </si>
  <si>
    <t>WILLIAN ALMEIDA LIMA</t>
  </si>
  <si>
    <t>MURILLO FALCÃO FIGUEREDO</t>
  </si>
  <si>
    <t>Pienorte Race MTB XCM Copa Norte Nordeste XCM</t>
  </si>
  <si>
    <t>Campeonato Brasileiro de MTB XCM</t>
  </si>
  <si>
    <t>8º Desafio Trilha do Carrapato XCM</t>
  </si>
  <si>
    <t>Pienorte Race MTB XCM  Copa Norte Nordeste XCM</t>
  </si>
  <si>
    <t>Desafio Vale dos Pinheiros XCM</t>
  </si>
  <si>
    <t>ASSOCIAÇÃO PIAUIENSE DE CICLISMO E CICLOTURISMO</t>
  </si>
  <si>
    <t>UNIAO METROPOLITANA PARADESPORTIVA DE MARINGA UMPM</t>
  </si>
  <si>
    <t>FRANCISCO JOSIEL SANTOS OLIVEIRA</t>
  </si>
  <si>
    <t>ASSOCIACAO CICLISTICA CARUARENSSE TCS</t>
  </si>
  <si>
    <t>Brito Ride MTB Challenge</t>
  </si>
  <si>
    <t>LUIZ CARLOS SANTOS DA SILVA</t>
  </si>
  <si>
    <t>DOUGLAS ANDRADE SILVEIRA</t>
  </si>
  <si>
    <t>LUÍS FELIPE PEREIRA DA SILVA</t>
  </si>
  <si>
    <t>ALYSSON RODRIGO COSTA MOURA</t>
  </si>
  <si>
    <t>PAULO CESAR QUEIROZ SILVA FILHO</t>
  </si>
  <si>
    <t>MYKAEL TELES</t>
  </si>
  <si>
    <t>JOSE WILK CANDIDO DA SILVA</t>
  </si>
  <si>
    <t>SILVIO MARCOS ALMEIDA RODRIGUES</t>
  </si>
  <si>
    <t>JOSELITO SEVERINO DA SILVA</t>
  </si>
  <si>
    <t>FAGNER SANTANA MOTA</t>
  </si>
  <si>
    <t>CARLOS ORLANDO PEREIRA SANTOS</t>
  </si>
  <si>
    <t>HERICO SANTOS DA SILVA</t>
  </si>
  <si>
    <t>JOSE FERNANDO SOUZA ANUNCIACAO</t>
  </si>
  <si>
    <t>DANILO MARCOS ROCHA PRATA</t>
  </si>
  <si>
    <t>ARNALDO DE OLIVEIRA JUNIOR</t>
  </si>
  <si>
    <t>GABRIEL LOIOLA DA SILVA</t>
  </si>
  <si>
    <t>LUIZ CARLOS TEIXEIRA CUSTÓDIO JÚNIOR</t>
  </si>
  <si>
    <t xml:space="preserve">JOSINALDO DOS SANTOS CRUZ </t>
  </si>
  <si>
    <t>FABIO ALESSANDRO ROCHA</t>
  </si>
  <si>
    <t>GILDEVAN DE SANTANA</t>
  </si>
  <si>
    <t>ROSSINI ESPíNOLA SANTOS</t>
  </si>
  <si>
    <t>EVERALDO DIAS DO NASCIMENTO</t>
  </si>
  <si>
    <t>SERGIO FREITAS DE OLIVEIRA</t>
  </si>
  <si>
    <t>EDVALDO BOMFIM FILHO</t>
  </si>
  <si>
    <t>Desafio Selante Mandacaru</t>
  </si>
  <si>
    <t>THIAGO BRITO LIMA</t>
  </si>
  <si>
    <t>MATEUS DA SILVA OLIVEIRA</t>
  </si>
  <si>
    <t>RAFAEL CAVALCANTE SILVA PAULINO</t>
  </si>
  <si>
    <t>NELCIMÁRIO DA CUNHA</t>
  </si>
  <si>
    <t>MARCOS EVANDRO CARNEIRO SILVA</t>
  </si>
  <si>
    <t>ANDERSON DE OLIVEIRA SOUSA</t>
  </si>
  <si>
    <t>MISAEL DANTAS SOUZA</t>
  </si>
  <si>
    <t>DANIELA MOURA CEZIMBRA</t>
  </si>
  <si>
    <t>Brasil Ride Bahia</t>
  </si>
  <si>
    <t>ALEX JUNIOR MALACARNE</t>
  </si>
  <si>
    <t>HENRIQUE RIBEIRO BRAVO</t>
  </si>
  <si>
    <t>LUIZ HENRIQUE RODRIGUES COSTA</t>
  </si>
  <si>
    <t>CAT</t>
  </si>
  <si>
    <t>PTS</t>
  </si>
  <si>
    <t>Marechal Ride</t>
  </si>
  <si>
    <t>DIEGO GOMES VIEIRA</t>
  </si>
  <si>
    <t>KLEBER SANTOS XAVIER</t>
  </si>
  <si>
    <t>THAYRO CAVALCANTE ALMEIDA LINS SILVA</t>
  </si>
  <si>
    <t>LUCIANO BORBA ARAUJO</t>
  </si>
  <si>
    <t>RICARDO DA SILVA LEITE PEDROSO</t>
  </si>
  <si>
    <t>FERNANDO JAKSON CAVALCANTE MOURA</t>
  </si>
  <si>
    <t>Caldeirão Ride Challenge</t>
  </si>
  <si>
    <t>CATIA KELLY MARQUES DA SILVA</t>
  </si>
  <si>
    <t xml:space="preserve">	NO BREAKS</t>
  </si>
  <si>
    <t>CAMILA BASTOS GOMES MEDEIROS</t>
  </si>
  <si>
    <t>BRUNA RAISSA DE SOUSA OLIVEIRA</t>
  </si>
  <si>
    <t>CARLOS VINICIUS DE SOUSA ALVES</t>
  </si>
  <si>
    <t>YURI KELVIN SOUSA AMARAL BRITO GOMES</t>
  </si>
  <si>
    <t>RENAN GABRIEL DA COSTA SILVA</t>
  </si>
  <si>
    <t>JOAO MARCOS PAIVA DE LIMA</t>
  </si>
  <si>
    <t>RAFAEL PEREIRA MARTINS</t>
  </si>
  <si>
    <t>SEBASTIAO DOUGLAS CARVALHO GOMES</t>
  </si>
  <si>
    <t>EXERCITA ESPERANTINA</t>
  </si>
  <si>
    <t>PEDRO PAULINO NETO</t>
  </si>
  <si>
    <t>FRANCISCO DE JESUS DA SILVA SAMPAIO</t>
  </si>
  <si>
    <t>HISRAEL ALVES VERISSIMO</t>
  </si>
  <si>
    <t>JANDAS RODRIGUES DE SOUZA</t>
  </si>
  <si>
    <t>JOSE LUCAS FURTADO DE SOUSA</t>
  </si>
  <si>
    <t>FELIPE JOSE SOUSA GONCALVES</t>
  </si>
  <si>
    <t>ROBERTH DAVID NASCIMENTO DOS SANTOS</t>
  </si>
  <si>
    <t>MAYKON ANTÔNIO SILVA</t>
  </si>
  <si>
    <t>JORGE DE OLIVEIRA SILVA</t>
  </si>
  <si>
    <t>WANDERGLEISON RIBEIRO DE SOUSA</t>
  </si>
  <si>
    <t>BENEDITO ALVES DA SILVA FILHO</t>
  </si>
  <si>
    <t>FRANCISCO DAS CHAGAS LIMA FERNANDES</t>
  </si>
  <si>
    <t>HELIO SILVA DE SOUSA BENVINDO</t>
  </si>
  <si>
    <t>GILBERTO COSTA MESQUITA</t>
  </si>
  <si>
    <t>ANDRE RICARDO AIRES E SILVA</t>
  </si>
  <si>
    <t>PAULO DE SA CARVALHO</t>
  </si>
  <si>
    <t>FRANCISCO EDMAR CARVALHO DA SILVA</t>
  </si>
  <si>
    <t>RICARDO GIOVANINI MELO RODRIGUES</t>
  </si>
  <si>
    <t>JEFFERSON LUIZ SILVEIRA DA SILVA</t>
  </si>
  <si>
    <t>ANTONIO CLENALDO MATOS DE CASTRO</t>
  </si>
  <si>
    <t>ASSOCIACAO DE CICLISMO NA PROTECAO E DEFESA DA ARARA DE LEA -ACPEDAL</t>
  </si>
  <si>
    <t>ABDIAS BANDEIRA DA SILVA</t>
  </si>
  <si>
    <t>TANIA GONCALVES VITAL</t>
  </si>
  <si>
    <t>XCM Cruz Bike</t>
  </si>
  <si>
    <t>JEFFERSON ALMEIDA DA CONCEIÇÃO</t>
  </si>
  <si>
    <t>TARCISIO VILA VERDE SANTANA DE ALMEIDA</t>
  </si>
  <si>
    <t>AQUILES DE FRANÇA DOS SANTOS</t>
  </si>
  <si>
    <t>DEYBTH DE OLIVEIRA PEREIRA</t>
  </si>
  <si>
    <t>CARLOS ALBERTO SOUZA PEREIRA</t>
  </si>
  <si>
    <t>EDI CARLOS CARVALHO REIS</t>
  </si>
  <si>
    <t>MARCOS SOUZA OLIVEIRA</t>
  </si>
  <si>
    <t>ERIVALDO SACRAMENTO DE ALMEIDA</t>
  </si>
  <si>
    <t>HELIO SANTOS DE JESUS</t>
  </si>
  <si>
    <t>VALMIR LIMA DE SOUZA</t>
  </si>
  <si>
    <t>RICARDO MACHADO SANTOS</t>
  </si>
  <si>
    <t>ALEXIA REIS DOS SANTOS RAMOS</t>
  </si>
  <si>
    <t>ROBERTO DI CREDICO</t>
  </si>
  <si>
    <t>GILSON SANTOS RIBEIRO</t>
  </si>
  <si>
    <t>RICHARD MONTGOMERY HAMILTON</t>
  </si>
  <si>
    <t>WUERITON RABELO BARROS DA CRUZ</t>
  </si>
  <si>
    <t>15ª Maratona de MTB Cabra da Peste</t>
  </si>
  <si>
    <t>GABRIEL HENRIQUE CARDOSO FARIAS</t>
  </si>
  <si>
    <t>JANIEL COSME JUNIOR</t>
  </si>
  <si>
    <t>FERNANDO DANTAS LIMA</t>
  </si>
  <si>
    <t>ICARO ONOFRE COSTA</t>
  </si>
  <si>
    <t>CICERO EVANDRO FECHINE</t>
  </si>
  <si>
    <t>MARCO ANTONIO BATISTA DE MELO</t>
  </si>
  <si>
    <t>EDGARD NAVARRO CUNHA</t>
  </si>
  <si>
    <t>NUBIA CRISTINA DOS SANTOS</t>
  </si>
  <si>
    <t>Campeonatos Estaduais</t>
  </si>
  <si>
    <t>MAURO SERGIO SANTOS DA SILVA</t>
  </si>
  <si>
    <t>JERSICA NEVES DO NASCIMENTO</t>
  </si>
  <si>
    <t>GABRIELLE DUARTE DA ROCHA</t>
  </si>
  <si>
    <t>LEYDIANE DE LIMA BARRETO BERTELLI</t>
  </si>
  <si>
    <t>ALINE DAIANNY DA SILVA AGAPITO</t>
  </si>
  <si>
    <t>SAYONARA ANDRADE HOLANDA</t>
  </si>
  <si>
    <t>ANA ALINE MAGALHAES FEIJAO</t>
  </si>
  <si>
    <t>CLAUDIVANIA COSTA COUTINHO</t>
  </si>
  <si>
    <t>ELIENE BASILIO DE MELO LIMA</t>
  </si>
  <si>
    <t>MARIA LUSINEIDE DA SILVA SOUSA</t>
  </si>
  <si>
    <t>ANGELA MARIA MARQUES DE SIQUEIRA</t>
  </si>
  <si>
    <t>ENDERSON PEREIRA DA SILVA</t>
  </si>
  <si>
    <t>LEANDRO ANTONIO BERTELLI</t>
  </si>
  <si>
    <t>FELIPE MATEUS BARBOSA RODRIGUES</t>
  </si>
  <si>
    <t>JOSE MARIA RODRIGUES DE MATOS</t>
  </si>
  <si>
    <t>FRANCISCO ILTON VIEIRA SOARES</t>
  </si>
  <si>
    <t>VALDIR CARVALHO DA CUNHA</t>
  </si>
  <si>
    <t>REGIS FAUSTO BATISTA ALVES</t>
  </si>
  <si>
    <t>JUAN SOUSA LIMA FERREIRA</t>
  </si>
  <si>
    <t>CLUBE ESPORTIVO LOUCOS POR TRILHAS</t>
  </si>
  <si>
    <t>JOAO PAULO MENDES LEITE</t>
  </si>
  <si>
    <t>ASCEL - ASSOCIACAO CICLISTICA DE ESPORTES E LAZER</t>
  </si>
  <si>
    <t>MARCOS MARTINS CAMARGO</t>
  </si>
  <si>
    <t>ERIKA DINAMART BRAGA BARBOSA</t>
  </si>
  <si>
    <t>ANNA KARLLA DE ARAUJO PINTO</t>
  </si>
  <si>
    <t>CLUBE DE MOUNTAIN BIKE DE JARAGUA</t>
  </si>
  <si>
    <t>JESSICA ALVES RODRIGUES BATISTA</t>
  </si>
  <si>
    <t xml:space="preserve">	ASSOCIACAO INHUMAS BIKE RACE</t>
  </si>
  <si>
    <t>BEIBIANE DE AMORIM DA SILVA</t>
  </si>
  <si>
    <t>ASSOCIACAO EQUIPE FENIX GOIANIRA</t>
  </si>
  <si>
    <t>PAULA BARBOZA SILVA SANTOS</t>
  </si>
  <si>
    <t>VICTOR MORAES OLIVEIRA</t>
  </si>
  <si>
    <t>RODOLFO MEDEIROS SOUZA BORGES</t>
  </si>
  <si>
    <t>WARLEY VIEIRA TAVARES</t>
  </si>
  <si>
    <t>PEDAL LOKOMOTIVA RACE TEAM</t>
  </si>
  <si>
    <t>LAYSON TAVARES DE OLIVEIRA COSTA</t>
  </si>
  <si>
    <t>GUILHERME RAFAEL DE SA SILVA</t>
  </si>
  <si>
    <t>FABRICIO FREIRE DOS PASSOS</t>
  </si>
  <si>
    <t>JOSE CUSTODIO MARQUES JUNIOR</t>
  </si>
  <si>
    <t>PEDRO LEITE PEREIRA NETO</t>
  </si>
  <si>
    <t>MATEUS ALBERTO ALVES</t>
  </si>
  <si>
    <t>LUIZ LEONARDO DE OLIVEIRA PINHEIRO</t>
  </si>
  <si>
    <t>JANDERSON DA SILVA LAGO</t>
  </si>
  <si>
    <t>HANDY ULACIA DE MORAIS</t>
  </si>
  <si>
    <t>CRISTIANA EDUARDA DE CARVALHO</t>
  </si>
  <si>
    <t>ANTÔNIA SOUZA MELO</t>
  </si>
  <si>
    <t>FERNANDA CAETANO DA SILVA BARCELOS</t>
  </si>
  <si>
    <t>DANIELLA SANTANA DA SILVA BOAVENTURA</t>
  </si>
  <si>
    <t>ASSOCIACAO DOS CICLISTAS DE COCALZINHO</t>
  </si>
  <si>
    <t>FERNANDA CARVALHO MARQUES DE OLIVEIRA</t>
  </si>
  <si>
    <t>MARGARIDA SILVA DE ARAÚJO</t>
  </si>
  <si>
    <t>DARLAN TEIXEIRA ASSIS</t>
  </si>
  <si>
    <t>LEONARDO DE MAGALHAES ROCHA DIAS</t>
  </si>
  <si>
    <t>WILTON ANTONIO SIQUEIRA GOMES</t>
  </si>
  <si>
    <t>KLEITON RODRIGUES JARDIM</t>
  </si>
  <si>
    <t>ANTONIO DE OLIVEIRA ABREU</t>
  </si>
  <si>
    <t>LUCAS BORGES CANDIDO</t>
  </si>
  <si>
    <t>MARCIO RODRIGUES DE ABREU SILVA</t>
  </si>
  <si>
    <t>JOSÉ RONALDO DA SILVA</t>
  </si>
  <si>
    <t>PYERRE DE ALCANTARA CAMPOS SOUSA</t>
  </si>
  <si>
    <t>JOAB FERREIRA HASSEL MENDES</t>
  </si>
  <si>
    <t>CLUBE ARAGUAIA DE CICLISMO E CANOAGEM</t>
  </si>
  <si>
    <t>ROSENVALDO QUINES DE CARVALHO</t>
  </si>
  <si>
    <t>PATRICIA GOMES DA ROCHA EMILIANO</t>
  </si>
  <si>
    <t>MAGDA DA CONCEICAO OLIVEIRA</t>
  </si>
  <si>
    <t>MARCILENE MOREIRA DA COSTA</t>
  </si>
  <si>
    <t>EDVAR VILELA DE MORAES</t>
  </si>
  <si>
    <t>MARIO DE ABREU RODRIGUES</t>
  </si>
  <si>
    <t>CLEIDE FERREIRA REIS</t>
  </si>
  <si>
    <t>VANDERLI TEIXEIRA SANTOS</t>
  </si>
  <si>
    <t>ALESSANDRO RIBEIRO DA SILVA</t>
  </si>
  <si>
    <t>ASSOCIACAO CICLISTICA ALFA</t>
  </si>
  <si>
    <t>EDMILSON RODRIGUES DE QUEIROZ</t>
  </si>
  <si>
    <t>GILMAR LAZARO MOTTA</t>
  </si>
  <si>
    <t>ASSOCIACAO INHUMAS BIKE RACE</t>
  </si>
  <si>
    <t>WILSOMAR OLIVEIRA DE SOUZA</t>
  </si>
  <si>
    <t>DIVINO ALVES FILHO</t>
  </si>
  <si>
    <t>ELISEU PIRES DA SILVA</t>
  </si>
  <si>
    <t>JEDSON BORGES DE MELO</t>
  </si>
  <si>
    <t>INSTITUTO ESPORTIVO DE GOIAS - IEGO</t>
  </si>
  <si>
    <t>LUIZ SANTANA PAULINO</t>
  </si>
  <si>
    <t>JOÃO BATISTA ALVES DOS REIS</t>
  </si>
  <si>
    <t>ALEX ALVES DE OLIVEIRA</t>
  </si>
  <si>
    <t>HAMILTON FELIPE SIQUEIRA DE ANDRADE</t>
  </si>
  <si>
    <t>LUCAS DE SOUSA ARAUJO</t>
  </si>
  <si>
    <t>GABRIEL AUGUSTO CESAR NASCENTE</t>
  </si>
  <si>
    <t>JOEL ALVES PRETO</t>
  </si>
  <si>
    <t>ALEXANDRE DOS REIS</t>
  </si>
  <si>
    <t>JHESEBEL APARECIDA KOBUS</t>
  </si>
  <si>
    <t>FRANCIELE PIRES SANTOS</t>
  </si>
  <si>
    <t>LUANA ASSIS GERALDO DE AGUILAR</t>
  </si>
  <si>
    <t>FRANCIELLE REGINA VIANA SILVA</t>
  </si>
  <si>
    <t>LARISSA ARNOLD</t>
  </si>
  <si>
    <t>VIVIANE ARAUJO DE CASTRO CASTELLÕES</t>
  </si>
  <si>
    <t>DIJALMA TAVARES PEREIRA</t>
  </si>
  <si>
    <t>ROBSON ISRAEL DE ANDRADE</t>
  </si>
  <si>
    <t>GELSON JUNIOR REZENDE FERNANDES</t>
  </si>
  <si>
    <t>BRUNO CESAR NUNES GONÇALVES</t>
  </si>
  <si>
    <t>EMERSON EUZEBIO DE ALMEIDA</t>
  </si>
  <si>
    <t>EDSON FERREIRA LIMA</t>
  </si>
  <si>
    <t>CLEBER MARCIO RESENDE</t>
  </si>
  <si>
    <t>LUIZ LOTTI NETO</t>
  </si>
  <si>
    <t>JOSE CARLOS MENDES</t>
  </si>
  <si>
    <t>DILERMANO DE FATIMA MELO</t>
  </si>
  <si>
    <t>WILTON FREITAS MENDES</t>
  </si>
  <si>
    <t>DAVI RAPOSO DA SILVA</t>
  </si>
  <si>
    <t>RAQUEL VILON DE SOUZA</t>
  </si>
  <si>
    <t>CINTIA DE ALMEIDA DA COSTA</t>
  </si>
  <si>
    <t>NATALI FRANCO ROSA</t>
  </si>
  <si>
    <t>ROBERTA DE FREITAS AMORIM</t>
  </si>
  <si>
    <t>LUIS FERNANDO FORTUNATO DE FREITAS</t>
  </si>
  <si>
    <t>BRENER MAIA ONOFRE</t>
  </si>
  <si>
    <t>JOAO PEDRO LIMA BITENCOURT</t>
  </si>
  <si>
    <t>BRUNO CESAR DE SOUZA COSTA</t>
  </si>
  <si>
    <t>MATHEUS KNEIPP CABRAL</t>
  </si>
  <si>
    <t>LORRAN HENRIQUE DIAS</t>
  </si>
  <si>
    <t>PEDRO HENRIQUE DE CASTRO DA COSTA DA FONTE</t>
  </si>
  <si>
    <t>MAXWELL DE LIMA TRINDADE</t>
  </si>
  <si>
    <t>GLAUBER DA CUNHA</t>
  </si>
  <si>
    <t>RAFAEL ALVARENGA FERREIRA DA COSTA</t>
  </si>
  <si>
    <t>TOMAZ DI RAGO MUXFELDT PAIM CUNHA</t>
  </si>
  <si>
    <t>LUIZ FILIPE DUARTE TEIXEIRA</t>
  </si>
  <si>
    <t>RAFAEL AZEVEDO SILVA</t>
  </si>
  <si>
    <t>PEDRO HENRIQUE THURLER DE FARIA CHICHARO IUNES</t>
  </si>
  <si>
    <t>JAIR DA SILVA FERREIRA JÚNIOR</t>
  </si>
  <si>
    <t>RICARDO PEIXOTO DA COSTA</t>
  </si>
  <si>
    <t>EDUARDO MARTINS DE FREITAS</t>
  </si>
  <si>
    <t>IAN STEVAUX</t>
  </si>
  <si>
    <t>MAURO DOS SANTOS LARA</t>
  </si>
  <si>
    <t>ROBERTO ANTONIO SCHIAVO DO NASCIMENTO</t>
  </si>
  <si>
    <t>LUIZ HENRIQUE AYALA DA FONSECA</t>
  </si>
  <si>
    <t>MARCELO DE FREITAS BRANCO</t>
  </si>
  <si>
    <t>FILIPE ALMEIDA FELIX</t>
  </si>
  <si>
    <t>RICARDO TIBURCIO DA SILVA</t>
  </si>
  <si>
    <t>ALUíZIO ANTUNES PENHA</t>
  </si>
  <si>
    <t>PAULO GUILHERME GONDIM DE VASCONCELOS</t>
  </si>
  <si>
    <t>RAFAEL UILIAN TEIXEIRA NERES</t>
  </si>
  <si>
    <t>PORTO VELHO CYCLING TEAM</t>
  </si>
  <si>
    <t>MAIQUE RODRIGUES FERREIRA</t>
  </si>
  <si>
    <t>RONDOBIKES CYCLING TEAM</t>
  </si>
  <si>
    <t>DAVID VIEIRA LIMA</t>
  </si>
  <si>
    <t>FRANCISCA BARBOSA CARNEIRO</t>
  </si>
  <si>
    <t>LIGIA LIMA QUEIROZ</t>
  </si>
  <si>
    <t>ALINE BARBOSA GUIMARÃES</t>
  </si>
  <si>
    <t>LUIZ FELIPE VELOZO DA SILVA</t>
  </si>
  <si>
    <t>NALDO BIKES RACING</t>
  </si>
  <si>
    <t>JOSE LUCAS DUARTE BASILIO</t>
  </si>
  <si>
    <t>EPICOS MTB</t>
  </si>
  <si>
    <t>JEFERSSON PEDROSKI SORIA</t>
  </si>
  <si>
    <t>ALEX FELIX PARARI</t>
  </si>
  <si>
    <t>ADRIANA RIBEIRO DA SILVA</t>
  </si>
  <si>
    <t>CTPM X</t>
  </si>
  <si>
    <t>MAYARA FREITAS DE MELLO</t>
  </si>
  <si>
    <t>DEISE SILVA LIMA</t>
  </si>
  <si>
    <t>MONALISA XAVIER DE ARAUJO</t>
  </si>
  <si>
    <t>CALANGO TEAM</t>
  </si>
  <si>
    <t>CATIA LUANA FERREIRA CARDOSO</t>
  </si>
  <si>
    <t>JOSE AUGUSTO LOPES DA CRUZ JUNIOR</t>
  </si>
  <si>
    <t>CLOESLEI CARVALHO ALVES</t>
  </si>
  <si>
    <t>WILSON EMANUEL FELIX DA SILVA</t>
  </si>
  <si>
    <t>EQUIPE ALPHA JARU</t>
  </si>
  <si>
    <t>MICHELANGELO DA SILVA BARROS</t>
  </si>
  <si>
    <t>ANA PAULA SANTIAGO MARIANO</t>
  </si>
  <si>
    <t>JANAINA XANDER WESSEL</t>
  </si>
  <si>
    <t>ELIANE FARIAS CARDOSO</t>
  </si>
  <si>
    <t>GIOVANNA ROLIM DOS SANTOS</t>
  </si>
  <si>
    <t>CLEICINEIA OLIVEIRA DE SOUZA</t>
  </si>
  <si>
    <t>LECIMAR HOLANDA DE PAULA MAGALHAES</t>
  </si>
  <si>
    <t>CARLOS ALEXANDRE PINTO DA SILVA</t>
  </si>
  <si>
    <t>MAQUE CATIVO DE OLIVEIRA</t>
  </si>
  <si>
    <t>PAULO RODRIGUES BONFIM FILHO</t>
  </si>
  <si>
    <t>RAFAEL AGUIAR DOS REIS</t>
  </si>
  <si>
    <t>EWERTON FAUSTINO DA SILVA</t>
  </si>
  <si>
    <t>JULIMAR DE MELO FERREIRA</t>
  </si>
  <si>
    <t>ROSE CLEIA MOREIRA SA TELES</t>
  </si>
  <si>
    <t>CARINA MARCILEIA CORREA DE ALMEIDA</t>
  </si>
  <si>
    <t>DENIMEIRE DE OLIVEIRA SALES</t>
  </si>
  <si>
    <t>EDVALDO ALFINY</t>
  </si>
  <si>
    <t>ANDRE PESTANA RAMOS</t>
  </si>
  <si>
    <t>PETERSON PRUDENTE SANCHES</t>
  </si>
  <si>
    <t>JESUS SILVA BOABAID</t>
  </si>
  <si>
    <t>FRANCISCO RONALDO SOUSA E SILVA</t>
  </si>
  <si>
    <t>GIGA PITBULL CYCLING TEAM</t>
  </si>
  <si>
    <t>MARCO ANTONIO DA SILVA MAGALHÃES</t>
  </si>
  <si>
    <t>MARIA LÚCIA NOTENIS LUZ</t>
  </si>
  <si>
    <t>REJANE CORREA GRIEHL</t>
  </si>
  <si>
    <t>MAURIN SANTOS SILVA</t>
  </si>
  <si>
    <t>IVANILDO ALVES BRITO</t>
  </si>
  <si>
    <t>ONOFRE RODRIGUES DE MELO JUNIOR</t>
  </si>
  <si>
    <t>NATANAEL DA SILVA MORAES</t>
  </si>
  <si>
    <t>PAULO ANTôNIO KUHN</t>
  </si>
  <si>
    <t>MANACES SILVA PORTELA</t>
  </si>
  <si>
    <t>ROSELI CLEONI KRUGER</t>
  </si>
  <si>
    <t>IVAN DUDA DA SILVA</t>
  </si>
  <si>
    <t>ALAERTE KOTTWITZ</t>
  </si>
  <si>
    <t>VALDIR APARECIDO DE SOUZA</t>
  </si>
  <si>
    <t>ELIAS FERRAZ DE OLIVEIRA</t>
  </si>
  <si>
    <t>JOSÉ ANGELO DE ASSIS</t>
  </si>
  <si>
    <t>VITOR ALEXANDER DA SILVA PEREIRA</t>
  </si>
  <si>
    <t>ASSOCIACAO HEALTHY FOREVER DE CICLISMO - HF TEAM</t>
  </si>
  <si>
    <t>ALEX FABRÍCIO FARIAS BERNARDES</t>
  </si>
  <si>
    <t xml:space="preserve">	ASSOCIAÇÃO MISTER SHOES F10 RACE TEAM</t>
  </si>
  <si>
    <t>FRANCISCO HENRIQUE PRADO DA SILVA</t>
  </si>
  <si>
    <t>FRUTARIA WL</t>
  </si>
  <si>
    <t>FILIPE GABRIEL RIBAS CUNHA</t>
  </si>
  <si>
    <t>BRUNO EDUARDO DA SILVA RODRIGUES</t>
  </si>
  <si>
    <t>ERIC GUEDES FERREIRA</t>
  </si>
  <si>
    <t>HELIO ROMEU HIRT FILHO</t>
  </si>
  <si>
    <t>ASSOCIACAO ESPORTIVA DE CICLISMO EPIC RACING</t>
  </si>
  <si>
    <t>FABIO SOUZA DA SILVA</t>
  </si>
  <si>
    <t>WALDSON JUNIOR CAMARÃO TAVEIRA</t>
  </si>
  <si>
    <t>CICLISMO PELO MUNDO RACING TEAM</t>
  </si>
  <si>
    <t>LEONARDO PIMENTEL DA SILVA</t>
  </si>
  <si>
    <t>DANILO FERREIRA DE MAGALHAES</t>
  </si>
  <si>
    <t>ASSOCIAÇÃO MISTER SHOES F10 RACE TEAM</t>
  </si>
  <si>
    <t>KAIQUE OLIVEIRA BONFIM</t>
  </si>
  <si>
    <t>JOHNANTAN CRISTIAN SABINO DE FREITAS DA SILVA</t>
  </si>
  <si>
    <t>CABURAI</t>
  </si>
  <si>
    <t>SILENO TOMAZ LEITE</t>
  </si>
  <si>
    <t>VINICIO JOSE NASCIMENTO SILVA</t>
  </si>
  <si>
    <t>NAICSON DA SILVA GRANGEIRO</t>
  </si>
  <si>
    <t>ERNANDES LOPES DA SILVA</t>
  </si>
  <si>
    <t>ROBERTO SIFUENTES LOPES JUNIOR</t>
  </si>
  <si>
    <t>MARIO ALBERTY DE SOUSA AS</t>
  </si>
  <si>
    <t>MAGNO GARRIDO MACEDO</t>
  </si>
  <si>
    <t>LUCAS SOUZA SANTOS</t>
  </si>
  <si>
    <t>JORGE DE SOUZA CAMPOS</t>
  </si>
  <si>
    <t>THIAGO DA SILVA</t>
  </si>
  <si>
    <t>JOSIMAR MATIAS SANTOS</t>
  </si>
  <si>
    <t>MARCIO RICARDO DEMETRIO LIRA</t>
  </si>
  <si>
    <t>NADSON DUARTE MONTEIRO DE MONTEIRO</t>
  </si>
  <si>
    <t>WENDELL CRUZ DE SOUZA</t>
  </si>
  <si>
    <t>FABIANO COELHO DA SILVA</t>
  </si>
  <si>
    <t>SUPAPUS</t>
  </si>
  <si>
    <t>FRANCISCO XAVIER MEDEIROS GONCALVES</t>
  </si>
  <si>
    <t>MARIO LUIZ GRANDE TURCO</t>
  </si>
  <si>
    <t>ANÕES DO PEDAL</t>
  </si>
  <si>
    <t>ROBERTO GAUGER</t>
  </si>
  <si>
    <t>GLEIKSON FAUSTINO BEZERRA</t>
  </si>
  <si>
    <t>GUTEMBERG JONSON LIMA SARAIVA</t>
  </si>
  <si>
    <t>DARMISON NASCIMENTO DAMASCENO</t>
  </si>
  <si>
    <t>JOSE ALBERTO RODRIGUES DE ASSIS</t>
  </si>
  <si>
    <t>JONILDO RODRIGUES DA SILVA</t>
  </si>
  <si>
    <t>MARCIO ALEXANDRE BARBOSA FERREIRA</t>
  </si>
  <si>
    <t>LUIS WASHINGTON DOS SANTOS</t>
  </si>
  <si>
    <t>OZEMAR DE ALMEIDA MELO</t>
  </si>
  <si>
    <t>MARCOS ANTONIO RODRIGUES DA SILVA</t>
  </si>
  <si>
    <t>DESAFIANDO LIMITES</t>
  </si>
  <si>
    <t>ANTONIO RODRIGUES NASCIMENTO</t>
  </si>
  <si>
    <t>VALDIR APARECIDO DE OLIVEIRA</t>
  </si>
  <si>
    <t>EMANUEL CARDOSO MACEDO</t>
  </si>
  <si>
    <t>NILMAR LIMA GUIMARAES</t>
  </si>
  <si>
    <t>CARLOS ALEXANDRE PRADO HORTA</t>
  </si>
  <si>
    <t>FRANCISCO LIMA BATISTA</t>
  </si>
  <si>
    <t>PEDRO PIERRE DA CUNHA FILHO</t>
  </si>
  <si>
    <t>HUGO RENE SOSA MAZARIEGO</t>
  </si>
  <si>
    <t>RENAN BORGES DA SILVA</t>
  </si>
  <si>
    <t>GREMIO ATLETICO OSORIENSE</t>
  </si>
  <si>
    <t>MATHEUS PULZ DA ROSA</t>
  </si>
  <si>
    <t>RAISSA ZORTEA</t>
  </si>
  <si>
    <t>FRANCIELE VALANDRO</t>
  </si>
  <si>
    <t>REGINA CRISTIANE BOLFE DROPPA</t>
  </si>
  <si>
    <t>JOSI FERREIRA JARDIM SAFT</t>
  </si>
  <si>
    <t>EDUARDO RIGONI</t>
  </si>
  <si>
    <t>GABRIEL DIAS LOPES COSTA</t>
  </si>
  <si>
    <t>MARCIANO GIOVANELLA</t>
  </si>
  <si>
    <t>RAFAEL DALCIN</t>
  </si>
  <si>
    <t>DANIEL LUIS BOHRER</t>
  </si>
  <si>
    <t>JOÃO GASPAR DOS SANTOS VARGAS</t>
  </si>
  <si>
    <t>LUIZ PABLO FERNANDEZ ESCOSTEGUY</t>
  </si>
  <si>
    <t>EDMILSON PADILHA GUTIERRES</t>
  </si>
  <si>
    <t>SNAP BIKE SHOP</t>
  </si>
  <si>
    <t>RENATO REMI PRETTO DE BRAGA</t>
  </si>
  <si>
    <t>SANTA CRUZ BIKERS CLUB</t>
  </si>
  <si>
    <t>SERGIO FERNANDO ACCO MAURI</t>
  </si>
  <si>
    <t>SILVIO GARSKE</t>
  </si>
  <si>
    <t>11º UP Hill Serra da Chocadeira</t>
  </si>
  <si>
    <t>ITALO JUNIOR DE OLIVEIRA FELETTI</t>
  </si>
  <si>
    <t>YURI FERREIRA SANTANA</t>
  </si>
  <si>
    <t>CHRISTIAN ANDREI MARONN ELEGDA</t>
  </si>
  <si>
    <t>JAIR TASCA</t>
  </si>
  <si>
    <t>JOAO AUGUSTO DE OLIVEIRA NETO</t>
  </si>
  <si>
    <t xml:space="preserve">SANDRO SANTOS DE ARAúJO </t>
  </si>
  <si>
    <t>JULIANO APARECIDO SILVA DO NASCIMENTO</t>
  </si>
  <si>
    <t>IGOR ANDRADE REIS HADDAD</t>
  </si>
  <si>
    <t>JOSE ADOLFO CORREA DA SILVA JUNIOR</t>
  </si>
  <si>
    <t>HITLER SANSAO SOBRINHO</t>
  </si>
  <si>
    <t>ANDRE DE JESUS BANDEIRA</t>
  </si>
  <si>
    <t>GELIAR CALDERAN</t>
  </si>
  <si>
    <t>RENATO PEREIRA BEZERRA</t>
  </si>
  <si>
    <t>WELKER CASTRO DE OLIVEIRA</t>
  </si>
  <si>
    <t>EDMAR JOSE DA SILVA DEODATO</t>
  </si>
  <si>
    <t>UGNAN PAULA FRANCO</t>
  </si>
  <si>
    <t>SAULO GUEDES DA SILVA</t>
  </si>
  <si>
    <t>JEPSON DE ALMEIDA</t>
  </si>
  <si>
    <t>PAULO SERGIO DOS SANTOS</t>
  </si>
  <si>
    <t>AVU</t>
  </si>
  <si>
    <t>RICARDO LUCIANO DEIJANI</t>
  </si>
  <si>
    <t>CARLOS VIDAL DE BRITO</t>
  </si>
  <si>
    <t>LEONARDO FERNANDES</t>
  </si>
  <si>
    <t>TCHARLA SUELEN ALVES DOS SANTOS</t>
  </si>
  <si>
    <t>PAMELA CRISTINA DOS SANTOS PARIS</t>
  </si>
  <si>
    <t>CAMILA CRISTINA DE AZEVEDO PEREIRA</t>
  </si>
  <si>
    <t>LUCINEIDE AMELIA DE SALES SIQUEIRA</t>
  </si>
  <si>
    <t>VANUZA MARTINS LEITE</t>
  </si>
  <si>
    <t>ROSA MALENA DA CRUZ</t>
  </si>
  <si>
    <t>HUGO VIANA RODRIGUES</t>
  </si>
  <si>
    <t>BARBA BIKES/OSASCO/FAE</t>
  </si>
  <si>
    <t>JOAO EDUARDO BERTOLACI DE SOUZA</t>
  </si>
  <si>
    <t>VITOR GUSTAVO SILVESTRE TEIXEIRA</t>
  </si>
  <si>
    <t>ADFACEX</t>
  </si>
  <si>
    <t>RAFAEL BEGHELLI SCHIRATO ASSIS</t>
  </si>
  <si>
    <t>ARTHUR DE SOUZA MOTA</t>
  </si>
  <si>
    <t>SÃO JOSÉ CICLISMO / INSTITUTO ATHLON</t>
  </si>
  <si>
    <t>ALINE MARIA RODRIGUES DA ROCHA</t>
  </si>
  <si>
    <t>NÍVEA MARIA APOLINÁRIO DE ANDRADE</t>
  </si>
  <si>
    <t>INSTITUTO HOFFMANN/TAUBATÉ</t>
  </si>
  <si>
    <t>STEFÂNYE LINDOLFO DA SILVA</t>
  </si>
  <si>
    <t>MARIA JULIA DA SILVA VIEIRA</t>
  </si>
  <si>
    <t>BRUNO HENRIQUE SANTOS PEREIRA</t>
  </si>
  <si>
    <t>GUARATINGUETA CYCLING TEAM</t>
  </si>
  <si>
    <t>OBERDAN FERREIRA DE SOUZA</t>
  </si>
  <si>
    <t>GABRIEL ANGELO CAPUTO</t>
  </si>
  <si>
    <t>DIEGO DE OLIVEIRA MOREIRA</t>
  </si>
  <si>
    <t>VINICIUS SOARES FRANCEZ</t>
  </si>
  <si>
    <t>ANTONIO CARLOS MONTEIRO JUNIOR</t>
  </si>
  <si>
    <t>ARR PRO TEAM</t>
  </si>
  <si>
    <t>PAULO HENRIQUE DAMASCENO FREIRES</t>
  </si>
  <si>
    <t>ED CARLOS GUEDES NOGUEIRA</t>
  </si>
  <si>
    <t>RAFAEL PRADO DE GODOI</t>
  </si>
  <si>
    <t>IVAN BARBOZA SIQUEIRA</t>
  </si>
  <si>
    <t>FUND DE AMPARO AO ESPORTE DO MUNICIPIO DE ARARAQUARA</t>
  </si>
  <si>
    <t>DANIEL CARVALHO ROCHA</t>
  </si>
  <si>
    <t>RICARDO JOSÉ VIEIRA DE MATOS</t>
  </si>
  <si>
    <t>EVANDRO LUIZ GRACIANO</t>
  </si>
  <si>
    <t>ALEX DE SOUZA</t>
  </si>
  <si>
    <t>FRANCISCO ROGERIO DOS REIS</t>
  </si>
  <si>
    <t>ADRIANO MEDEIROS</t>
  </si>
  <si>
    <t>JOSE DIOGENES FERNANDES DE ARAUJO</t>
  </si>
  <si>
    <t>MACIEIRA TEAM BRASIL</t>
  </si>
  <si>
    <t>JULIANO FLORENCE DE OLIVEIRA</t>
  </si>
  <si>
    <t>MARCELO MURAKAMI DE CAMPOS</t>
  </si>
  <si>
    <t>MILTON ALVES FRANCISCO</t>
  </si>
  <si>
    <t>NELSON MAURO DA SILVA JUNIOR</t>
  </si>
  <si>
    <t>JOSE FERREIRA ARAUJO</t>
  </si>
  <si>
    <t>RUDNEY FRANCISCO VILLA NOVA</t>
  </si>
  <si>
    <t>RUBERLEI CASEMIRO COUTINHO</t>
  </si>
  <si>
    <t xml:space="preserve">52647	</t>
  </si>
  <si>
    <t>VAGNER FELIX DA SILVA</t>
  </si>
  <si>
    <t>SERGIO HENRIQUE FARAY DE QUEIROZ</t>
  </si>
  <si>
    <t>EZEQUIEL BARBOSA</t>
  </si>
  <si>
    <t>TAMAR MONTEIRO MELO</t>
  </si>
  <si>
    <t>WILLIANS BEZERRA DE ANDRADE JUNIOR</t>
  </si>
  <si>
    <t>VANESSA MOREIRA DOS REIS</t>
  </si>
  <si>
    <t>TOCANTINS CLUBE DE CICLISMO</t>
  </si>
  <si>
    <t>WANDERSON OLIVEIRA AS</t>
  </si>
  <si>
    <t>LEONARDO GREGORY CORTEZ</t>
  </si>
  <si>
    <t>DANIEL BORGES DE CARVALHO</t>
  </si>
  <si>
    <t>MARCUS VINICIUS DE OLIVEIRA SILVA</t>
  </si>
  <si>
    <t>DANIEL SANTOS DE OLIVEIRA AMARAL</t>
  </si>
  <si>
    <t>GLAICON SOUZA SILVEIRA</t>
  </si>
  <si>
    <t>ALESSYO GOMES DE OLIVEIRA</t>
  </si>
  <si>
    <t>WENISKLEY DIAS DA SILVA</t>
  </si>
  <si>
    <t>JORDANE SAVIO TORRES CAROLINO</t>
  </si>
  <si>
    <t>SERGIO NAZEOZENO DA SILVA</t>
  </si>
  <si>
    <t>ANDRE LUIZ DE SOUZA ALMEIDA</t>
  </si>
  <si>
    <t>WELITON SILVA SANTANA</t>
  </si>
  <si>
    <t>JUNIO CESAR SOUZA VIEIRA</t>
  </si>
  <si>
    <t>ORCALINO MAIA RODRIGUES JUNIOR</t>
  </si>
  <si>
    <t>JOÃO DE DEUS PEREIRA</t>
  </si>
  <si>
    <t>CRISTIANO GONÇALVES DA SILVA</t>
  </si>
  <si>
    <t>JOYCE MARTINS ALVES SILVEIRA</t>
  </si>
  <si>
    <t>LIVIA MARIA DOS SANTOS SILVA</t>
  </si>
  <si>
    <t>CRISTINA GONÇALVES DE ARAUJO</t>
  </si>
  <si>
    <t>MARIANE HILDENBRANDT DINIZ</t>
  </si>
  <si>
    <t>RANKING XCM - MASTER E+ MASCULINO - FINAL</t>
  </si>
  <si>
    <t>RANKING XCM - MASTER D FEMININO - FINAL</t>
  </si>
  <si>
    <t>RANKING XCM - MASTER D2 MASCULINO - FINAL</t>
  </si>
  <si>
    <t>RANKING XCM - MASTER D1 MASCULINO - FINAL</t>
  </si>
  <si>
    <t>RANKING XCM - MASTER C2 FEMININO - FINAL</t>
  </si>
  <si>
    <t>RANKING XCM - MASTER C1 FEMININO - FINAL</t>
  </si>
  <si>
    <t>RANKING XCM - MASTER C2 MASCULINO - FINAL</t>
  </si>
  <si>
    <t>RANKING XCM - MASTER C1 MASCULINO - FINAL</t>
  </si>
  <si>
    <t>RANKING XCM - MASTER B2 FEMININO - FINAL</t>
  </si>
  <si>
    <t>RANKING XCM - MASTER B1 FEMININO - FINAL</t>
  </si>
  <si>
    <t>RANKING XCM - MASTER B2 MASCULINO - FINAL</t>
  </si>
  <si>
    <t>RANKING XCM - MASTER B1 MASCULINO - FINAL</t>
  </si>
  <si>
    <t>RANKING XCM - MASTER A2 FEMININO - FINAL</t>
  </si>
  <si>
    <t>RANKING XCM - MASTER A1 FEMININO - FINAL</t>
  </si>
  <si>
    <t>RANKING XCM - MASTER A2 MASCULINO - FINAL</t>
  </si>
  <si>
    <t>RANKING XCM - MASTER A1 MASCULINO - FINAL</t>
  </si>
  <si>
    <t>RANKING XCM - SUB 30 MASCULINO - FINAL</t>
  </si>
  <si>
    <t>RANKING XCM - ELITE FEMININO - FINAL</t>
  </si>
  <si>
    <t>RANKING XCM - ELITE MASCULINO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</si>
</sst>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  <font>
      <sz val="11"/>
      <name val="Arial"/>
      <family val="2"/>
    </font>
    <font>
      <sz val="10.5"/>
      <name val="Arial"/>
      <family val="2"/>
    </font>
    <font>
      <sz val="11"/>
      <color rgb="FF595D6E"/>
      <name val="Arial"/>
      <family val="2"/>
    </font>
    <font>
      <sz val="10"/>
      <color rgb="FF595D6E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103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shrinkToFit="1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0" fillId="3" borderId="3" xfId="0" applyFill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7" fillId="2" borderId="0" xfId="0" applyFont="1" applyFill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33" fillId="0" borderId="1" xfId="0" applyFont="1" applyBorder="1" applyAlignment="1">
      <alignment horizontal="left" vertical="center"/>
    </xf>
    <xf numFmtId="0" fontId="34" fillId="0" borderId="1" xfId="0" applyFont="1" applyBorder="1"/>
    <xf numFmtId="1" fontId="7" fillId="0" borderId="0" xfId="0" applyNumberFormat="1" applyFont="1" applyAlignment="1">
      <alignment horizontal="center" vertical="center"/>
    </xf>
    <xf numFmtId="0" fontId="3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0" fillId="3" borderId="3" xfId="0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 shrinkToFit="1"/>
    </xf>
    <xf numFmtId="0" fontId="7" fillId="2" borderId="7" xfId="0" applyFont="1" applyFill="1" applyBorder="1" applyAlignment="1">
      <alignment horizontal="center" textRotation="90" shrinkToFit="1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3" fillId="2" borderId="6" xfId="0" applyFont="1" applyFill="1" applyBorder="1" applyAlignment="1">
      <alignment horizontal="center" textRotation="90"/>
    </xf>
    <xf numFmtId="0" fontId="3" fillId="2" borderId="7" xfId="0" applyFont="1" applyFill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 wrapText="1"/>
    </xf>
    <xf numFmtId="0" fontId="7" fillId="2" borderId="7" xfId="0" applyFont="1" applyFill="1" applyBorder="1" applyAlignment="1">
      <alignment horizontal="center" textRotation="90" wrapText="1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32" fillId="2" borderId="6" xfId="0" applyFont="1" applyFill="1" applyBorder="1" applyAlignment="1">
      <alignment horizontal="center" textRotation="90"/>
    </xf>
    <xf numFmtId="0" fontId="32" fillId="2" borderId="7" xfId="0" applyFont="1" applyFill="1" applyBorder="1" applyAlignment="1">
      <alignment horizontal="center" textRotation="90"/>
    </xf>
    <xf numFmtId="0" fontId="6" fillId="2" borderId="6" xfId="0" applyFont="1" applyFill="1" applyBorder="1" applyAlignment="1">
      <alignment horizontal="center" textRotation="90" wrapText="1"/>
    </xf>
    <xf numFmtId="0" fontId="6" fillId="2" borderId="7" xfId="0" applyFont="1" applyFill="1" applyBorder="1" applyAlignment="1">
      <alignment horizontal="center" textRotation="90" wrapText="1"/>
    </xf>
    <xf numFmtId="0" fontId="3" fillId="2" borderId="6" xfId="0" applyFont="1" applyFill="1" applyBorder="1" applyAlignment="1">
      <alignment horizontal="center" textRotation="90" wrapText="1"/>
    </xf>
    <xf numFmtId="0" fontId="3" fillId="2" borderId="7" xfId="0" applyFont="1" applyFill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326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84666</xdr:rowOff>
    </xdr:from>
    <xdr:to>
      <xdr:col>6</xdr:col>
      <xdr:colOff>406400</xdr:colOff>
      <xdr:row>1</xdr:row>
      <xdr:rowOff>44184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84666"/>
          <a:ext cx="8932332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</xdr:colOff>
      <xdr:row>0</xdr:row>
      <xdr:rowOff>58831</xdr:rowOff>
    </xdr:from>
    <xdr:to>
      <xdr:col>6</xdr:col>
      <xdr:colOff>259976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" y="58831"/>
          <a:ext cx="8616203" cy="841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66816</xdr:colOff>
      <xdr:row>0</xdr:row>
      <xdr:rowOff>78022</xdr:rowOff>
    </xdr:from>
    <xdr:to>
      <xdr:col>5</xdr:col>
      <xdr:colOff>394448</xdr:colOff>
      <xdr:row>0</xdr:row>
      <xdr:rowOff>869576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16" y="78022"/>
          <a:ext cx="8351044" cy="7915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331695</xdr:colOff>
      <xdr:row>0</xdr:row>
      <xdr:rowOff>0</xdr:rowOff>
    </xdr:from>
    <xdr:to>
      <xdr:col>6</xdr:col>
      <xdr:colOff>206187</xdr:colOff>
      <xdr:row>0</xdr:row>
      <xdr:rowOff>746284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95" y="0"/>
          <a:ext cx="8543363" cy="746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53788</xdr:colOff>
      <xdr:row>0</xdr:row>
      <xdr:rowOff>57710</xdr:rowOff>
    </xdr:from>
    <xdr:to>
      <xdr:col>6</xdr:col>
      <xdr:colOff>430306</xdr:colOff>
      <xdr:row>1</xdr:row>
      <xdr:rowOff>26753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8" y="57710"/>
          <a:ext cx="877644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71718</xdr:colOff>
      <xdr:row>1</xdr:row>
      <xdr:rowOff>35859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494900" cy="83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5</xdr:col>
      <xdr:colOff>358588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564656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71577</xdr:colOff>
      <xdr:row>0</xdr:row>
      <xdr:rowOff>48185</xdr:rowOff>
    </xdr:from>
    <xdr:to>
      <xdr:col>6</xdr:col>
      <xdr:colOff>484094</xdr:colOff>
      <xdr:row>1</xdr:row>
      <xdr:rowOff>165298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77" y="48185"/>
          <a:ext cx="9126211" cy="852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358589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9132374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80684</xdr:colOff>
      <xdr:row>0</xdr:row>
      <xdr:rowOff>80963</xdr:rowOff>
    </xdr:from>
    <xdr:to>
      <xdr:col>6</xdr:col>
      <xdr:colOff>44824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84" y="80963"/>
          <a:ext cx="9368116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6</xdr:col>
      <xdr:colOff>392204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8657663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188259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979274" cy="87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111358</xdr:rowOff>
    </xdr:from>
    <xdr:to>
      <xdr:col>6</xdr:col>
      <xdr:colOff>394447</xdr:colOff>
      <xdr:row>0</xdr:row>
      <xdr:rowOff>868595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" y="111358"/>
          <a:ext cx="9159129" cy="7572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71717</xdr:colOff>
      <xdr:row>0</xdr:row>
      <xdr:rowOff>8964</xdr:rowOff>
    </xdr:from>
    <xdr:to>
      <xdr:col>6</xdr:col>
      <xdr:colOff>80682</xdr:colOff>
      <xdr:row>0</xdr:row>
      <xdr:rowOff>863692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7" y="8964"/>
          <a:ext cx="8633012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218514</xdr:colOff>
      <xdr:row>0</xdr:row>
      <xdr:rowOff>79561</xdr:rowOff>
    </xdr:from>
    <xdr:to>
      <xdr:col>5</xdr:col>
      <xdr:colOff>519953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14" y="79561"/>
          <a:ext cx="8853768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2662</xdr:colOff>
      <xdr:row>0</xdr:row>
      <xdr:rowOff>27314</xdr:rowOff>
    </xdr:from>
    <xdr:to>
      <xdr:col>6</xdr:col>
      <xdr:colOff>161365</xdr:colOff>
      <xdr:row>1</xdr:row>
      <xdr:rowOff>45887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2" y="27314"/>
          <a:ext cx="8935150" cy="897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80682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3722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7</xdr:col>
      <xdr:colOff>19049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824911" cy="845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44824</xdr:colOff>
      <xdr:row>0</xdr:row>
      <xdr:rowOff>845344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F8B0DD2-4E09-4DB1-AB4E-CE469DDC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674474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58"/>
  <sheetViews>
    <sheetView tabSelected="1" zoomScale="90" zoomScaleNormal="90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9.453125" style="2" customWidth="1"/>
    <col min="3" max="3" width="44.81640625" style="3" customWidth="1"/>
    <col min="4" max="4" width="7.08984375" style="2" customWidth="1"/>
    <col min="5" max="5" width="50.54296875" style="64" customWidth="1"/>
    <col min="6" max="6" width="6.54296875" style="2" customWidth="1"/>
    <col min="7" max="7" width="8" style="2" customWidth="1"/>
    <col min="8" max="8" width="1.08984375" style="2" customWidth="1"/>
    <col min="9" max="9" width="5.54296875" style="12" customWidth="1"/>
    <col min="10" max="10" width="6.6328125" style="12" customWidth="1"/>
    <col min="11" max="11" width="6.36328125" style="12" customWidth="1"/>
    <col min="12" max="12" width="6.1796875" style="12" customWidth="1"/>
    <col min="13" max="13" width="6.36328125" style="12" customWidth="1"/>
    <col min="14" max="14" width="6.453125" style="12" customWidth="1"/>
    <col min="15" max="15" width="5.90625" style="12" customWidth="1"/>
    <col min="16" max="16" width="5.90625" style="12" bestFit="1" customWidth="1"/>
    <col min="17" max="17" width="5.90625" style="12" customWidth="1"/>
    <col min="18" max="57" width="6.36328125" style="12" customWidth="1"/>
    <col min="58" max="58" width="1" style="3" customWidth="1"/>
    <col min="59" max="16384" width="9.08984375" style="3"/>
  </cols>
  <sheetData>
    <row r="1" spans="1:58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1894</v>
      </c>
      <c r="P1" s="79" t="s">
        <v>1885</v>
      </c>
      <c r="Q1" s="79" t="s">
        <v>1860</v>
      </c>
      <c r="R1" s="79" t="s">
        <v>1835</v>
      </c>
      <c r="S1" s="79" t="s">
        <v>1824</v>
      </c>
      <c r="T1" s="79" t="s">
        <v>1805</v>
      </c>
      <c r="U1" s="79" t="s">
        <v>1749</v>
      </c>
      <c r="V1" s="79" t="s">
        <v>1690</v>
      </c>
      <c r="W1" s="95" t="s">
        <v>1852</v>
      </c>
      <c r="X1" s="79" t="s">
        <v>1763</v>
      </c>
      <c r="Y1" s="85" t="s">
        <v>1456</v>
      </c>
      <c r="Z1" s="79" t="s">
        <v>1453</v>
      </c>
      <c r="AA1" s="79" t="s">
        <v>1430</v>
      </c>
      <c r="AB1" s="79" t="s">
        <v>1394</v>
      </c>
      <c r="AC1" s="79" t="s">
        <v>1348</v>
      </c>
      <c r="AD1" s="79" t="s">
        <v>1322</v>
      </c>
      <c r="AE1" s="87" t="s">
        <v>1851</v>
      </c>
      <c r="AF1" s="79" t="s">
        <v>1215</v>
      </c>
      <c r="AG1" s="79" t="s">
        <v>1177</v>
      </c>
      <c r="AH1" s="79" t="s">
        <v>1075</v>
      </c>
      <c r="AI1" s="79" t="s">
        <v>1064</v>
      </c>
      <c r="AJ1" s="79" t="s">
        <v>1051</v>
      </c>
      <c r="AK1" s="79" t="s">
        <v>929</v>
      </c>
      <c r="AL1" s="79" t="s">
        <v>847</v>
      </c>
      <c r="AM1" s="79" t="s">
        <v>777</v>
      </c>
      <c r="AN1" s="79" t="s">
        <v>773</v>
      </c>
      <c r="AO1" s="79" t="s">
        <v>732</v>
      </c>
      <c r="AP1" s="79" t="s">
        <v>699</v>
      </c>
      <c r="AQ1" s="79" t="s">
        <v>684</v>
      </c>
      <c r="AR1" s="79" t="s">
        <v>1853</v>
      </c>
      <c r="AS1" s="79" t="s">
        <v>566</v>
      </c>
      <c r="AT1" s="79" t="s">
        <v>548</v>
      </c>
      <c r="AU1" s="79" t="s">
        <v>618</v>
      </c>
      <c r="AV1" s="85" t="s">
        <v>534</v>
      </c>
      <c r="AW1" s="79" t="s">
        <v>512</v>
      </c>
      <c r="AX1" s="79" t="s">
        <v>501</v>
      </c>
      <c r="AY1" s="79" t="s">
        <v>465</v>
      </c>
      <c r="AZ1" s="79" t="s">
        <v>360</v>
      </c>
      <c r="BA1" s="85" t="s">
        <v>318</v>
      </c>
      <c r="BB1" s="79" t="s">
        <v>184</v>
      </c>
      <c r="BC1" s="79" t="s">
        <v>182</v>
      </c>
      <c r="BD1" s="79" t="s">
        <v>135</v>
      </c>
      <c r="BE1" s="83" t="s">
        <v>11</v>
      </c>
      <c r="BF1" s="44"/>
    </row>
    <row r="2" spans="1:58" s="4" customFormat="1" ht="94.75" customHeight="1">
      <c r="A2" s="89" t="s">
        <v>2362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96"/>
      <c r="X2" s="80"/>
      <c r="Y2" s="86"/>
      <c r="Z2" s="80"/>
      <c r="AA2" s="80"/>
      <c r="AB2" s="80"/>
      <c r="AC2" s="80"/>
      <c r="AD2" s="80"/>
      <c r="AE2" s="88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6"/>
      <c r="AW2" s="80"/>
      <c r="AX2" s="80"/>
      <c r="AY2" s="80"/>
      <c r="AZ2" s="80"/>
      <c r="BA2" s="86"/>
      <c r="BB2" s="80"/>
      <c r="BC2" s="80"/>
      <c r="BD2" s="80"/>
      <c r="BE2" s="84"/>
      <c r="BF2" s="45"/>
    </row>
    <row r="3" spans="1:58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45958</v>
      </c>
      <c r="P3" s="19">
        <v>45949</v>
      </c>
      <c r="Q3" s="19">
        <v>45935</v>
      </c>
      <c r="R3" s="19">
        <v>45928</v>
      </c>
      <c r="S3" s="19">
        <v>45928</v>
      </c>
      <c r="T3" s="19">
        <v>45914</v>
      </c>
      <c r="U3" s="19">
        <v>45907</v>
      </c>
      <c r="V3" s="19">
        <v>45907</v>
      </c>
      <c r="W3" s="19">
        <v>45900</v>
      </c>
      <c r="X3" s="19">
        <v>45893</v>
      </c>
      <c r="Y3" s="19">
        <v>45886</v>
      </c>
      <c r="Z3" s="19">
        <v>45879</v>
      </c>
      <c r="AA3" s="19">
        <v>45879</v>
      </c>
      <c r="AB3" s="19">
        <v>45872</v>
      </c>
      <c r="AC3" s="19">
        <v>45865</v>
      </c>
      <c r="AD3" s="19">
        <v>45858</v>
      </c>
      <c r="AE3" s="19">
        <v>45858</v>
      </c>
      <c r="AF3" s="19">
        <v>45851</v>
      </c>
      <c r="AG3" s="19">
        <v>45844</v>
      </c>
      <c r="AH3" s="19">
        <v>45830</v>
      </c>
      <c r="AI3" s="19">
        <v>45830</v>
      </c>
      <c r="AJ3" s="19">
        <v>45816</v>
      </c>
      <c r="AK3" s="19">
        <v>45816</v>
      </c>
      <c r="AL3" s="19">
        <v>45809</v>
      </c>
      <c r="AM3" s="19">
        <v>45802</v>
      </c>
      <c r="AN3" s="19">
        <v>45795</v>
      </c>
      <c r="AO3" s="19">
        <v>45795</v>
      </c>
      <c r="AP3" s="19">
        <v>45795</v>
      </c>
      <c r="AQ3" s="19">
        <v>45794</v>
      </c>
      <c r="AR3" s="19">
        <v>45753</v>
      </c>
      <c r="AS3" s="19">
        <v>45753</v>
      </c>
      <c r="AT3" s="19">
        <v>45746</v>
      </c>
      <c r="AU3" s="19">
        <v>45746</v>
      </c>
      <c r="AV3" s="19">
        <v>45739</v>
      </c>
      <c r="AW3" s="19">
        <v>45739</v>
      </c>
      <c r="AX3" s="19">
        <v>45725</v>
      </c>
      <c r="AY3" s="19">
        <v>45725</v>
      </c>
      <c r="AZ3" s="19">
        <v>45725</v>
      </c>
      <c r="BA3" s="19">
        <v>45711</v>
      </c>
      <c r="BB3" s="19">
        <v>45698</v>
      </c>
      <c r="BC3" s="19">
        <v>45697</v>
      </c>
      <c r="BD3" s="19">
        <v>45688</v>
      </c>
      <c r="BE3" s="46">
        <v>45683</v>
      </c>
      <c r="BF3" s="33"/>
    </row>
    <row r="4" spans="1:58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685</v>
      </c>
      <c r="P4" s="21" t="s">
        <v>12</v>
      </c>
      <c r="Q4" s="21" t="s">
        <v>136</v>
      </c>
      <c r="R4" s="21" t="s">
        <v>12</v>
      </c>
      <c r="S4" s="21" t="s">
        <v>183</v>
      </c>
      <c r="T4" s="21" t="s">
        <v>12</v>
      </c>
      <c r="U4" s="21" t="s">
        <v>12</v>
      </c>
      <c r="V4" s="21" t="s">
        <v>136</v>
      </c>
      <c r="W4" s="21" t="s">
        <v>1463</v>
      </c>
      <c r="X4" s="21" t="s">
        <v>12</v>
      </c>
      <c r="Y4" s="21" t="s">
        <v>183</v>
      </c>
      <c r="Z4" s="21" t="s">
        <v>12</v>
      </c>
      <c r="AA4" s="21" t="s">
        <v>136</v>
      </c>
      <c r="AB4" s="21" t="s">
        <v>12</v>
      </c>
      <c r="AC4" s="21" t="s">
        <v>12</v>
      </c>
      <c r="AD4" s="21" t="s">
        <v>12</v>
      </c>
      <c r="AE4" s="21" t="s">
        <v>183</v>
      </c>
      <c r="AF4" s="21" t="s">
        <v>12</v>
      </c>
      <c r="AG4" s="21" t="s">
        <v>136</v>
      </c>
      <c r="AH4" s="21" t="s">
        <v>185</v>
      </c>
      <c r="AI4" s="21" t="s">
        <v>700</v>
      </c>
      <c r="AJ4" s="21" t="s">
        <v>12</v>
      </c>
      <c r="AK4" s="21" t="s">
        <v>183</v>
      </c>
      <c r="AL4" s="21" t="s">
        <v>136</v>
      </c>
      <c r="AM4" s="21" t="s">
        <v>185</v>
      </c>
      <c r="AN4" s="21" t="s">
        <v>12</v>
      </c>
      <c r="AO4" s="21">
        <v>2</v>
      </c>
      <c r="AP4" s="21" t="s">
        <v>700</v>
      </c>
      <c r="AQ4" s="21" t="s">
        <v>685</v>
      </c>
      <c r="AR4" s="21" t="s">
        <v>12</v>
      </c>
      <c r="AS4" s="21" t="s">
        <v>12</v>
      </c>
      <c r="AT4" s="21" t="s">
        <v>12</v>
      </c>
      <c r="AU4" s="21" t="s">
        <v>12</v>
      </c>
      <c r="AV4" s="21" t="s">
        <v>12</v>
      </c>
      <c r="AW4" s="21" t="s">
        <v>185</v>
      </c>
      <c r="AX4" s="21" t="s">
        <v>185</v>
      </c>
      <c r="AY4" s="21" t="s">
        <v>12</v>
      </c>
      <c r="AZ4" s="21">
        <v>1</v>
      </c>
      <c r="BA4" s="21" t="s">
        <v>185</v>
      </c>
      <c r="BB4" s="21" t="s">
        <v>185</v>
      </c>
      <c r="BC4" s="21" t="s">
        <v>183</v>
      </c>
      <c r="BD4" s="21" t="s">
        <v>136</v>
      </c>
      <c r="BE4" s="47" t="s">
        <v>12</v>
      </c>
      <c r="BF4" s="34"/>
    </row>
    <row r="5" spans="1:58" s="11" customFormat="1" ht="18" customHeight="1">
      <c r="A5" s="1">
        <v>1</v>
      </c>
      <c r="B5" s="1">
        <v>38944</v>
      </c>
      <c r="C5" s="5" t="s">
        <v>147</v>
      </c>
      <c r="D5" s="1" t="s">
        <v>18</v>
      </c>
      <c r="E5" s="50" t="s">
        <v>15</v>
      </c>
      <c r="F5" s="1" t="s">
        <v>148</v>
      </c>
      <c r="G5" s="1">
        <f t="shared" ref="G5:G68" si="0">SUM(I5:BE5)</f>
        <v>1590</v>
      </c>
      <c r="H5" s="30"/>
      <c r="I5" s="7"/>
      <c r="J5" s="7"/>
      <c r="K5" s="7"/>
      <c r="L5" s="7"/>
      <c r="M5" s="7"/>
      <c r="N5" s="7"/>
      <c r="O5" s="7">
        <v>150</v>
      </c>
      <c r="P5" s="7"/>
      <c r="Q5" s="7">
        <v>160</v>
      </c>
      <c r="R5" s="7"/>
      <c r="S5" s="7">
        <v>95</v>
      </c>
      <c r="T5" s="7">
        <v>15</v>
      </c>
      <c r="U5" s="7"/>
      <c r="V5" s="7">
        <v>160</v>
      </c>
      <c r="W5" s="7">
        <v>90</v>
      </c>
      <c r="X5" s="7"/>
      <c r="Y5" s="7"/>
      <c r="Z5" s="7"/>
      <c r="AA5" s="7">
        <v>160</v>
      </c>
      <c r="AB5" s="7"/>
      <c r="AC5" s="7"/>
      <c r="AD5" s="7"/>
      <c r="AE5" s="7">
        <v>100</v>
      </c>
      <c r="AF5" s="7"/>
      <c r="AG5" s="7">
        <v>150</v>
      </c>
      <c r="AH5" s="7"/>
      <c r="AI5" s="7"/>
      <c r="AJ5" s="7"/>
      <c r="AK5" s="7">
        <v>100</v>
      </c>
      <c r="AL5" s="7">
        <v>160</v>
      </c>
      <c r="AM5" s="7">
        <v>50</v>
      </c>
      <c r="AN5" s="7"/>
      <c r="AO5" s="7">
        <v>40</v>
      </c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>
        <v>160</v>
      </c>
      <c r="BE5" s="7"/>
      <c r="BF5" s="35"/>
    </row>
    <row r="6" spans="1:58" s="11" customFormat="1" ht="18" customHeight="1">
      <c r="A6" s="1">
        <v>2</v>
      </c>
      <c r="B6" s="23">
        <v>17285</v>
      </c>
      <c r="C6" s="5" t="s">
        <v>149</v>
      </c>
      <c r="D6" s="1" t="s">
        <v>14</v>
      </c>
      <c r="E6" s="50" t="s">
        <v>15</v>
      </c>
      <c r="F6" s="1" t="s">
        <v>148</v>
      </c>
      <c r="G6" s="1">
        <f t="shared" si="0"/>
        <v>1496</v>
      </c>
      <c r="H6" s="30"/>
      <c r="I6" s="7">
        <v>1</v>
      </c>
      <c r="J6" s="7"/>
      <c r="K6" s="7"/>
      <c r="L6" s="7">
        <v>50</v>
      </c>
      <c r="M6" s="7"/>
      <c r="N6" s="7"/>
      <c r="O6" s="7"/>
      <c r="P6" s="7"/>
      <c r="Q6" s="7">
        <v>150</v>
      </c>
      <c r="R6" s="7"/>
      <c r="S6" s="7">
        <v>90</v>
      </c>
      <c r="T6" s="7">
        <v>20</v>
      </c>
      <c r="U6" s="7"/>
      <c r="V6" s="7">
        <v>150</v>
      </c>
      <c r="W6" s="7">
        <v>140</v>
      </c>
      <c r="X6" s="7"/>
      <c r="Y6" s="7"/>
      <c r="Z6" s="7"/>
      <c r="AA6" s="7">
        <v>150</v>
      </c>
      <c r="AB6" s="7"/>
      <c r="AC6" s="7"/>
      <c r="AD6" s="7"/>
      <c r="AE6" s="7">
        <v>95</v>
      </c>
      <c r="AF6" s="7"/>
      <c r="AG6" s="7">
        <v>160</v>
      </c>
      <c r="AH6" s="7"/>
      <c r="AI6" s="7"/>
      <c r="AJ6" s="7"/>
      <c r="AK6" s="7"/>
      <c r="AL6" s="7">
        <v>120</v>
      </c>
      <c r="AM6" s="7"/>
      <c r="AN6" s="7"/>
      <c r="AO6" s="7"/>
      <c r="AP6" s="7">
        <v>200</v>
      </c>
      <c r="AQ6" s="7"/>
      <c r="AR6" s="7"/>
      <c r="AS6" s="7"/>
      <c r="AT6" s="7"/>
      <c r="AU6" s="7"/>
      <c r="AV6" s="7"/>
      <c r="AW6" s="7"/>
      <c r="AX6" s="7"/>
      <c r="AY6" s="7"/>
      <c r="AZ6" s="7">
        <v>20</v>
      </c>
      <c r="BA6" s="7"/>
      <c r="BB6" s="7"/>
      <c r="BC6" s="7"/>
      <c r="BD6" s="7">
        <v>150</v>
      </c>
      <c r="BE6" s="7"/>
      <c r="BF6" s="35"/>
    </row>
    <row r="7" spans="1:58" s="11" customFormat="1" ht="18" customHeight="1">
      <c r="A7" s="1">
        <v>3</v>
      </c>
      <c r="B7" s="1">
        <v>35040</v>
      </c>
      <c r="C7" s="5" t="s">
        <v>701</v>
      </c>
      <c r="D7" s="1" t="s">
        <v>14</v>
      </c>
      <c r="E7" s="50" t="s">
        <v>15</v>
      </c>
      <c r="F7" s="1" t="s">
        <v>148</v>
      </c>
      <c r="G7" s="1">
        <f t="shared" si="0"/>
        <v>1226</v>
      </c>
      <c r="H7" s="30"/>
      <c r="I7" s="7">
        <v>3</v>
      </c>
      <c r="J7" s="7"/>
      <c r="K7" s="7">
        <v>180</v>
      </c>
      <c r="L7" s="7">
        <v>40</v>
      </c>
      <c r="M7" s="7"/>
      <c r="N7" s="7"/>
      <c r="O7" s="7"/>
      <c r="P7" s="7">
        <v>20</v>
      </c>
      <c r="Q7" s="7">
        <v>140</v>
      </c>
      <c r="R7" s="7"/>
      <c r="S7" s="7">
        <v>85</v>
      </c>
      <c r="T7" s="7">
        <v>8</v>
      </c>
      <c r="U7" s="7"/>
      <c r="V7" s="7">
        <v>100</v>
      </c>
      <c r="W7" s="7"/>
      <c r="X7" s="7"/>
      <c r="Y7" s="7">
        <v>25</v>
      </c>
      <c r="Z7" s="7"/>
      <c r="AA7" s="7">
        <v>75</v>
      </c>
      <c r="AB7" s="7">
        <v>25</v>
      </c>
      <c r="AC7" s="7"/>
      <c r="AD7" s="7"/>
      <c r="AE7" s="7">
        <v>75</v>
      </c>
      <c r="AF7" s="7"/>
      <c r="AG7" s="7">
        <v>120</v>
      </c>
      <c r="AH7" s="7"/>
      <c r="AI7" s="7"/>
      <c r="AJ7" s="7"/>
      <c r="AK7" s="7"/>
      <c r="AL7" s="7">
        <v>150</v>
      </c>
      <c r="AM7" s="7"/>
      <c r="AN7" s="7"/>
      <c r="AO7" s="7"/>
      <c r="AP7" s="7">
        <v>180</v>
      </c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35"/>
    </row>
    <row r="8" spans="1:58" s="11" customFormat="1" ht="18" customHeight="1">
      <c r="A8" s="1">
        <v>4</v>
      </c>
      <c r="B8" s="1">
        <v>21949</v>
      </c>
      <c r="C8" s="5" t="s">
        <v>153</v>
      </c>
      <c r="D8" s="1" t="s">
        <v>14</v>
      </c>
      <c r="E8" s="50" t="s">
        <v>15</v>
      </c>
      <c r="F8" s="1" t="s">
        <v>148</v>
      </c>
      <c r="G8" s="1">
        <f t="shared" si="0"/>
        <v>1030</v>
      </c>
      <c r="H8" s="30"/>
      <c r="I8" s="7"/>
      <c r="J8" s="7"/>
      <c r="K8" s="7">
        <v>80</v>
      </c>
      <c r="L8" s="7"/>
      <c r="M8" s="7"/>
      <c r="N8" s="7"/>
      <c r="O8" s="7"/>
      <c r="P8" s="7"/>
      <c r="Q8" s="7">
        <v>80</v>
      </c>
      <c r="R8" s="7"/>
      <c r="S8" s="7">
        <v>50</v>
      </c>
      <c r="T8" s="7"/>
      <c r="U8" s="7"/>
      <c r="V8" s="7">
        <v>75</v>
      </c>
      <c r="W8" s="7"/>
      <c r="X8" s="7"/>
      <c r="Y8" s="7">
        <v>90</v>
      </c>
      <c r="Z8" s="7"/>
      <c r="AA8" s="7">
        <v>65</v>
      </c>
      <c r="AB8" s="7"/>
      <c r="AC8" s="7"/>
      <c r="AD8" s="7"/>
      <c r="AE8" s="7">
        <v>70</v>
      </c>
      <c r="AF8" s="7"/>
      <c r="AG8" s="7">
        <v>75</v>
      </c>
      <c r="AH8" s="7"/>
      <c r="AI8" s="7">
        <v>140</v>
      </c>
      <c r="AJ8" s="7"/>
      <c r="AK8" s="7"/>
      <c r="AL8" s="7">
        <v>55</v>
      </c>
      <c r="AM8" s="7">
        <v>25</v>
      </c>
      <c r="AN8" s="7"/>
      <c r="AO8" s="7"/>
      <c r="AP8" s="7">
        <v>70</v>
      </c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>
        <v>35</v>
      </c>
      <c r="BD8" s="7">
        <v>120</v>
      </c>
      <c r="BE8" s="7"/>
      <c r="BF8" s="35"/>
    </row>
    <row r="9" spans="1:58" s="11" customFormat="1" ht="18" customHeight="1">
      <c r="A9" s="1">
        <v>5</v>
      </c>
      <c r="B9" s="1">
        <v>1378</v>
      </c>
      <c r="C9" s="5" t="s">
        <v>301</v>
      </c>
      <c r="D9" s="1" t="s">
        <v>14</v>
      </c>
      <c r="E9" s="50" t="s">
        <v>302</v>
      </c>
      <c r="F9" s="1" t="s">
        <v>303</v>
      </c>
      <c r="G9" s="1">
        <f t="shared" si="0"/>
        <v>875</v>
      </c>
      <c r="H9" s="30"/>
      <c r="I9" s="7">
        <v>10</v>
      </c>
      <c r="J9" s="7"/>
      <c r="K9" s="7"/>
      <c r="L9" s="7"/>
      <c r="M9" s="7"/>
      <c r="N9" s="7"/>
      <c r="O9" s="7">
        <v>120</v>
      </c>
      <c r="P9" s="7"/>
      <c r="Q9" s="7"/>
      <c r="R9" s="7">
        <v>15</v>
      </c>
      <c r="S9" s="7"/>
      <c r="T9" s="7"/>
      <c r="U9" s="7"/>
      <c r="V9" s="7"/>
      <c r="W9" s="7">
        <v>80</v>
      </c>
      <c r="X9" s="7"/>
      <c r="Y9" s="7"/>
      <c r="Z9" s="7">
        <v>25</v>
      </c>
      <c r="AA9" s="7"/>
      <c r="AB9" s="7"/>
      <c r="AC9" s="7"/>
      <c r="AD9" s="7"/>
      <c r="AE9" s="7"/>
      <c r="AF9" s="7"/>
      <c r="AG9" s="7"/>
      <c r="AH9" s="7"/>
      <c r="AI9" s="7">
        <v>180</v>
      </c>
      <c r="AJ9" s="7">
        <v>25</v>
      </c>
      <c r="AK9" s="7"/>
      <c r="AL9" s="7"/>
      <c r="AM9" s="7"/>
      <c r="AN9" s="7"/>
      <c r="AO9" s="7"/>
      <c r="AP9" s="7"/>
      <c r="AQ9" s="7">
        <v>220</v>
      </c>
      <c r="AR9" s="7"/>
      <c r="AS9" s="7"/>
      <c r="AT9" s="7"/>
      <c r="AU9" s="7"/>
      <c r="AV9" s="7"/>
      <c r="AW9" s="7">
        <v>50</v>
      </c>
      <c r="AX9" s="7"/>
      <c r="AY9" s="7"/>
      <c r="AZ9" s="7"/>
      <c r="BA9" s="7">
        <v>50</v>
      </c>
      <c r="BB9" s="7"/>
      <c r="BC9" s="7">
        <v>100</v>
      </c>
      <c r="BD9" s="7"/>
      <c r="BE9" s="7"/>
      <c r="BF9" s="35"/>
    </row>
    <row r="10" spans="1:58" s="11" customFormat="1" ht="18" customHeight="1">
      <c r="A10" s="1">
        <v>6</v>
      </c>
      <c r="B10" s="1">
        <v>49172</v>
      </c>
      <c r="C10" s="5" t="s">
        <v>22</v>
      </c>
      <c r="D10" s="1" t="s">
        <v>18</v>
      </c>
      <c r="E10" s="50" t="s">
        <v>15</v>
      </c>
      <c r="F10" s="1" t="s">
        <v>23</v>
      </c>
      <c r="G10" s="1">
        <f t="shared" si="0"/>
        <v>724</v>
      </c>
      <c r="H10" s="30"/>
      <c r="I10" s="7"/>
      <c r="J10" s="7"/>
      <c r="K10" s="7">
        <v>120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>
        <v>95</v>
      </c>
      <c r="Z10" s="7"/>
      <c r="AA10" s="7"/>
      <c r="AB10" s="7"/>
      <c r="AC10" s="7"/>
      <c r="AD10" s="7"/>
      <c r="AE10" s="7">
        <v>85</v>
      </c>
      <c r="AF10" s="7"/>
      <c r="AG10" s="7">
        <v>100</v>
      </c>
      <c r="AH10" s="7"/>
      <c r="AI10" s="7"/>
      <c r="AJ10" s="7"/>
      <c r="AK10" s="7"/>
      <c r="AL10" s="7">
        <v>80</v>
      </c>
      <c r="AM10" s="7">
        <v>30</v>
      </c>
      <c r="AN10" s="7"/>
      <c r="AO10" s="7"/>
      <c r="AP10" s="7">
        <v>140</v>
      </c>
      <c r="AQ10" s="7"/>
      <c r="AR10" s="7"/>
      <c r="AS10" s="7"/>
      <c r="AT10" s="7"/>
      <c r="AU10" s="7"/>
      <c r="AV10" s="7">
        <v>20</v>
      </c>
      <c r="AW10" s="7"/>
      <c r="AX10" s="7"/>
      <c r="AY10" s="7">
        <v>10</v>
      </c>
      <c r="AZ10" s="7"/>
      <c r="BA10" s="7"/>
      <c r="BB10" s="7">
        <v>40</v>
      </c>
      <c r="BC10" s="7"/>
      <c r="BD10" s="7"/>
      <c r="BE10" s="7">
        <v>4</v>
      </c>
      <c r="BF10" s="35"/>
    </row>
    <row r="11" spans="1:58" s="11" customFormat="1" ht="18" customHeight="1">
      <c r="A11" s="1">
        <v>7</v>
      </c>
      <c r="B11" s="24">
        <v>38205</v>
      </c>
      <c r="C11" s="25" t="s">
        <v>382</v>
      </c>
      <c r="D11" s="24" t="s">
        <v>14</v>
      </c>
      <c r="E11" s="51" t="s">
        <v>15</v>
      </c>
      <c r="F11" s="24" t="s">
        <v>148</v>
      </c>
      <c r="G11" s="1">
        <f t="shared" si="0"/>
        <v>720</v>
      </c>
      <c r="H11" s="30"/>
      <c r="I11" s="43"/>
      <c r="J11" s="43"/>
      <c r="K11" s="43"/>
      <c r="L11" s="43"/>
      <c r="M11" s="43"/>
      <c r="N11" s="43"/>
      <c r="O11" s="43">
        <v>180</v>
      </c>
      <c r="P11" s="43"/>
      <c r="Q11" s="43"/>
      <c r="R11" s="43"/>
      <c r="S11" s="43">
        <v>100</v>
      </c>
      <c r="T11" s="43">
        <v>25</v>
      </c>
      <c r="U11" s="43"/>
      <c r="V11" s="43"/>
      <c r="W11" s="43">
        <v>215</v>
      </c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>
        <v>100</v>
      </c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>
        <v>100</v>
      </c>
      <c r="BA11" s="43"/>
      <c r="BB11" s="43"/>
      <c r="BC11" s="43"/>
      <c r="BD11" s="43"/>
      <c r="BE11" s="43"/>
      <c r="BF11" s="35"/>
    </row>
    <row r="12" spans="1:58" s="11" customFormat="1" ht="18" customHeight="1">
      <c r="A12" s="1">
        <v>8</v>
      </c>
      <c r="B12" s="1">
        <v>4185</v>
      </c>
      <c r="C12" s="5" t="s">
        <v>375</v>
      </c>
      <c r="D12" s="1" t="s">
        <v>14</v>
      </c>
      <c r="E12" s="50" t="s">
        <v>15</v>
      </c>
      <c r="F12" s="1" t="s">
        <v>152</v>
      </c>
      <c r="G12" s="1">
        <f t="shared" si="0"/>
        <v>710</v>
      </c>
      <c r="H12" s="30"/>
      <c r="I12" s="7"/>
      <c r="J12" s="7"/>
      <c r="K12" s="7"/>
      <c r="L12" s="7"/>
      <c r="M12" s="7"/>
      <c r="N12" s="7"/>
      <c r="O12" s="7">
        <v>220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>
        <v>300</v>
      </c>
      <c r="AR12" s="7"/>
      <c r="AS12" s="7"/>
      <c r="AT12" s="7"/>
      <c r="AU12" s="7"/>
      <c r="AV12" s="7"/>
      <c r="AW12" s="7"/>
      <c r="AX12" s="7"/>
      <c r="AY12" s="7"/>
      <c r="AZ12" s="7">
        <v>190</v>
      </c>
      <c r="BA12" s="7"/>
      <c r="BB12" s="7"/>
      <c r="BC12" s="7"/>
      <c r="BD12" s="7"/>
      <c r="BE12" s="7"/>
      <c r="BF12" s="31"/>
    </row>
    <row r="13" spans="1:58" s="11" customFormat="1" ht="18" customHeight="1">
      <c r="A13" s="1">
        <v>9</v>
      </c>
      <c r="B13" s="54">
        <v>23110</v>
      </c>
      <c r="C13" s="5" t="s">
        <v>13</v>
      </c>
      <c r="D13" s="1" t="s">
        <v>14</v>
      </c>
      <c r="E13" s="50" t="s">
        <v>15</v>
      </c>
      <c r="F13" s="1" t="s">
        <v>8</v>
      </c>
      <c r="G13" s="1">
        <f t="shared" si="0"/>
        <v>585</v>
      </c>
      <c r="H13" s="30"/>
      <c r="I13" s="7">
        <v>5</v>
      </c>
      <c r="J13" s="7"/>
      <c r="K13" s="7">
        <v>200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70</v>
      </c>
      <c r="X13" s="7"/>
      <c r="Y13" s="7">
        <v>100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>
        <v>160</v>
      </c>
      <c r="AQ13" s="7"/>
      <c r="AR13" s="7"/>
      <c r="AS13" s="7"/>
      <c r="AT13" s="7"/>
      <c r="AU13" s="7"/>
      <c r="AV13" s="7"/>
      <c r="AW13" s="7"/>
      <c r="AX13" s="7"/>
      <c r="AY13" s="7">
        <v>25</v>
      </c>
      <c r="AZ13" s="7"/>
      <c r="BA13" s="7"/>
      <c r="BB13" s="7"/>
      <c r="BC13" s="7"/>
      <c r="BD13" s="7"/>
      <c r="BE13" s="7">
        <v>25</v>
      </c>
      <c r="BF13" s="35"/>
    </row>
    <row r="14" spans="1:58" s="11" customFormat="1" ht="18" customHeight="1">
      <c r="A14" s="1">
        <v>10</v>
      </c>
      <c r="B14" s="54">
        <v>30265</v>
      </c>
      <c r="C14" s="5" t="s">
        <v>1461</v>
      </c>
      <c r="D14" s="1" t="s">
        <v>14</v>
      </c>
      <c r="E14" s="50" t="s">
        <v>290</v>
      </c>
      <c r="F14" s="1" t="s">
        <v>291</v>
      </c>
      <c r="G14" s="1">
        <f t="shared" si="0"/>
        <v>550</v>
      </c>
      <c r="H14" s="30"/>
      <c r="I14" s="7"/>
      <c r="J14" s="7"/>
      <c r="K14" s="7"/>
      <c r="L14" s="7"/>
      <c r="M14" s="7"/>
      <c r="N14" s="7"/>
      <c r="O14" s="7">
        <v>250</v>
      </c>
      <c r="P14" s="7"/>
      <c r="Q14" s="7"/>
      <c r="R14" s="7"/>
      <c r="S14" s="7"/>
      <c r="T14" s="7"/>
      <c r="U14" s="7"/>
      <c r="V14" s="7"/>
      <c r="W14" s="7">
        <v>300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35"/>
    </row>
    <row r="15" spans="1:58" s="11" customFormat="1" ht="18" customHeight="1">
      <c r="A15" s="1">
        <v>10</v>
      </c>
      <c r="B15" s="1">
        <v>37624</v>
      </c>
      <c r="C15" s="5" t="s">
        <v>370</v>
      </c>
      <c r="D15" s="1" t="s">
        <v>14</v>
      </c>
      <c r="E15" s="50" t="s">
        <v>15</v>
      </c>
      <c r="F15" s="1" t="s">
        <v>364</v>
      </c>
      <c r="G15" s="1">
        <f t="shared" si="0"/>
        <v>550</v>
      </c>
      <c r="H15" s="30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170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>
        <v>150</v>
      </c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>
        <v>220</v>
      </c>
      <c r="BA15" s="7"/>
      <c r="BB15" s="7"/>
      <c r="BC15" s="7"/>
      <c r="BD15" s="7"/>
      <c r="BE15" s="7"/>
      <c r="BF15" s="35"/>
    </row>
    <row r="16" spans="1:58" s="11" customFormat="1" ht="18" customHeight="1">
      <c r="A16" s="1">
        <v>12</v>
      </c>
      <c r="B16" s="1">
        <v>43533</v>
      </c>
      <c r="C16" s="5" t="s">
        <v>702</v>
      </c>
      <c r="D16" s="1" t="s">
        <v>18</v>
      </c>
      <c r="E16" s="50" t="s">
        <v>15</v>
      </c>
      <c r="F16" s="1" t="s">
        <v>148</v>
      </c>
      <c r="G16" s="1">
        <f t="shared" si="0"/>
        <v>524</v>
      </c>
      <c r="H16" s="30"/>
      <c r="I16" s="7"/>
      <c r="J16" s="7"/>
      <c r="K16" s="7">
        <v>90</v>
      </c>
      <c r="L16" s="7">
        <v>25</v>
      </c>
      <c r="M16" s="7"/>
      <c r="N16" s="7"/>
      <c r="O16" s="7"/>
      <c r="P16" s="7">
        <v>3</v>
      </c>
      <c r="Q16" s="7">
        <v>50</v>
      </c>
      <c r="R16" s="7"/>
      <c r="S16" s="7">
        <v>25</v>
      </c>
      <c r="T16" s="7">
        <v>2</v>
      </c>
      <c r="U16" s="7"/>
      <c r="V16" s="7">
        <v>45</v>
      </c>
      <c r="W16" s="7"/>
      <c r="X16" s="7"/>
      <c r="Y16" s="7">
        <v>30</v>
      </c>
      <c r="Z16" s="7"/>
      <c r="AA16" s="7">
        <v>50</v>
      </c>
      <c r="AB16" s="7">
        <v>4</v>
      </c>
      <c r="AC16" s="7"/>
      <c r="AD16" s="7"/>
      <c r="AE16" s="7">
        <v>35</v>
      </c>
      <c r="AF16" s="7"/>
      <c r="AG16" s="7">
        <v>50</v>
      </c>
      <c r="AH16" s="7"/>
      <c r="AI16" s="7"/>
      <c r="AJ16" s="7"/>
      <c r="AK16" s="7"/>
      <c r="AL16" s="7">
        <v>40</v>
      </c>
      <c r="AM16" s="7"/>
      <c r="AN16" s="7"/>
      <c r="AO16" s="7"/>
      <c r="AP16" s="7">
        <v>75</v>
      </c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35"/>
    </row>
    <row r="17" spans="1:58" s="11" customFormat="1" ht="18" customHeight="1">
      <c r="A17" s="1">
        <v>13</v>
      </c>
      <c r="B17" s="1">
        <v>18213</v>
      </c>
      <c r="C17" s="5" t="s">
        <v>378</v>
      </c>
      <c r="D17" s="1" t="s">
        <v>14</v>
      </c>
      <c r="E17" s="50" t="s">
        <v>776</v>
      </c>
      <c r="F17" s="1" t="s">
        <v>291</v>
      </c>
      <c r="G17" s="1">
        <f t="shared" si="0"/>
        <v>500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>
        <v>350</v>
      </c>
      <c r="AR17" s="7"/>
      <c r="AS17" s="7"/>
      <c r="AT17" s="7"/>
      <c r="AU17" s="7"/>
      <c r="AV17" s="7"/>
      <c r="AW17" s="7"/>
      <c r="AX17" s="7"/>
      <c r="AY17" s="7"/>
      <c r="AZ17" s="7">
        <v>150</v>
      </c>
      <c r="BA17" s="7"/>
      <c r="BB17" s="7"/>
      <c r="BC17" s="7"/>
      <c r="BD17" s="7"/>
      <c r="BE17" s="7"/>
      <c r="BF17" s="35"/>
    </row>
    <row r="18" spans="1:58" s="11" customFormat="1" ht="18" customHeight="1">
      <c r="A18" s="1">
        <v>14</v>
      </c>
      <c r="B18" s="1">
        <v>43837</v>
      </c>
      <c r="C18" s="5" t="s">
        <v>705</v>
      </c>
      <c r="D18" s="1" t="s">
        <v>18</v>
      </c>
      <c r="E18" s="50" t="s">
        <v>15</v>
      </c>
      <c r="F18" s="1" t="s">
        <v>148</v>
      </c>
      <c r="G18" s="1">
        <f t="shared" si="0"/>
        <v>485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40</v>
      </c>
      <c r="T18" s="7"/>
      <c r="U18" s="7"/>
      <c r="V18" s="7">
        <v>65</v>
      </c>
      <c r="W18" s="7"/>
      <c r="X18" s="7"/>
      <c r="Y18" s="7">
        <v>45</v>
      </c>
      <c r="Z18" s="7"/>
      <c r="AA18" s="7">
        <v>70</v>
      </c>
      <c r="AB18" s="7">
        <v>10</v>
      </c>
      <c r="AC18" s="7"/>
      <c r="AD18" s="7"/>
      <c r="AE18" s="7">
        <v>50</v>
      </c>
      <c r="AF18" s="7"/>
      <c r="AG18" s="7"/>
      <c r="AH18" s="7"/>
      <c r="AI18" s="7">
        <v>120</v>
      </c>
      <c r="AJ18" s="7"/>
      <c r="AK18" s="7"/>
      <c r="AL18" s="7">
        <v>50</v>
      </c>
      <c r="AM18" s="7"/>
      <c r="AN18" s="7"/>
      <c r="AO18" s="7"/>
      <c r="AP18" s="7">
        <v>35</v>
      </c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35"/>
    </row>
    <row r="19" spans="1:58" s="11" customFormat="1" ht="18" customHeight="1">
      <c r="A19" s="1">
        <v>15</v>
      </c>
      <c r="B19" s="54">
        <v>34395</v>
      </c>
      <c r="C19" s="5" t="s">
        <v>372</v>
      </c>
      <c r="D19" s="1" t="s">
        <v>14</v>
      </c>
      <c r="E19" s="50" t="s">
        <v>373</v>
      </c>
      <c r="F19" s="1" t="s">
        <v>374</v>
      </c>
      <c r="G19" s="1">
        <f t="shared" si="0"/>
        <v>430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230</v>
      </c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>
        <v>200</v>
      </c>
      <c r="BA19" s="7"/>
      <c r="BB19" s="7"/>
      <c r="BC19" s="7"/>
      <c r="BD19" s="7"/>
      <c r="BE19" s="7"/>
      <c r="BF19" s="35"/>
    </row>
    <row r="20" spans="1:58" s="11" customFormat="1" ht="18" customHeight="1">
      <c r="A20" s="1">
        <v>16</v>
      </c>
      <c r="B20" s="54">
        <v>13959</v>
      </c>
      <c r="C20" s="5" t="s">
        <v>686</v>
      </c>
      <c r="D20" s="1" t="s">
        <v>14</v>
      </c>
      <c r="E20" s="50" t="s">
        <v>687</v>
      </c>
      <c r="F20" s="1" t="s">
        <v>303</v>
      </c>
      <c r="G20" s="1">
        <f t="shared" si="0"/>
        <v>400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>
        <v>400</v>
      </c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35"/>
    </row>
    <row r="21" spans="1:58" s="11" customFormat="1" ht="18" customHeight="1">
      <c r="A21" s="1">
        <v>17</v>
      </c>
      <c r="B21" s="54">
        <v>21683</v>
      </c>
      <c r="C21" s="5" t="s">
        <v>371</v>
      </c>
      <c r="D21" s="1" t="s">
        <v>14</v>
      </c>
      <c r="E21" s="50" t="s">
        <v>15</v>
      </c>
      <c r="F21" s="1" t="s">
        <v>303</v>
      </c>
      <c r="G21" s="1">
        <f t="shared" si="0"/>
        <v>370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160</v>
      </c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>
        <v>210</v>
      </c>
      <c r="BA21" s="7"/>
      <c r="BB21" s="7"/>
      <c r="BC21" s="7"/>
      <c r="BD21" s="7"/>
      <c r="BE21" s="7"/>
      <c r="BF21" s="35"/>
    </row>
    <row r="22" spans="1:58" s="11" customFormat="1" ht="18" customHeight="1">
      <c r="A22" s="1">
        <v>18</v>
      </c>
      <c r="B22" s="54">
        <v>10829</v>
      </c>
      <c r="C22" s="5" t="s">
        <v>386</v>
      </c>
      <c r="D22" s="1" t="s">
        <v>14</v>
      </c>
      <c r="E22" s="50" t="s">
        <v>15</v>
      </c>
      <c r="F22" s="1" t="s">
        <v>364</v>
      </c>
      <c r="G22" s="1">
        <f t="shared" si="0"/>
        <v>360</v>
      </c>
      <c r="H22" s="30"/>
      <c r="I22" s="7"/>
      <c r="J22" s="7"/>
      <c r="K22" s="7"/>
      <c r="L22" s="7"/>
      <c r="M22" s="7"/>
      <c r="N22" s="7"/>
      <c r="O22" s="7">
        <v>130</v>
      </c>
      <c r="P22" s="7"/>
      <c r="Q22" s="7"/>
      <c r="R22" s="7"/>
      <c r="S22" s="7"/>
      <c r="T22" s="7"/>
      <c r="U22" s="7"/>
      <c r="V22" s="7"/>
      <c r="W22" s="7">
        <v>120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>
        <v>50</v>
      </c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>
        <v>60</v>
      </c>
      <c r="BA22" s="7"/>
      <c r="BB22" s="7"/>
      <c r="BC22" s="7"/>
      <c r="BD22" s="7"/>
      <c r="BE22" s="7"/>
      <c r="BF22" s="35"/>
    </row>
    <row r="23" spans="1:58" s="11" customFormat="1" ht="18" customHeight="1">
      <c r="A23" s="1">
        <v>19</v>
      </c>
      <c r="B23" s="1">
        <v>31324</v>
      </c>
      <c r="C23" s="5" t="s">
        <v>468</v>
      </c>
      <c r="D23" s="1" t="s">
        <v>18</v>
      </c>
      <c r="E23" s="50" t="s">
        <v>15</v>
      </c>
      <c r="F23" s="1" t="s">
        <v>8</v>
      </c>
      <c r="G23" s="1">
        <f t="shared" si="0"/>
        <v>358</v>
      </c>
      <c r="H23" s="30"/>
      <c r="I23" s="7">
        <v>5</v>
      </c>
      <c r="J23" s="7"/>
      <c r="K23" s="7">
        <v>160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65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>
        <v>120</v>
      </c>
      <c r="AQ23" s="7"/>
      <c r="AR23" s="7"/>
      <c r="AS23" s="7"/>
      <c r="AT23" s="7"/>
      <c r="AU23" s="7"/>
      <c r="AV23" s="7"/>
      <c r="AW23" s="7"/>
      <c r="AX23" s="7"/>
      <c r="AY23" s="7">
        <v>8</v>
      </c>
      <c r="AZ23" s="7"/>
      <c r="BA23" s="7"/>
      <c r="BB23" s="7"/>
      <c r="BC23" s="7"/>
      <c r="BD23" s="7"/>
      <c r="BE23" s="7"/>
      <c r="BF23" s="35"/>
    </row>
    <row r="24" spans="1:58" s="11" customFormat="1" ht="18" customHeight="1">
      <c r="A24" s="1">
        <v>20</v>
      </c>
      <c r="B24" s="1">
        <v>31106</v>
      </c>
      <c r="C24" s="5" t="s">
        <v>1895</v>
      </c>
      <c r="D24" s="1" t="s">
        <v>14</v>
      </c>
      <c r="E24" s="50" t="s">
        <v>15</v>
      </c>
      <c r="F24" s="1" t="s">
        <v>291</v>
      </c>
      <c r="G24" s="1">
        <f t="shared" si="0"/>
        <v>350</v>
      </c>
      <c r="H24" s="30"/>
      <c r="I24" s="7"/>
      <c r="J24" s="7"/>
      <c r="K24" s="7"/>
      <c r="L24" s="7"/>
      <c r="M24" s="7"/>
      <c r="N24" s="7"/>
      <c r="O24" s="7">
        <v>350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35"/>
    </row>
    <row r="25" spans="1:58" s="11" customFormat="1" ht="18" customHeight="1">
      <c r="A25" s="1">
        <v>21</v>
      </c>
      <c r="B25" s="54">
        <v>38197</v>
      </c>
      <c r="C25" s="5" t="s">
        <v>379</v>
      </c>
      <c r="D25" s="1" t="s">
        <v>14</v>
      </c>
      <c r="E25" s="50" t="s">
        <v>15</v>
      </c>
      <c r="F25" s="1" t="s">
        <v>364</v>
      </c>
      <c r="G25" s="1">
        <f t="shared" si="0"/>
        <v>340</v>
      </c>
      <c r="H25" s="30"/>
      <c r="I25" s="7"/>
      <c r="J25" s="7"/>
      <c r="K25" s="7"/>
      <c r="L25" s="7"/>
      <c r="M25" s="7"/>
      <c r="N25" s="7"/>
      <c r="O25" s="7">
        <v>140</v>
      </c>
      <c r="P25" s="7"/>
      <c r="Q25" s="7"/>
      <c r="R25" s="7"/>
      <c r="S25" s="7"/>
      <c r="T25" s="7"/>
      <c r="U25" s="7"/>
      <c r="V25" s="7"/>
      <c r="W25" s="7">
        <v>60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>
        <v>140</v>
      </c>
      <c r="BA25" s="7"/>
      <c r="BB25" s="7"/>
      <c r="BC25" s="7"/>
      <c r="BD25" s="7"/>
      <c r="BE25" s="7"/>
      <c r="BF25" s="35"/>
    </row>
    <row r="26" spans="1:58" s="11" customFormat="1" ht="18" customHeight="1">
      <c r="A26" s="1">
        <v>22</v>
      </c>
      <c r="B26" s="1">
        <v>38208</v>
      </c>
      <c r="C26" s="5" t="s">
        <v>1240</v>
      </c>
      <c r="D26" s="1" t="s">
        <v>14</v>
      </c>
      <c r="E26" s="50" t="s">
        <v>15</v>
      </c>
      <c r="F26" s="1" t="s">
        <v>148</v>
      </c>
      <c r="G26" s="1">
        <f t="shared" si="0"/>
        <v>338</v>
      </c>
      <c r="H26" s="30"/>
      <c r="I26" s="7">
        <v>7</v>
      </c>
      <c r="J26" s="7"/>
      <c r="K26" s="7"/>
      <c r="L26" s="7">
        <v>35</v>
      </c>
      <c r="M26" s="7"/>
      <c r="N26" s="7"/>
      <c r="O26" s="7"/>
      <c r="P26" s="7">
        <v>6</v>
      </c>
      <c r="Q26" s="7"/>
      <c r="R26" s="7"/>
      <c r="S26" s="7">
        <v>70</v>
      </c>
      <c r="T26" s="7">
        <v>10</v>
      </c>
      <c r="U26" s="7"/>
      <c r="V26" s="7"/>
      <c r="W26" s="7"/>
      <c r="X26" s="7"/>
      <c r="Y26" s="7"/>
      <c r="Z26" s="7"/>
      <c r="AA26" s="7">
        <v>100</v>
      </c>
      <c r="AB26" s="7">
        <v>20</v>
      </c>
      <c r="AC26" s="7"/>
      <c r="AD26" s="7"/>
      <c r="AE26" s="7">
        <v>90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35"/>
    </row>
    <row r="27" spans="1:58" s="11" customFormat="1" ht="18" customHeight="1">
      <c r="A27" s="1">
        <v>23</v>
      </c>
      <c r="B27" s="54">
        <v>29102</v>
      </c>
      <c r="C27" s="5" t="s">
        <v>848</v>
      </c>
      <c r="D27" s="1" t="s">
        <v>14</v>
      </c>
      <c r="E27" s="50" t="s">
        <v>849</v>
      </c>
      <c r="F27" s="1" t="s">
        <v>139</v>
      </c>
      <c r="G27" s="1">
        <f t="shared" si="0"/>
        <v>310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>
        <v>20</v>
      </c>
      <c r="AE27" s="7"/>
      <c r="AF27" s="7"/>
      <c r="AG27" s="7">
        <v>70</v>
      </c>
      <c r="AH27" s="7"/>
      <c r="AI27" s="7"/>
      <c r="AJ27" s="7"/>
      <c r="AK27" s="7">
        <v>80</v>
      </c>
      <c r="AL27" s="7">
        <v>140</v>
      </c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35"/>
    </row>
    <row r="28" spans="1:58" s="11" customFormat="1" ht="18" customHeight="1">
      <c r="A28" s="1">
        <v>23</v>
      </c>
      <c r="B28" s="54">
        <v>25896</v>
      </c>
      <c r="C28" s="5" t="s">
        <v>1431</v>
      </c>
      <c r="D28" s="1" t="s">
        <v>14</v>
      </c>
      <c r="E28" s="50" t="s">
        <v>15</v>
      </c>
      <c r="F28" s="1" t="s">
        <v>148</v>
      </c>
      <c r="G28" s="1">
        <f t="shared" si="0"/>
        <v>310</v>
      </c>
      <c r="H28" s="30"/>
      <c r="I28" s="7">
        <v>5</v>
      </c>
      <c r="J28" s="7"/>
      <c r="K28" s="7"/>
      <c r="L28" s="7"/>
      <c r="M28" s="7"/>
      <c r="N28" s="7"/>
      <c r="O28" s="7"/>
      <c r="P28" s="7">
        <v>25</v>
      </c>
      <c r="Q28" s="7"/>
      <c r="R28" s="7"/>
      <c r="S28" s="7"/>
      <c r="T28" s="7"/>
      <c r="U28" s="7"/>
      <c r="V28" s="7">
        <v>140</v>
      </c>
      <c r="W28" s="7"/>
      <c r="X28" s="7"/>
      <c r="Y28" s="7"/>
      <c r="Z28" s="7"/>
      <c r="AA28" s="7">
        <v>140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35"/>
    </row>
    <row r="29" spans="1:58" s="11" customFormat="1" ht="18" customHeight="1">
      <c r="A29" s="1">
        <v>25</v>
      </c>
      <c r="B29" s="54">
        <v>33550</v>
      </c>
      <c r="C29" s="5" t="s">
        <v>1432</v>
      </c>
      <c r="D29" s="1" t="s">
        <v>14</v>
      </c>
      <c r="E29" s="50" t="s">
        <v>15</v>
      </c>
      <c r="F29" s="1" t="s">
        <v>148</v>
      </c>
      <c r="G29" s="1">
        <f t="shared" si="0"/>
        <v>305</v>
      </c>
      <c r="H29" s="30"/>
      <c r="I29" s="7">
        <v>10</v>
      </c>
      <c r="J29" s="7"/>
      <c r="K29" s="7"/>
      <c r="L29" s="7"/>
      <c r="M29" s="7"/>
      <c r="N29" s="7"/>
      <c r="O29" s="7"/>
      <c r="P29" s="7">
        <v>15</v>
      </c>
      <c r="Q29" s="7"/>
      <c r="R29" s="7"/>
      <c r="S29" s="7">
        <v>80</v>
      </c>
      <c r="T29" s="7"/>
      <c r="U29" s="7"/>
      <c r="V29" s="7">
        <v>80</v>
      </c>
      <c r="W29" s="7"/>
      <c r="X29" s="7"/>
      <c r="Y29" s="7"/>
      <c r="Z29" s="7"/>
      <c r="AA29" s="7">
        <v>120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35"/>
    </row>
    <row r="30" spans="1:58" s="11" customFormat="1" ht="18" customHeight="1">
      <c r="A30" s="1">
        <v>26</v>
      </c>
      <c r="B30" s="1">
        <v>43240</v>
      </c>
      <c r="C30" s="5" t="s">
        <v>850</v>
      </c>
      <c r="D30" s="1" t="s">
        <v>14</v>
      </c>
      <c r="E30" s="50" t="s">
        <v>849</v>
      </c>
      <c r="F30" s="1" t="s">
        <v>139</v>
      </c>
      <c r="G30" s="1">
        <f t="shared" si="0"/>
        <v>300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25</v>
      </c>
      <c r="AE30" s="7"/>
      <c r="AF30" s="7"/>
      <c r="AG30" s="7">
        <v>80</v>
      </c>
      <c r="AH30" s="7"/>
      <c r="AI30" s="7"/>
      <c r="AJ30" s="7"/>
      <c r="AK30" s="7">
        <v>95</v>
      </c>
      <c r="AL30" s="7">
        <v>100</v>
      </c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35"/>
    </row>
    <row r="31" spans="1:58" s="11" customFormat="1" ht="18" customHeight="1">
      <c r="A31" s="1">
        <v>27</v>
      </c>
      <c r="B31" s="54">
        <v>31956</v>
      </c>
      <c r="C31" s="5" t="s">
        <v>320</v>
      </c>
      <c r="D31" s="1" t="s">
        <v>14</v>
      </c>
      <c r="E31" s="50" t="s">
        <v>15</v>
      </c>
      <c r="F31" s="1" t="s">
        <v>303</v>
      </c>
      <c r="G31" s="1">
        <f t="shared" si="0"/>
        <v>260</v>
      </c>
      <c r="H31" s="30"/>
      <c r="I31" s="7">
        <v>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8</v>
      </c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>
        <v>160</v>
      </c>
      <c r="AJ31" s="7">
        <v>15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>
        <v>35</v>
      </c>
      <c r="AX31" s="7"/>
      <c r="AY31" s="7"/>
      <c r="AZ31" s="7"/>
      <c r="BA31" s="7">
        <v>35</v>
      </c>
      <c r="BB31" s="7"/>
      <c r="BC31" s="7"/>
      <c r="BD31" s="7"/>
      <c r="BE31" s="7"/>
      <c r="BF31" s="35"/>
    </row>
    <row r="32" spans="1:58" s="11" customFormat="1" ht="18" customHeight="1">
      <c r="A32" s="1">
        <v>28</v>
      </c>
      <c r="B32" s="54">
        <v>4051</v>
      </c>
      <c r="C32" s="5" t="s">
        <v>688</v>
      </c>
      <c r="D32" s="1" t="s">
        <v>14</v>
      </c>
      <c r="E32" s="50" t="s">
        <v>689</v>
      </c>
      <c r="F32" s="1" t="s">
        <v>690</v>
      </c>
      <c r="G32" s="1">
        <f t="shared" si="0"/>
        <v>250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>
        <v>250</v>
      </c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35"/>
    </row>
    <row r="33" spans="1:58" s="11" customFormat="1" ht="18" customHeight="1">
      <c r="A33" s="1">
        <v>28</v>
      </c>
      <c r="B33" s="54">
        <v>11353</v>
      </c>
      <c r="C33" s="5" t="s">
        <v>380</v>
      </c>
      <c r="D33" s="1" t="s">
        <v>14</v>
      </c>
      <c r="E33" s="50" t="s">
        <v>15</v>
      </c>
      <c r="F33" s="1" t="s">
        <v>364</v>
      </c>
      <c r="G33" s="1">
        <f t="shared" si="0"/>
        <v>250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>
        <v>130</v>
      </c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>
        <v>120</v>
      </c>
      <c r="BA33" s="7"/>
      <c r="BB33" s="7"/>
      <c r="BC33" s="7"/>
      <c r="BD33" s="7"/>
      <c r="BE33" s="7"/>
      <c r="BF33" s="35"/>
    </row>
    <row r="34" spans="1:58" s="11" customFormat="1" ht="18" customHeight="1">
      <c r="A34" s="1">
        <v>28</v>
      </c>
      <c r="B34" s="54">
        <v>23307</v>
      </c>
      <c r="C34" s="5" t="s">
        <v>1464</v>
      </c>
      <c r="D34" s="1" t="s">
        <v>14</v>
      </c>
      <c r="E34" s="50" t="s">
        <v>1465</v>
      </c>
      <c r="F34" s="1" t="s">
        <v>152</v>
      </c>
      <c r="G34" s="1">
        <f t="shared" si="0"/>
        <v>250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250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35"/>
    </row>
    <row r="35" spans="1:58" s="11" customFormat="1" ht="18" customHeight="1">
      <c r="A35" s="1">
        <v>31</v>
      </c>
      <c r="B35" s="54">
        <v>53572</v>
      </c>
      <c r="C35" s="5" t="s">
        <v>24</v>
      </c>
      <c r="D35" s="1" t="s">
        <v>18</v>
      </c>
      <c r="E35" s="50" t="s">
        <v>15</v>
      </c>
      <c r="F35" s="1" t="s">
        <v>8</v>
      </c>
      <c r="G35" s="1">
        <f t="shared" si="0"/>
        <v>240</v>
      </c>
      <c r="H35" s="30"/>
      <c r="I35" s="7">
        <v>10</v>
      </c>
      <c r="J35" s="7"/>
      <c r="K35" s="7">
        <v>95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40</v>
      </c>
      <c r="Z35" s="7"/>
      <c r="AA35" s="7"/>
      <c r="AB35" s="7"/>
      <c r="AC35" s="7"/>
      <c r="AD35" s="7"/>
      <c r="AE35" s="7"/>
      <c r="AF35" s="7">
        <v>6</v>
      </c>
      <c r="AG35" s="7"/>
      <c r="AH35" s="7"/>
      <c r="AI35" s="7"/>
      <c r="AJ35" s="7"/>
      <c r="AK35" s="7"/>
      <c r="AL35" s="7"/>
      <c r="AM35" s="7"/>
      <c r="AN35" s="7"/>
      <c r="AO35" s="7"/>
      <c r="AP35" s="7">
        <v>80</v>
      </c>
      <c r="AQ35" s="7"/>
      <c r="AR35" s="7"/>
      <c r="AS35" s="7"/>
      <c r="AT35" s="7"/>
      <c r="AU35" s="7"/>
      <c r="AV35" s="7">
        <v>6</v>
      </c>
      <c r="AW35" s="7"/>
      <c r="AX35" s="7"/>
      <c r="AY35" s="7"/>
      <c r="AZ35" s="7"/>
      <c r="BA35" s="7"/>
      <c r="BB35" s="7"/>
      <c r="BC35" s="7"/>
      <c r="BD35" s="7"/>
      <c r="BE35" s="7">
        <v>3</v>
      </c>
      <c r="BF35" s="35"/>
    </row>
    <row r="36" spans="1:58" s="11" customFormat="1" ht="18" customHeight="1">
      <c r="A36" s="1">
        <v>32</v>
      </c>
      <c r="B36" s="1">
        <v>30619</v>
      </c>
      <c r="C36" s="5" t="s">
        <v>469</v>
      </c>
      <c r="D36" s="1" t="s">
        <v>14</v>
      </c>
      <c r="E36" s="50" t="s">
        <v>15</v>
      </c>
      <c r="F36" s="1" t="s">
        <v>8</v>
      </c>
      <c r="G36" s="1">
        <f t="shared" si="0"/>
        <v>239</v>
      </c>
      <c r="H36" s="30"/>
      <c r="I36" s="7">
        <v>7</v>
      </c>
      <c r="J36" s="7"/>
      <c r="K36" s="7">
        <v>100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>
        <v>6</v>
      </c>
      <c r="AD36" s="7"/>
      <c r="AE36" s="7"/>
      <c r="AF36" s="7">
        <v>10</v>
      </c>
      <c r="AG36" s="7"/>
      <c r="AH36" s="7"/>
      <c r="AI36" s="7"/>
      <c r="AJ36" s="7"/>
      <c r="AK36" s="7"/>
      <c r="AL36" s="7"/>
      <c r="AM36" s="7"/>
      <c r="AN36" s="7"/>
      <c r="AO36" s="7"/>
      <c r="AP36" s="7">
        <v>95</v>
      </c>
      <c r="AQ36" s="7"/>
      <c r="AR36" s="7"/>
      <c r="AS36" s="7"/>
      <c r="AT36" s="7"/>
      <c r="AU36" s="7"/>
      <c r="AV36" s="7">
        <v>15</v>
      </c>
      <c r="AW36" s="7"/>
      <c r="AX36" s="7"/>
      <c r="AY36" s="7">
        <v>6</v>
      </c>
      <c r="AZ36" s="7"/>
      <c r="BA36" s="7"/>
      <c r="BB36" s="7"/>
      <c r="BC36" s="7"/>
      <c r="BD36" s="7"/>
      <c r="BE36" s="7"/>
      <c r="BF36" s="35"/>
    </row>
    <row r="37" spans="1:58" s="11" customFormat="1" ht="18" customHeight="1">
      <c r="A37" s="1">
        <v>33</v>
      </c>
      <c r="B37" s="54">
        <v>39051</v>
      </c>
      <c r="C37" s="5" t="s">
        <v>319</v>
      </c>
      <c r="D37" s="1" t="s">
        <v>14</v>
      </c>
      <c r="E37" s="50" t="s">
        <v>15</v>
      </c>
      <c r="F37" s="1" t="s">
        <v>303</v>
      </c>
      <c r="G37" s="1">
        <f t="shared" si="0"/>
        <v>225</v>
      </c>
      <c r="H37" s="30"/>
      <c r="I37" s="7">
        <v>5</v>
      </c>
      <c r="J37" s="7"/>
      <c r="K37" s="7"/>
      <c r="L37" s="7"/>
      <c r="M37" s="7"/>
      <c r="N37" s="7"/>
      <c r="O37" s="7"/>
      <c r="P37" s="7"/>
      <c r="Q37" s="7"/>
      <c r="R37" s="7">
        <v>20</v>
      </c>
      <c r="S37" s="7"/>
      <c r="T37" s="7"/>
      <c r="U37" s="7"/>
      <c r="V37" s="7"/>
      <c r="W37" s="7">
        <v>100</v>
      </c>
      <c r="X37" s="7"/>
      <c r="Y37" s="7"/>
      <c r="Z37" s="7">
        <v>20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>
        <v>40</v>
      </c>
      <c r="AX37" s="7"/>
      <c r="AY37" s="7"/>
      <c r="AZ37" s="7"/>
      <c r="BA37" s="7">
        <v>40</v>
      </c>
      <c r="BB37" s="7"/>
      <c r="BC37" s="7"/>
      <c r="BD37" s="7"/>
      <c r="BE37" s="7"/>
      <c r="BF37" s="35"/>
    </row>
    <row r="38" spans="1:58" s="11" customFormat="1" ht="18" customHeight="1">
      <c r="A38" s="1">
        <v>34</v>
      </c>
      <c r="B38" s="54">
        <v>7198</v>
      </c>
      <c r="C38" s="5" t="s">
        <v>502</v>
      </c>
      <c r="D38" s="1" t="s">
        <v>14</v>
      </c>
      <c r="E38" s="50" t="s">
        <v>503</v>
      </c>
      <c r="F38" s="1" t="s">
        <v>152</v>
      </c>
      <c r="G38" s="1">
        <f t="shared" si="0"/>
        <v>220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180</v>
      </c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>
        <v>40</v>
      </c>
      <c r="AY38" s="7"/>
      <c r="AZ38" s="7"/>
      <c r="BA38" s="7"/>
      <c r="BB38" s="7"/>
      <c r="BC38" s="7"/>
      <c r="BD38" s="7"/>
      <c r="BE38" s="7"/>
      <c r="BF38" s="35"/>
    </row>
    <row r="39" spans="1:58" s="11" customFormat="1" ht="18" customHeight="1">
      <c r="A39" s="1">
        <v>35</v>
      </c>
      <c r="B39" s="1">
        <v>64024</v>
      </c>
      <c r="C39" s="5" t="s">
        <v>1245</v>
      </c>
      <c r="D39" s="1" t="s">
        <v>18</v>
      </c>
      <c r="E39" s="50" t="s">
        <v>15</v>
      </c>
      <c r="F39" s="1" t="s">
        <v>148</v>
      </c>
      <c r="G39" s="1">
        <f t="shared" si="0"/>
        <v>219</v>
      </c>
      <c r="H39" s="30"/>
      <c r="I39" s="7"/>
      <c r="J39" s="7"/>
      <c r="K39" s="7"/>
      <c r="L39" s="7">
        <v>30</v>
      </c>
      <c r="M39" s="7"/>
      <c r="N39" s="7"/>
      <c r="O39" s="7"/>
      <c r="P39" s="7">
        <v>8</v>
      </c>
      <c r="Q39" s="7"/>
      <c r="R39" s="7"/>
      <c r="S39" s="7">
        <v>45</v>
      </c>
      <c r="T39" s="7">
        <v>1</v>
      </c>
      <c r="U39" s="7"/>
      <c r="V39" s="7">
        <v>60</v>
      </c>
      <c r="W39" s="7"/>
      <c r="X39" s="7"/>
      <c r="Y39" s="7"/>
      <c r="Z39" s="7"/>
      <c r="AA39" s="7">
        <v>45</v>
      </c>
      <c r="AB39" s="7"/>
      <c r="AC39" s="7"/>
      <c r="AD39" s="7"/>
      <c r="AE39" s="7">
        <v>30</v>
      </c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35"/>
    </row>
    <row r="40" spans="1:58" s="11" customFormat="1" ht="18" customHeight="1">
      <c r="A40" s="1">
        <v>36</v>
      </c>
      <c r="B40" s="54">
        <v>21473</v>
      </c>
      <c r="C40" s="5" t="s">
        <v>384</v>
      </c>
      <c r="D40" s="1" t="s">
        <v>14</v>
      </c>
      <c r="E40" s="50" t="s">
        <v>373</v>
      </c>
      <c r="F40" s="1" t="s">
        <v>374</v>
      </c>
      <c r="G40" s="1">
        <f t="shared" si="0"/>
        <v>215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60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>
        <v>75</v>
      </c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>
        <v>80</v>
      </c>
      <c r="BA40" s="7"/>
      <c r="BB40" s="7"/>
      <c r="BC40" s="7"/>
      <c r="BD40" s="7"/>
      <c r="BE40" s="7"/>
      <c r="BF40" s="35"/>
    </row>
    <row r="41" spans="1:58" s="11" customFormat="1" ht="18" customHeight="1">
      <c r="A41" s="1">
        <v>37</v>
      </c>
      <c r="B41" s="1">
        <v>44659</v>
      </c>
      <c r="C41" s="5" t="s">
        <v>1244</v>
      </c>
      <c r="D41" s="1" t="s">
        <v>18</v>
      </c>
      <c r="E41" s="50" t="s">
        <v>15</v>
      </c>
      <c r="F41" s="1" t="s">
        <v>148</v>
      </c>
      <c r="G41" s="1">
        <f t="shared" si="0"/>
        <v>209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30</v>
      </c>
      <c r="T41" s="7">
        <v>4</v>
      </c>
      <c r="U41" s="7"/>
      <c r="V41" s="7">
        <v>70</v>
      </c>
      <c r="W41" s="7"/>
      <c r="X41" s="7"/>
      <c r="Y41" s="7"/>
      <c r="Z41" s="7"/>
      <c r="AA41" s="7">
        <v>60</v>
      </c>
      <c r="AB41" s="7"/>
      <c r="AC41" s="7"/>
      <c r="AD41" s="7"/>
      <c r="AE41" s="7">
        <v>45</v>
      </c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35"/>
    </row>
    <row r="42" spans="1:58" s="11" customFormat="1" ht="18" customHeight="1">
      <c r="A42" s="1">
        <v>38</v>
      </c>
      <c r="B42" s="54">
        <v>49022</v>
      </c>
      <c r="C42" s="5" t="s">
        <v>304</v>
      </c>
      <c r="D42" s="1" t="s">
        <v>14</v>
      </c>
      <c r="E42" s="50" t="s">
        <v>305</v>
      </c>
      <c r="F42" s="1" t="s">
        <v>291</v>
      </c>
      <c r="G42" s="1">
        <f t="shared" si="0"/>
        <v>202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>
        <v>25</v>
      </c>
      <c r="AO42" s="7"/>
      <c r="AP42" s="7"/>
      <c r="AQ42" s="7"/>
      <c r="AR42" s="7"/>
      <c r="AS42" s="7">
        <v>25</v>
      </c>
      <c r="AT42" s="7"/>
      <c r="AU42" s="7"/>
      <c r="AV42" s="7"/>
      <c r="AW42" s="7"/>
      <c r="AX42" s="7">
        <v>50</v>
      </c>
      <c r="AY42" s="7"/>
      <c r="AZ42" s="7"/>
      <c r="BA42" s="7"/>
      <c r="BB42" s="7"/>
      <c r="BC42" s="7">
        <v>95</v>
      </c>
      <c r="BD42" s="7"/>
      <c r="BE42" s="7"/>
      <c r="BF42" s="35"/>
    </row>
    <row r="43" spans="1:58" s="11" customFormat="1" ht="18" customHeight="1">
      <c r="A43" s="1">
        <v>39</v>
      </c>
      <c r="B43" s="54">
        <v>41360</v>
      </c>
      <c r="C43" s="5" t="s">
        <v>1065</v>
      </c>
      <c r="D43" s="1" t="s">
        <v>14</v>
      </c>
      <c r="E43" s="50" t="s">
        <v>1066</v>
      </c>
      <c r="F43" s="1" t="s">
        <v>152</v>
      </c>
      <c r="G43" s="1">
        <f t="shared" si="0"/>
        <v>200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>
        <v>200</v>
      </c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35"/>
    </row>
    <row r="44" spans="1:58" s="11" customFormat="1" ht="18" customHeight="1">
      <c r="A44" s="1">
        <v>39</v>
      </c>
      <c r="B44" s="54">
        <v>9263</v>
      </c>
      <c r="C44" s="5" t="s">
        <v>1466</v>
      </c>
      <c r="D44" s="1" t="s">
        <v>14</v>
      </c>
      <c r="E44" s="50" t="s">
        <v>503</v>
      </c>
      <c r="F44" s="1" t="s">
        <v>152</v>
      </c>
      <c r="G44" s="1">
        <f t="shared" si="0"/>
        <v>200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200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35"/>
    </row>
    <row r="45" spans="1:58" s="11" customFormat="1" ht="18" customHeight="1">
      <c r="A45" s="1">
        <v>41</v>
      </c>
      <c r="B45" s="54">
        <v>39077</v>
      </c>
      <c r="C45" s="5" t="s">
        <v>189</v>
      </c>
      <c r="D45" s="1" t="s">
        <v>14</v>
      </c>
      <c r="E45" s="50" t="s">
        <v>15</v>
      </c>
      <c r="F45" s="1" t="s">
        <v>187</v>
      </c>
      <c r="G45" s="1">
        <f t="shared" si="0"/>
        <v>195</v>
      </c>
      <c r="H45" s="30"/>
      <c r="I45" s="7"/>
      <c r="J45" s="7"/>
      <c r="K45" s="7"/>
      <c r="L45" s="7"/>
      <c r="M45" s="7"/>
      <c r="N45" s="7">
        <v>25</v>
      </c>
      <c r="O45" s="7"/>
      <c r="P45" s="7"/>
      <c r="Q45" s="7">
        <v>120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>
        <v>20</v>
      </c>
      <c r="AU45" s="7"/>
      <c r="AV45" s="7"/>
      <c r="AW45" s="7"/>
      <c r="AX45" s="7"/>
      <c r="AY45" s="7"/>
      <c r="AZ45" s="7"/>
      <c r="BA45" s="7"/>
      <c r="BB45" s="7">
        <v>30</v>
      </c>
      <c r="BC45" s="7"/>
      <c r="BD45" s="7"/>
      <c r="BE45" s="7"/>
      <c r="BF45" s="35"/>
    </row>
    <row r="46" spans="1:58" s="11" customFormat="1" ht="18" customHeight="1">
      <c r="A46" s="1">
        <v>42</v>
      </c>
      <c r="B46" s="54">
        <v>61011</v>
      </c>
      <c r="C46" s="5" t="s">
        <v>1351</v>
      </c>
      <c r="D46" s="1" t="s">
        <v>14</v>
      </c>
      <c r="E46" s="50" t="s">
        <v>15</v>
      </c>
      <c r="F46" s="1" t="s">
        <v>6</v>
      </c>
      <c r="G46" s="1">
        <f t="shared" si="0"/>
        <v>194</v>
      </c>
      <c r="H46" s="30"/>
      <c r="I46" s="7"/>
      <c r="J46" s="7"/>
      <c r="K46" s="7">
        <v>140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50</v>
      </c>
      <c r="Z46" s="7"/>
      <c r="AA46" s="7"/>
      <c r="AB46" s="7"/>
      <c r="AC46" s="7">
        <v>4</v>
      </c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35"/>
    </row>
    <row r="47" spans="1:58" s="11" customFormat="1" ht="18" customHeight="1">
      <c r="A47" s="1">
        <v>43</v>
      </c>
      <c r="B47" s="54">
        <v>8452</v>
      </c>
      <c r="C47" s="5" t="s">
        <v>383</v>
      </c>
      <c r="D47" s="1" t="s">
        <v>14</v>
      </c>
      <c r="E47" s="50" t="s">
        <v>15</v>
      </c>
      <c r="F47" s="1" t="s">
        <v>364</v>
      </c>
      <c r="G47" s="1">
        <f t="shared" si="0"/>
        <v>192</v>
      </c>
      <c r="H47" s="30"/>
      <c r="I47" s="7">
        <v>2</v>
      </c>
      <c r="J47" s="7"/>
      <c r="K47" s="7"/>
      <c r="L47" s="7"/>
      <c r="M47" s="7"/>
      <c r="N47" s="7"/>
      <c r="O47" s="7">
        <v>100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>
        <v>90</v>
      </c>
      <c r="BA47" s="7"/>
      <c r="BB47" s="7"/>
      <c r="BC47" s="7"/>
      <c r="BD47" s="7"/>
      <c r="BE47" s="7"/>
      <c r="BF47" s="35"/>
    </row>
    <row r="48" spans="1:58" s="11" customFormat="1" ht="18" customHeight="1">
      <c r="A48" s="1">
        <v>44</v>
      </c>
      <c r="B48" s="1">
        <v>48452</v>
      </c>
      <c r="C48" s="5" t="s">
        <v>840</v>
      </c>
      <c r="D48" s="1" t="s">
        <v>18</v>
      </c>
      <c r="E48" s="50" t="s">
        <v>15</v>
      </c>
      <c r="F48" s="1" t="s">
        <v>101</v>
      </c>
      <c r="G48" s="1">
        <f t="shared" si="0"/>
        <v>190</v>
      </c>
      <c r="H48" s="30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30</v>
      </c>
      <c r="X48" s="7">
        <v>25</v>
      </c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>
        <v>85</v>
      </c>
      <c r="AL48" s="7"/>
      <c r="AM48" s="7">
        <v>40</v>
      </c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35"/>
    </row>
    <row r="49" spans="1:58" s="11" customFormat="1" ht="18" customHeight="1">
      <c r="A49" s="1">
        <v>45</v>
      </c>
      <c r="B49" s="54">
        <v>63897</v>
      </c>
      <c r="C49" s="5" t="s">
        <v>376</v>
      </c>
      <c r="D49" s="1" t="s">
        <v>18</v>
      </c>
      <c r="E49" s="50" t="s">
        <v>377</v>
      </c>
      <c r="F49" s="1" t="s">
        <v>152</v>
      </c>
      <c r="G49" s="1">
        <f t="shared" si="0"/>
        <v>185</v>
      </c>
      <c r="H49" s="30"/>
      <c r="I49" s="7">
        <v>5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>
        <v>180</v>
      </c>
      <c r="BA49" s="7"/>
      <c r="BB49" s="7"/>
      <c r="BC49" s="7"/>
      <c r="BD49" s="7"/>
      <c r="BE49" s="7"/>
      <c r="BF49" s="35"/>
    </row>
    <row r="50" spans="1:58" s="11" customFormat="1" ht="18" customHeight="1">
      <c r="A50" s="1">
        <v>46</v>
      </c>
      <c r="B50" s="54">
        <v>30630</v>
      </c>
      <c r="C50" s="5" t="s">
        <v>20</v>
      </c>
      <c r="D50" s="1" t="s">
        <v>14</v>
      </c>
      <c r="E50" s="50" t="s">
        <v>15</v>
      </c>
      <c r="F50" s="1" t="s">
        <v>8</v>
      </c>
      <c r="G50" s="1">
        <f t="shared" si="0"/>
        <v>176</v>
      </c>
      <c r="H50" s="30"/>
      <c r="I50" s="7">
        <v>2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70</v>
      </c>
      <c r="Z50" s="7"/>
      <c r="AA50" s="7"/>
      <c r="AB50" s="7"/>
      <c r="AC50" s="7"/>
      <c r="AD50" s="7"/>
      <c r="AE50" s="7"/>
      <c r="AF50" s="7">
        <v>20</v>
      </c>
      <c r="AG50" s="7"/>
      <c r="AH50" s="7"/>
      <c r="AI50" s="7"/>
      <c r="AJ50" s="7"/>
      <c r="AK50" s="7"/>
      <c r="AL50" s="7"/>
      <c r="AM50" s="7"/>
      <c r="AN50" s="7"/>
      <c r="AO50" s="7"/>
      <c r="AP50" s="7">
        <v>65</v>
      </c>
      <c r="AQ50" s="7"/>
      <c r="AR50" s="7"/>
      <c r="AS50" s="7"/>
      <c r="AT50" s="7"/>
      <c r="AU50" s="7"/>
      <c r="AV50" s="7">
        <v>8</v>
      </c>
      <c r="AW50" s="7"/>
      <c r="AX50" s="7"/>
      <c r="AY50" s="7">
        <v>3</v>
      </c>
      <c r="AZ50" s="7"/>
      <c r="BA50" s="7"/>
      <c r="BB50" s="7"/>
      <c r="BC50" s="7"/>
      <c r="BD50" s="7"/>
      <c r="BE50" s="7">
        <v>8</v>
      </c>
      <c r="BF50" s="35"/>
    </row>
    <row r="51" spans="1:58" s="11" customFormat="1" ht="18" customHeight="1">
      <c r="A51" s="1">
        <v>47</v>
      </c>
      <c r="B51" s="54">
        <v>53600</v>
      </c>
      <c r="C51" s="5" t="s">
        <v>16</v>
      </c>
      <c r="D51" s="1" t="s">
        <v>14</v>
      </c>
      <c r="E51" s="50" t="s">
        <v>15</v>
      </c>
      <c r="F51" s="1" t="s">
        <v>8</v>
      </c>
      <c r="G51" s="1">
        <f t="shared" si="0"/>
        <v>170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>
        <v>85</v>
      </c>
      <c r="Z51" s="7"/>
      <c r="AA51" s="7"/>
      <c r="AB51" s="7"/>
      <c r="AC51" s="7">
        <v>20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>
        <v>25</v>
      </c>
      <c r="AW51" s="7"/>
      <c r="AX51" s="7"/>
      <c r="AY51" s="7">
        <v>20</v>
      </c>
      <c r="AZ51" s="7"/>
      <c r="BA51" s="7"/>
      <c r="BB51" s="7"/>
      <c r="BC51" s="7"/>
      <c r="BD51" s="7"/>
      <c r="BE51" s="7">
        <v>20</v>
      </c>
      <c r="BF51" s="35"/>
    </row>
    <row r="52" spans="1:58" s="11" customFormat="1" ht="18" customHeight="1">
      <c r="A52" s="1">
        <v>47</v>
      </c>
      <c r="B52" s="54">
        <v>37503</v>
      </c>
      <c r="C52" s="5" t="s">
        <v>1896</v>
      </c>
      <c r="D52" s="1" t="s">
        <v>18</v>
      </c>
      <c r="E52" s="50" t="s">
        <v>15</v>
      </c>
      <c r="F52" s="1" t="s">
        <v>364</v>
      </c>
      <c r="G52" s="1">
        <f t="shared" si="0"/>
        <v>170</v>
      </c>
      <c r="H52" s="30"/>
      <c r="I52" s="7"/>
      <c r="J52" s="7"/>
      <c r="K52" s="7"/>
      <c r="L52" s="7"/>
      <c r="M52" s="7"/>
      <c r="N52" s="7"/>
      <c r="O52" s="7">
        <v>170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35"/>
    </row>
    <row r="53" spans="1:58" s="11" customFormat="1" ht="18" customHeight="1">
      <c r="A53" s="1">
        <v>49</v>
      </c>
      <c r="B53" s="54">
        <v>56439</v>
      </c>
      <c r="C53" s="5" t="s">
        <v>306</v>
      </c>
      <c r="D53" s="1" t="s">
        <v>14</v>
      </c>
      <c r="E53" s="50" t="s">
        <v>15</v>
      </c>
      <c r="F53" s="1" t="s">
        <v>152</v>
      </c>
      <c r="G53" s="1">
        <f t="shared" si="0"/>
        <v>165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>
        <v>20</v>
      </c>
      <c r="AO53" s="7"/>
      <c r="AP53" s="7"/>
      <c r="AQ53" s="7"/>
      <c r="AR53" s="7"/>
      <c r="AS53" s="7">
        <v>20</v>
      </c>
      <c r="AT53" s="7"/>
      <c r="AU53" s="7"/>
      <c r="AV53" s="7"/>
      <c r="AW53" s="7"/>
      <c r="AX53" s="7">
        <v>35</v>
      </c>
      <c r="AY53" s="7"/>
      <c r="AZ53" s="7"/>
      <c r="BA53" s="7"/>
      <c r="BB53" s="7"/>
      <c r="BC53" s="7">
        <v>90</v>
      </c>
      <c r="BD53" s="7"/>
      <c r="BE53" s="7"/>
      <c r="BF53" s="35"/>
    </row>
    <row r="54" spans="1:58" s="11" customFormat="1" ht="18" customHeight="1">
      <c r="A54" s="1">
        <v>50</v>
      </c>
      <c r="B54" s="54">
        <v>32779</v>
      </c>
      <c r="C54" s="5" t="s">
        <v>186</v>
      </c>
      <c r="D54" s="1" t="s">
        <v>14</v>
      </c>
      <c r="E54" s="50" t="s">
        <v>15</v>
      </c>
      <c r="F54" s="1" t="s">
        <v>187</v>
      </c>
      <c r="G54" s="1">
        <f t="shared" si="0"/>
        <v>165</v>
      </c>
      <c r="H54" s="30"/>
      <c r="I54" s="7"/>
      <c r="J54" s="7"/>
      <c r="K54" s="7"/>
      <c r="L54" s="7"/>
      <c r="M54" s="7"/>
      <c r="N54" s="7"/>
      <c r="O54" s="7"/>
      <c r="P54" s="7"/>
      <c r="Q54" s="7">
        <v>100</v>
      </c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>
        <v>15</v>
      </c>
      <c r="AU54" s="7"/>
      <c r="AV54" s="7"/>
      <c r="AW54" s="7"/>
      <c r="AX54" s="7"/>
      <c r="AY54" s="7"/>
      <c r="AZ54" s="7"/>
      <c r="BA54" s="7"/>
      <c r="BB54" s="7">
        <v>50</v>
      </c>
      <c r="BC54" s="7"/>
      <c r="BD54" s="7"/>
      <c r="BE54" s="7"/>
      <c r="BF54" s="35"/>
    </row>
    <row r="55" spans="1:58" s="11" customFormat="1" ht="18" customHeight="1">
      <c r="A55" s="1">
        <v>51</v>
      </c>
      <c r="B55" s="54">
        <v>21845</v>
      </c>
      <c r="C55" s="5" t="s">
        <v>733</v>
      </c>
      <c r="D55" s="1" t="s">
        <v>14</v>
      </c>
      <c r="E55" s="50" t="s">
        <v>15</v>
      </c>
      <c r="F55" s="1" t="s">
        <v>148</v>
      </c>
      <c r="G55" s="1">
        <f t="shared" si="0"/>
        <v>160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>
        <v>160</v>
      </c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35"/>
    </row>
    <row r="56" spans="1:58" s="11" customFormat="1" ht="18" customHeight="1">
      <c r="A56" s="1">
        <v>52</v>
      </c>
      <c r="B56" s="54">
        <v>30115</v>
      </c>
      <c r="C56" s="5" t="s">
        <v>1467</v>
      </c>
      <c r="D56" s="1" t="s">
        <v>14</v>
      </c>
      <c r="E56" s="50" t="s">
        <v>1468</v>
      </c>
      <c r="F56" s="1" t="s">
        <v>303</v>
      </c>
      <c r="G56" s="1">
        <f t="shared" si="0"/>
        <v>150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150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35"/>
    </row>
    <row r="57" spans="1:58" s="11" customFormat="1" ht="18" customHeight="1">
      <c r="A57" s="1">
        <v>52</v>
      </c>
      <c r="B57" s="54">
        <v>3372</v>
      </c>
      <c r="C57" s="5" t="s">
        <v>150</v>
      </c>
      <c r="D57" s="1" t="s">
        <v>14</v>
      </c>
      <c r="E57" s="50" t="s">
        <v>151</v>
      </c>
      <c r="F57" s="1" t="s">
        <v>152</v>
      </c>
      <c r="G57" s="1">
        <f t="shared" si="0"/>
        <v>150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10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>
        <v>140</v>
      </c>
      <c r="BE57" s="7"/>
      <c r="BF57" s="35"/>
    </row>
    <row r="58" spans="1:58" s="11" customFormat="1" ht="18" customHeight="1">
      <c r="A58" s="1">
        <v>54</v>
      </c>
      <c r="B58" s="54">
        <v>58834</v>
      </c>
      <c r="C58" s="5" t="s">
        <v>1433</v>
      </c>
      <c r="D58" s="1" t="s">
        <v>18</v>
      </c>
      <c r="E58" s="50" t="s">
        <v>15</v>
      </c>
      <c r="F58" s="1" t="s">
        <v>148</v>
      </c>
      <c r="G58" s="1">
        <f t="shared" si="0"/>
        <v>145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65</v>
      </c>
      <c r="T58" s="7"/>
      <c r="U58" s="7"/>
      <c r="V58" s="7"/>
      <c r="W58" s="7"/>
      <c r="X58" s="7"/>
      <c r="Y58" s="7"/>
      <c r="Z58" s="7"/>
      <c r="AA58" s="7">
        <v>80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35"/>
    </row>
    <row r="59" spans="1:58" s="11" customFormat="1" ht="18" customHeight="1">
      <c r="A59" s="1">
        <v>54</v>
      </c>
      <c r="B59" s="1">
        <v>56154</v>
      </c>
      <c r="C59" s="5" t="s">
        <v>932</v>
      </c>
      <c r="D59" s="1" t="s">
        <v>18</v>
      </c>
      <c r="E59" s="50" t="s">
        <v>933</v>
      </c>
      <c r="F59" s="1" t="s">
        <v>139</v>
      </c>
      <c r="G59" s="1">
        <f t="shared" si="0"/>
        <v>145</v>
      </c>
      <c r="H59" s="30"/>
      <c r="I59" s="7"/>
      <c r="J59" s="7"/>
      <c r="K59" s="7"/>
      <c r="L59" s="7"/>
      <c r="M59" s="7">
        <v>20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55</v>
      </c>
      <c r="AH59" s="7"/>
      <c r="AI59" s="7"/>
      <c r="AJ59" s="7"/>
      <c r="AK59" s="7">
        <v>70</v>
      </c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35"/>
    </row>
    <row r="60" spans="1:58" s="11" customFormat="1" ht="18" customHeight="1">
      <c r="A60" s="1">
        <v>56</v>
      </c>
      <c r="B60" s="1">
        <v>62912</v>
      </c>
      <c r="C60" s="5" t="s">
        <v>1242</v>
      </c>
      <c r="D60" s="1" t="s">
        <v>14</v>
      </c>
      <c r="E60" s="50" t="s">
        <v>15</v>
      </c>
      <c r="F60" s="1" t="s">
        <v>148</v>
      </c>
      <c r="G60" s="1">
        <f t="shared" si="0"/>
        <v>143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>
        <v>75</v>
      </c>
      <c r="T60" s="7">
        <v>3</v>
      </c>
      <c r="U60" s="7"/>
      <c r="V60" s="7"/>
      <c r="W60" s="7"/>
      <c r="X60" s="7"/>
      <c r="Y60" s="7"/>
      <c r="Z60" s="7"/>
      <c r="AA60" s="7"/>
      <c r="AB60" s="7"/>
      <c r="AC60" s="7"/>
      <c r="AD60" s="7"/>
      <c r="AE60" s="7">
        <v>65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35"/>
    </row>
    <row r="61" spans="1:58" s="11" customFormat="1" ht="18" customHeight="1">
      <c r="A61" s="1">
        <v>57</v>
      </c>
      <c r="B61" s="54">
        <v>44453</v>
      </c>
      <c r="C61" s="5" t="s">
        <v>1178</v>
      </c>
      <c r="D61" s="1" t="s">
        <v>14</v>
      </c>
      <c r="E61" s="50" t="s">
        <v>467</v>
      </c>
      <c r="F61" s="1" t="s">
        <v>139</v>
      </c>
      <c r="G61" s="1">
        <f t="shared" si="0"/>
        <v>140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140</v>
      </c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35"/>
    </row>
    <row r="62" spans="1:58" s="11" customFormat="1" ht="18" customHeight="1">
      <c r="A62" s="1">
        <v>57</v>
      </c>
      <c r="B62" s="1">
        <v>39909</v>
      </c>
      <c r="C62" s="5" t="s">
        <v>930</v>
      </c>
      <c r="D62" s="1" t="s">
        <v>14</v>
      </c>
      <c r="E62" s="50" t="s">
        <v>467</v>
      </c>
      <c r="F62" s="1" t="s">
        <v>139</v>
      </c>
      <c r="G62" s="1">
        <f t="shared" si="0"/>
        <v>140</v>
      </c>
      <c r="H62" s="30"/>
      <c r="I62" s="7"/>
      <c r="J62" s="7"/>
      <c r="K62" s="7"/>
      <c r="L62" s="7"/>
      <c r="M62" s="7">
        <v>50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>
        <v>90</v>
      </c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35"/>
    </row>
    <row r="63" spans="1:58" s="11" customFormat="1" ht="18" customHeight="1">
      <c r="A63" s="1">
        <v>59</v>
      </c>
      <c r="B63" s="54">
        <v>44546</v>
      </c>
      <c r="C63" s="5" t="s">
        <v>630</v>
      </c>
      <c r="D63" s="1" t="s">
        <v>14</v>
      </c>
      <c r="E63" s="50" t="s">
        <v>626</v>
      </c>
      <c r="F63" s="1" t="s">
        <v>229</v>
      </c>
      <c r="G63" s="1">
        <f t="shared" si="0"/>
        <v>138</v>
      </c>
      <c r="H63" s="30"/>
      <c r="I63" s="7">
        <v>5</v>
      </c>
      <c r="J63" s="7"/>
      <c r="K63" s="7"/>
      <c r="L63" s="7"/>
      <c r="M63" s="7"/>
      <c r="N63" s="7">
        <v>15</v>
      </c>
      <c r="O63" s="7"/>
      <c r="P63" s="7"/>
      <c r="Q63" s="7">
        <v>60</v>
      </c>
      <c r="R63" s="7"/>
      <c r="S63" s="7"/>
      <c r="T63" s="7"/>
      <c r="U63" s="7"/>
      <c r="V63" s="7">
        <v>50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>
        <v>8</v>
      </c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35"/>
    </row>
    <row r="64" spans="1:58" s="11" customFormat="1" ht="18" customHeight="1">
      <c r="A64" s="1">
        <v>60</v>
      </c>
      <c r="B64" s="54">
        <v>30020</v>
      </c>
      <c r="C64" s="5" t="s">
        <v>308</v>
      </c>
      <c r="D64" s="1" t="s">
        <v>14</v>
      </c>
      <c r="E64" s="50" t="s">
        <v>290</v>
      </c>
      <c r="F64" s="1" t="s">
        <v>291</v>
      </c>
      <c r="G64" s="1">
        <f t="shared" si="0"/>
        <v>130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>
        <v>10</v>
      </c>
      <c r="AO64" s="7"/>
      <c r="AP64" s="7"/>
      <c r="AQ64" s="7"/>
      <c r="AR64" s="7"/>
      <c r="AS64" s="7">
        <v>15</v>
      </c>
      <c r="AT64" s="7"/>
      <c r="AU64" s="7"/>
      <c r="AV64" s="7"/>
      <c r="AW64" s="7"/>
      <c r="AX64" s="7">
        <v>30</v>
      </c>
      <c r="AY64" s="7"/>
      <c r="AZ64" s="7"/>
      <c r="BA64" s="7"/>
      <c r="BB64" s="7"/>
      <c r="BC64" s="7">
        <v>75</v>
      </c>
      <c r="BD64" s="7"/>
      <c r="BE64" s="7"/>
      <c r="BF64" s="35"/>
    </row>
    <row r="65" spans="1:58" s="11" customFormat="1" ht="18" customHeight="1">
      <c r="A65" s="1">
        <v>60</v>
      </c>
      <c r="B65" s="54">
        <v>30978</v>
      </c>
      <c r="C65" s="5" t="s">
        <v>385</v>
      </c>
      <c r="D65" s="1" t="s">
        <v>14</v>
      </c>
      <c r="E65" s="50" t="s">
        <v>15</v>
      </c>
      <c r="F65" s="1" t="s">
        <v>364</v>
      </c>
      <c r="G65" s="1">
        <f t="shared" si="0"/>
        <v>130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>
        <v>60</v>
      </c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>
        <v>70</v>
      </c>
      <c r="BA65" s="7"/>
      <c r="BB65" s="7"/>
      <c r="BC65" s="7"/>
      <c r="BD65" s="7"/>
      <c r="BE65" s="7"/>
      <c r="BF65" s="35"/>
    </row>
    <row r="66" spans="1:58" s="11" customFormat="1" ht="18" customHeight="1">
      <c r="A66" s="1">
        <v>62</v>
      </c>
      <c r="B66" s="1">
        <v>52616</v>
      </c>
      <c r="C66" s="5" t="s">
        <v>936</v>
      </c>
      <c r="D66" s="1" t="s">
        <v>14</v>
      </c>
      <c r="E66" s="50" t="s">
        <v>877</v>
      </c>
      <c r="F66" s="1" t="s">
        <v>139</v>
      </c>
      <c r="G66" s="1">
        <f t="shared" si="0"/>
        <v>126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>
        <v>6</v>
      </c>
      <c r="AE66" s="7"/>
      <c r="AF66" s="7"/>
      <c r="AG66" s="7">
        <v>65</v>
      </c>
      <c r="AH66" s="7"/>
      <c r="AI66" s="7"/>
      <c r="AJ66" s="7"/>
      <c r="AK66" s="7">
        <v>55</v>
      </c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35"/>
    </row>
    <row r="67" spans="1:58" s="11" customFormat="1" ht="18" customHeight="1">
      <c r="A67" s="1">
        <v>63</v>
      </c>
      <c r="B67" s="1">
        <v>49740</v>
      </c>
      <c r="C67" s="5" t="s">
        <v>934</v>
      </c>
      <c r="D67" s="1" t="s">
        <v>18</v>
      </c>
      <c r="E67" s="50" t="s">
        <v>938</v>
      </c>
      <c r="F67" s="1" t="s">
        <v>139</v>
      </c>
      <c r="G67" s="1">
        <f t="shared" si="0"/>
        <v>124</v>
      </c>
      <c r="H67" s="30"/>
      <c r="I67" s="7"/>
      <c r="J67" s="7"/>
      <c r="K67" s="7"/>
      <c r="L67" s="7"/>
      <c r="M67" s="7">
        <v>10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>
        <v>4</v>
      </c>
      <c r="AE67" s="7"/>
      <c r="AF67" s="7"/>
      <c r="AG67" s="7">
        <v>45</v>
      </c>
      <c r="AH67" s="7"/>
      <c r="AI67" s="7"/>
      <c r="AJ67" s="7"/>
      <c r="AK67" s="7">
        <v>65</v>
      </c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35"/>
    </row>
    <row r="68" spans="1:58" s="11" customFormat="1" ht="18" customHeight="1">
      <c r="A68" s="1">
        <v>64</v>
      </c>
      <c r="B68" s="54">
        <v>54852</v>
      </c>
      <c r="C68" s="5" t="s">
        <v>17</v>
      </c>
      <c r="D68" s="1" t="s">
        <v>18</v>
      </c>
      <c r="E68" s="50" t="s">
        <v>15</v>
      </c>
      <c r="F68" s="1" t="s">
        <v>6</v>
      </c>
      <c r="G68" s="1">
        <f t="shared" si="0"/>
        <v>120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>
        <v>80</v>
      </c>
      <c r="Z68" s="7"/>
      <c r="AA68" s="7"/>
      <c r="AB68" s="7"/>
      <c r="AC68" s="7">
        <v>25</v>
      </c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>
        <v>15</v>
      </c>
      <c r="BF68" s="35"/>
    </row>
    <row r="69" spans="1:58" s="11" customFormat="1" ht="18" customHeight="1">
      <c r="A69" s="1">
        <v>64</v>
      </c>
      <c r="B69" s="54">
        <v>50721</v>
      </c>
      <c r="C69" s="5" t="s">
        <v>1693</v>
      </c>
      <c r="D69" s="1" t="s">
        <v>18</v>
      </c>
      <c r="E69" s="50" t="s">
        <v>1694</v>
      </c>
      <c r="F69" s="1" t="s">
        <v>148</v>
      </c>
      <c r="G69" s="1">
        <f t="shared" ref="G69:G132" si="1">SUM(I69:BE69)</f>
        <v>120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120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35"/>
    </row>
    <row r="70" spans="1:58" s="11" customFormat="1" ht="18" customHeight="1">
      <c r="A70" s="1">
        <v>64</v>
      </c>
      <c r="B70" s="54">
        <v>32187</v>
      </c>
      <c r="C70" s="5" t="s">
        <v>1897</v>
      </c>
      <c r="D70" s="1" t="s">
        <v>14</v>
      </c>
      <c r="E70" s="50" t="s">
        <v>15</v>
      </c>
      <c r="F70" s="1" t="s">
        <v>690</v>
      </c>
      <c r="G70" s="1">
        <f t="shared" si="1"/>
        <v>120</v>
      </c>
      <c r="H70" s="30"/>
      <c r="I70" s="7">
        <v>10</v>
      </c>
      <c r="J70" s="7"/>
      <c r="K70" s="7"/>
      <c r="L70" s="7"/>
      <c r="M70" s="7"/>
      <c r="N70" s="7"/>
      <c r="O70" s="7">
        <v>110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35"/>
    </row>
    <row r="71" spans="1:58" s="11" customFormat="1" ht="18" customHeight="1">
      <c r="A71" s="1">
        <v>67</v>
      </c>
      <c r="B71" s="1">
        <v>15120</v>
      </c>
      <c r="C71" s="5" t="s">
        <v>466</v>
      </c>
      <c r="D71" s="1" t="s">
        <v>14</v>
      </c>
      <c r="E71" s="50" t="s">
        <v>467</v>
      </c>
      <c r="F71" s="1" t="s">
        <v>139</v>
      </c>
      <c r="G71" s="1">
        <f t="shared" si="1"/>
        <v>115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>
        <v>100</v>
      </c>
      <c r="AQ71" s="7"/>
      <c r="AR71" s="7"/>
      <c r="AS71" s="7"/>
      <c r="AT71" s="7"/>
      <c r="AU71" s="7"/>
      <c r="AV71" s="7"/>
      <c r="AW71" s="7"/>
      <c r="AX71" s="7"/>
      <c r="AY71" s="7">
        <v>15</v>
      </c>
      <c r="AZ71" s="7"/>
      <c r="BA71" s="7"/>
      <c r="BB71" s="7"/>
      <c r="BC71" s="7"/>
      <c r="BD71" s="7"/>
      <c r="BE71" s="7"/>
      <c r="BF71" s="35"/>
    </row>
    <row r="72" spans="1:58" s="11" customFormat="1" ht="18" customHeight="1">
      <c r="A72" s="1">
        <v>68</v>
      </c>
      <c r="B72" s="54">
        <v>41478</v>
      </c>
      <c r="C72" s="5" t="s">
        <v>627</v>
      </c>
      <c r="D72" s="1" t="s">
        <v>14</v>
      </c>
      <c r="E72" s="50" t="s">
        <v>228</v>
      </c>
      <c r="F72" s="1" t="s">
        <v>229</v>
      </c>
      <c r="G72" s="1">
        <f t="shared" si="1"/>
        <v>113</v>
      </c>
      <c r="H72" s="30"/>
      <c r="I72" s="7">
        <v>10</v>
      </c>
      <c r="J72" s="7"/>
      <c r="K72" s="7"/>
      <c r="L72" s="7"/>
      <c r="M72" s="7"/>
      <c r="N72" s="7"/>
      <c r="O72" s="7"/>
      <c r="P72" s="7"/>
      <c r="Q72" s="7">
        <v>75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8</v>
      </c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>
        <v>20</v>
      </c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35"/>
    </row>
    <row r="73" spans="1:58" s="11" customFormat="1" ht="18" customHeight="1">
      <c r="A73" s="1">
        <v>69</v>
      </c>
      <c r="B73" s="54">
        <v>62221</v>
      </c>
      <c r="C73" s="5" t="s">
        <v>381</v>
      </c>
      <c r="D73" s="1" t="s">
        <v>18</v>
      </c>
      <c r="E73" s="50" t="s">
        <v>15</v>
      </c>
      <c r="F73" s="1" t="s">
        <v>364</v>
      </c>
      <c r="G73" s="1">
        <f t="shared" si="1"/>
        <v>110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>
        <v>110</v>
      </c>
      <c r="BA73" s="7"/>
      <c r="BB73" s="7"/>
      <c r="BC73" s="7"/>
      <c r="BD73" s="7"/>
      <c r="BE73" s="7"/>
      <c r="BF73" s="35"/>
    </row>
    <row r="74" spans="1:58" s="11" customFormat="1" ht="18" customHeight="1">
      <c r="A74" s="1">
        <v>69</v>
      </c>
      <c r="B74" s="54">
        <v>64445</v>
      </c>
      <c r="C74" s="5" t="s">
        <v>691</v>
      </c>
      <c r="D74" s="1" t="s">
        <v>14</v>
      </c>
      <c r="E74" s="50" t="s">
        <v>15</v>
      </c>
      <c r="F74" s="1" t="s">
        <v>303</v>
      </c>
      <c r="G74" s="1">
        <f t="shared" si="1"/>
        <v>110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>
        <v>110</v>
      </c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35"/>
    </row>
    <row r="75" spans="1:58" s="11" customFormat="1" ht="18" customHeight="1">
      <c r="A75" s="1">
        <v>69</v>
      </c>
      <c r="B75" s="54">
        <v>34531</v>
      </c>
      <c r="C75" s="5" t="s">
        <v>1469</v>
      </c>
      <c r="D75" s="1" t="s">
        <v>14</v>
      </c>
      <c r="E75" s="50" t="s">
        <v>1055</v>
      </c>
      <c r="F75" s="1" t="s">
        <v>303</v>
      </c>
      <c r="G75" s="1">
        <f t="shared" si="1"/>
        <v>110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110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35"/>
    </row>
    <row r="76" spans="1:58" s="11" customFormat="1" ht="18" customHeight="1">
      <c r="A76" s="1">
        <v>72</v>
      </c>
      <c r="B76" s="54">
        <v>39914</v>
      </c>
      <c r="C76" s="5" t="s">
        <v>311</v>
      </c>
      <c r="D76" s="1" t="s">
        <v>14</v>
      </c>
      <c r="E76" s="50" t="s">
        <v>15</v>
      </c>
      <c r="F76" s="1" t="s">
        <v>291</v>
      </c>
      <c r="G76" s="1">
        <f t="shared" si="1"/>
        <v>108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>
        <v>8</v>
      </c>
      <c r="AO76" s="7"/>
      <c r="AP76" s="7"/>
      <c r="AQ76" s="7"/>
      <c r="AR76" s="7"/>
      <c r="AS76" s="7">
        <v>10</v>
      </c>
      <c r="AT76" s="7"/>
      <c r="AU76" s="7"/>
      <c r="AV76" s="7"/>
      <c r="AW76" s="7"/>
      <c r="AX76" s="7">
        <v>25</v>
      </c>
      <c r="AY76" s="7"/>
      <c r="AZ76" s="7"/>
      <c r="BA76" s="7"/>
      <c r="BB76" s="7"/>
      <c r="BC76" s="7">
        <v>65</v>
      </c>
      <c r="BD76" s="7"/>
      <c r="BE76" s="7"/>
      <c r="BF76" s="35"/>
    </row>
    <row r="77" spans="1:58" s="11" customFormat="1" ht="18" customHeight="1">
      <c r="A77" s="1">
        <v>73</v>
      </c>
      <c r="B77" s="1">
        <v>53415</v>
      </c>
      <c r="C77" s="5" t="s">
        <v>692</v>
      </c>
      <c r="D77" s="1" t="s">
        <v>14</v>
      </c>
      <c r="E77" s="50" t="s">
        <v>15</v>
      </c>
      <c r="F77" s="1" t="s">
        <v>374</v>
      </c>
      <c r="G77" s="1">
        <f t="shared" si="1"/>
        <v>100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>
        <v>100</v>
      </c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35"/>
    </row>
    <row r="78" spans="1:58" s="11" customFormat="1" ht="18" customHeight="1">
      <c r="A78" s="1">
        <v>73</v>
      </c>
      <c r="B78" s="54">
        <v>49598</v>
      </c>
      <c r="C78" s="5" t="s">
        <v>1858</v>
      </c>
      <c r="D78" s="1" t="s">
        <v>14</v>
      </c>
      <c r="E78" s="50" t="s">
        <v>15</v>
      </c>
      <c r="F78" s="1" t="s">
        <v>101</v>
      </c>
      <c r="G78" s="1">
        <f t="shared" si="1"/>
        <v>100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>
        <v>100</v>
      </c>
      <c r="BE78" s="7"/>
      <c r="BF78" s="31"/>
    </row>
    <row r="79" spans="1:58" s="11" customFormat="1" ht="18" customHeight="1">
      <c r="A79" s="1">
        <v>73</v>
      </c>
      <c r="B79" s="1">
        <v>60437</v>
      </c>
      <c r="C79" s="5" t="s">
        <v>843</v>
      </c>
      <c r="D79" s="1" t="s">
        <v>18</v>
      </c>
      <c r="E79" s="50" t="s">
        <v>161</v>
      </c>
      <c r="F79" s="1" t="s">
        <v>101</v>
      </c>
      <c r="G79" s="1">
        <f t="shared" si="1"/>
        <v>100</v>
      </c>
      <c r="H79" s="30"/>
      <c r="I79" s="7">
        <v>5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20</v>
      </c>
      <c r="Y79" s="7"/>
      <c r="Z79" s="7"/>
      <c r="AA79" s="7"/>
      <c r="AB79" s="7"/>
      <c r="AC79" s="7"/>
      <c r="AD79" s="7"/>
      <c r="AE79" s="7"/>
      <c r="AF79" s="7"/>
      <c r="AG79" s="7">
        <v>60</v>
      </c>
      <c r="AH79" s="7"/>
      <c r="AI79" s="7"/>
      <c r="AJ79" s="7"/>
      <c r="AK79" s="7"/>
      <c r="AL79" s="7"/>
      <c r="AM79" s="7">
        <v>15</v>
      </c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31"/>
    </row>
    <row r="80" spans="1:58" s="11" customFormat="1" ht="18" customHeight="1">
      <c r="A80" s="1">
        <v>76</v>
      </c>
      <c r="B80" s="1">
        <v>45967</v>
      </c>
      <c r="C80" s="5" t="s">
        <v>196</v>
      </c>
      <c r="D80" s="1" t="s">
        <v>18</v>
      </c>
      <c r="E80" s="50" t="s">
        <v>15</v>
      </c>
      <c r="F80" s="1" t="s">
        <v>8</v>
      </c>
      <c r="G80" s="1">
        <f t="shared" si="1"/>
        <v>98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>
        <v>85</v>
      </c>
      <c r="AQ80" s="7"/>
      <c r="AR80" s="7"/>
      <c r="AS80" s="7"/>
      <c r="AT80" s="7"/>
      <c r="AU80" s="7"/>
      <c r="AV80" s="7">
        <v>4</v>
      </c>
      <c r="AW80" s="7"/>
      <c r="AX80" s="7"/>
      <c r="AY80" s="7">
        <v>1</v>
      </c>
      <c r="AZ80" s="7"/>
      <c r="BA80" s="7"/>
      <c r="BB80" s="7">
        <v>8</v>
      </c>
      <c r="BC80" s="7"/>
      <c r="BD80" s="7"/>
      <c r="BE80" s="7"/>
      <c r="BF80" s="31"/>
    </row>
    <row r="81" spans="1:58" s="11" customFormat="1" ht="18" customHeight="1">
      <c r="A81" s="1">
        <v>77</v>
      </c>
      <c r="B81" s="1">
        <v>60279</v>
      </c>
      <c r="C81" s="5" t="s">
        <v>1241</v>
      </c>
      <c r="D81" s="1" t="s">
        <v>14</v>
      </c>
      <c r="E81" s="50" t="s">
        <v>15</v>
      </c>
      <c r="F81" s="1" t="s">
        <v>148</v>
      </c>
      <c r="G81" s="1">
        <f t="shared" si="1"/>
        <v>95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15</v>
      </c>
      <c r="AC81" s="7"/>
      <c r="AD81" s="7"/>
      <c r="AE81" s="7">
        <v>80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31"/>
    </row>
    <row r="82" spans="1:58" s="11" customFormat="1" ht="18" customHeight="1">
      <c r="A82" s="1">
        <v>78</v>
      </c>
      <c r="B82" s="54">
        <v>59279</v>
      </c>
      <c r="C82" s="5" t="s">
        <v>309</v>
      </c>
      <c r="D82" s="1" t="s">
        <v>14</v>
      </c>
      <c r="E82" s="50" t="s">
        <v>310</v>
      </c>
      <c r="F82" s="1" t="s">
        <v>291</v>
      </c>
      <c r="G82" s="1">
        <f t="shared" si="1"/>
        <v>94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>
        <v>6</v>
      </c>
      <c r="AO82" s="7"/>
      <c r="AP82" s="7"/>
      <c r="AQ82" s="7"/>
      <c r="AR82" s="7"/>
      <c r="AS82" s="7">
        <v>8</v>
      </c>
      <c r="AT82" s="7"/>
      <c r="AU82" s="7"/>
      <c r="AV82" s="7"/>
      <c r="AW82" s="7"/>
      <c r="AX82" s="7">
        <v>10</v>
      </c>
      <c r="AY82" s="7"/>
      <c r="AZ82" s="7"/>
      <c r="BA82" s="7"/>
      <c r="BB82" s="7"/>
      <c r="BC82" s="7">
        <v>70</v>
      </c>
      <c r="BD82" s="7"/>
      <c r="BE82" s="7"/>
      <c r="BF82" s="31"/>
    </row>
    <row r="83" spans="1:58" s="11" customFormat="1" ht="18" customHeight="1">
      <c r="A83" s="1">
        <v>79</v>
      </c>
      <c r="B83" s="1">
        <v>63462</v>
      </c>
      <c r="C83" s="5" t="s">
        <v>471</v>
      </c>
      <c r="D83" s="1" t="s">
        <v>18</v>
      </c>
      <c r="E83" s="50" t="s">
        <v>472</v>
      </c>
      <c r="F83" s="1" t="s">
        <v>8</v>
      </c>
      <c r="G83" s="1">
        <f t="shared" si="1"/>
        <v>92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>
        <v>90</v>
      </c>
      <c r="AQ83" s="7"/>
      <c r="AR83" s="7"/>
      <c r="AS83" s="7"/>
      <c r="AT83" s="7"/>
      <c r="AU83" s="7"/>
      <c r="AV83" s="7"/>
      <c r="AW83" s="7"/>
      <c r="AX83" s="7"/>
      <c r="AY83" s="7">
        <v>2</v>
      </c>
      <c r="AZ83" s="7"/>
      <c r="BA83" s="7"/>
      <c r="BB83" s="7"/>
      <c r="BC83" s="7"/>
      <c r="BD83" s="7"/>
      <c r="BE83" s="7"/>
      <c r="BF83" s="31"/>
    </row>
    <row r="84" spans="1:58" s="11" customFormat="1" ht="18" customHeight="1">
      <c r="A84" s="1">
        <v>80</v>
      </c>
      <c r="B84" s="54">
        <v>46191</v>
      </c>
      <c r="C84" s="5" t="s">
        <v>734</v>
      </c>
      <c r="D84" s="1" t="s">
        <v>18</v>
      </c>
      <c r="E84" s="50" t="s">
        <v>15</v>
      </c>
      <c r="F84" s="1" t="s">
        <v>364</v>
      </c>
      <c r="G84" s="1">
        <f t="shared" si="1"/>
        <v>90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>
        <v>90</v>
      </c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31"/>
    </row>
    <row r="85" spans="1:58" s="11" customFormat="1" ht="18" customHeight="1">
      <c r="A85" s="1">
        <v>81</v>
      </c>
      <c r="B85" s="54">
        <v>49704</v>
      </c>
      <c r="C85" s="5" t="s">
        <v>628</v>
      </c>
      <c r="D85" s="1" t="s">
        <v>18</v>
      </c>
      <c r="E85" s="50" t="s">
        <v>622</v>
      </c>
      <c r="F85" s="1" t="s">
        <v>229</v>
      </c>
      <c r="G85" s="1">
        <f t="shared" si="1"/>
        <v>89</v>
      </c>
      <c r="H85" s="30"/>
      <c r="I85" s="7">
        <v>3</v>
      </c>
      <c r="J85" s="7"/>
      <c r="K85" s="7"/>
      <c r="L85" s="7"/>
      <c r="M85" s="7"/>
      <c r="N85" s="7">
        <v>6</v>
      </c>
      <c r="O85" s="7"/>
      <c r="P85" s="7"/>
      <c r="Q85" s="7">
        <v>65</v>
      </c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>
        <v>15</v>
      </c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31"/>
    </row>
    <row r="86" spans="1:58" s="11" customFormat="1" ht="18" customHeight="1">
      <c r="A86" s="1">
        <v>82</v>
      </c>
      <c r="B86" s="54">
        <v>61336</v>
      </c>
      <c r="C86" s="5" t="s">
        <v>1960</v>
      </c>
      <c r="D86" s="1" t="s">
        <v>18</v>
      </c>
      <c r="E86" s="50" t="s">
        <v>15</v>
      </c>
      <c r="F86" s="1" t="s">
        <v>8</v>
      </c>
      <c r="G86" s="1">
        <f t="shared" si="1"/>
        <v>86</v>
      </c>
      <c r="H86" s="30"/>
      <c r="I86" s="7">
        <v>1</v>
      </c>
      <c r="J86" s="7"/>
      <c r="K86" s="7">
        <v>85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31"/>
    </row>
    <row r="87" spans="1:58" s="11" customFormat="1" ht="18" customHeight="1">
      <c r="A87" s="1">
        <v>83</v>
      </c>
      <c r="B87" s="54">
        <v>61870</v>
      </c>
      <c r="C87" s="5" t="s">
        <v>307</v>
      </c>
      <c r="D87" s="1" t="s">
        <v>14</v>
      </c>
      <c r="E87" s="50" t="s">
        <v>290</v>
      </c>
      <c r="F87" s="1" t="s">
        <v>291</v>
      </c>
      <c r="G87" s="1">
        <f t="shared" si="1"/>
        <v>85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>
        <v>85</v>
      </c>
      <c r="BD87" s="7"/>
      <c r="BE87" s="7"/>
      <c r="BF87" s="31"/>
    </row>
    <row r="88" spans="1:58" s="11" customFormat="1" ht="18" customHeight="1">
      <c r="A88" s="1">
        <v>84</v>
      </c>
      <c r="B88" s="1">
        <v>52795</v>
      </c>
      <c r="C88" s="5" t="s">
        <v>931</v>
      </c>
      <c r="D88" s="1" t="s">
        <v>14</v>
      </c>
      <c r="E88" s="50" t="s">
        <v>928</v>
      </c>
      <c r="F88" s="1" t="s">
        <v>139</v>
      </c>
      <c r="G88" s="1">
        <f t="shared" si="1"/>
        <v>83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>
        <v>8</v>
      </c>
      <c r="AE88" s="7"/>
      <c r="AF88" s="7"/>
      <c r="AG88" s="7"/>
      <c r="AH88" s="7"/>
      <c r="AI88" s="7"/>
      <c r="AJ88" s="7"/>
      <c r="AK88" s="7">
        <v>75</v>
      </c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31"/>
    </row>
    <row r="89" spans="1:58" s="11" customFormat="1" ht="18" customHeight="1">
      <c r="A89" s="1">
        <v>85</v>
      </c>
      <c r="B89" s="54">
        <v>54155</v>
      </c>
      <c r="C89" s="5" t="s">
        <v>321</v>
      </c>
      <c r="D89" s="1" t="s">
        <v>14</v>
      </c>
      <c r="E89" s="50" t="s">
        <v>322</v>
      </c>
      <c r="F89" s="1" t="s">
        <v>303</v>
      </c>
      <c r="G89" s="1">
        <f t="shared" si="1"/>
        <v>82</v>
      </c>
      <c r="H89" s="30"/>
      <c r="I89" s="7">
        <v>3</v>
      </c>
      <c r="J89" s="7"/>
      <c r="K89" s="7"/>
      <c r="L89" s="7"/>
      <c r="M89" s="7"/>
      <c r="N89" s="7"/>
      <c r="O89" s="7"/>
      <c r="P89" s="7"/>
      <c r="Q89" s="7"/>
      <c r="R89" s="7">
        <v>8</v>
      </c>
      <c r="S89" s="7"/>
      <c r="T89" s="7"/>
      <c r="U89" s="7"/>
      <c r="V89" s="7"/>
      <c r="W89" s="7"/>
      <c r="X89" s="7"/>
      <c r="Y89" s="7"/>
      <c r="Z89" s="7">
        <v>10</v>
      </c>
      <c r="AA89" s="7"/>
      <c r="AB89" s="7"/>
      <c r="AC89" s="7"/>
      <c r="AD89" s="7"/>
      <c r="AE89" s="7"/>
      <c r="AF89" s="7"/>
      <c r="AG89" s="7"/>
      <c r="AH89" s="7"/>
      <c r="AI89" s="7"/>
      <c r="AJ89" s="7">
        <v>6</v>
      </c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>
        <v>25</v>
      </c>
      <c r="AX89" s="7"/>
      <c r="AY89" s="7"/>
      <c r="AZ89" s="7"/>
      <c r="BA89" s="7">
        <v>30</v>
      </c>
      <c r="BB89" s="7"/>
      <c r="BC89" s="7"/>
      <c r="BD89" s="7"/>
      <c r="BE89" s="7"/>
      <c r="BF89" s="31"/>
    </row>
    <row r="90" spans="1:58" s="11" customFormat="1" ht="18" customHeight="1">
      <c r="A90" s="1">
        <v>86</v>
      </c>
      <c r="B90" s="54">
        <v>25055</v>
      </c>
      <c r="C90" s="5" t="s">
        <v>735</v>
      </c>
      <c r="D90" s="1" t="s">
        <v>14</v>
      </c>
      <c r="E90" s="50" t="s">
        <v>15</v>
      </c>
      <c r="F90" s="1" t="s">
        <v>148</v>
      </c>
      <c r="G90" s="1">
        <f t="shared" si="1"/>
        <v>80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>
        <v>80</v>
      </c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31"/>
    </row>
    <row r="91" spans="1:58" s="11" customFormat="1" ht="18" customHeight="1">
      <c r="A91" s="1">
        <v>87</v>
      </c>
      <c r="B91" s="54">
        <v>54785</v>
      </c>
      <c r="C91" s="5" t="s">
        <v>636</v>
      </c>
      <c r="D91" s="1" t="s">
        <v>18</v>
      </c>
      <c r="E91" s="50" t="s">
        <v>622</v>
      </c>
      <c r="F91" s="1" t="s">
        <v>229</v>
      </c>
      <c r="G91" s="1">
        <f t="shared" si="1"/>
        <v>79</v>
      </c>
      <c r="H91" s="30"/>
      <c r="I91" s="7">
        <v>7</v>
      </c>
      <c r="J91" s="7"/>
      <c r="K91" s="7"/>
      <c r="L91" s="7"/>
      <c r="M91" s="7"/>
      <c r="N91" s="7"/>
      <c r="O91" s="7"/>
      <c r="P91" s="7"/>
      <c r="Q91" s="7">
        <v>70</v>
      </c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>
        <v>2</v>
      </c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31"/>
    </row>
    <row r="92" spans="1:58" s="11" customFormat="1" ht="18" customHeight="1">
      <c r="A92" s="1">
        <v>88</v>
      </c>
      <c r="B92" s="54">
        <v>43047</v>
      </c>
      <c r="C92" s="5" t="s">
        <v>514</v>
      </c>
      <c r="D92" s="1" t="s">
        <v>14</v>
      </c>
      <c r="E92" s="50" t="s">
        <v>15</v>
      </c>
      <c r="F92" s="1" t="s">
        <v>303</v>
      </c>
      <c r="G92" s="1">
        <f t="shared" si="1"/>
        <v>77</v>
      </c>
      <c r="H92" s="30"/>
      <c r="I92" s="7">
        <v>2</v>
      </c>
      <c r="J92" s="7"/>
      <c r="K92" s="7"/>
      <c r="L92" s="7"/>
      <c r="M92" s="7"/>
      <c r="N92" s="7"/>
      <c r="O92" s="7"/>
      <c r="P92" s="7"/>
      <c r="Q92" s="7"/>
      <c r="R92" s="7">
        <v>25</v>
      </c>
      <c r="S92" s="7"/>
      <c r="T92" s="7"/>
      <c r="U92" s="7"/>
      <c r="V92" s="7"/>
      <c r="W92" s="7">
        <v>10</v>
      </c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>
        <v>20</v>
      </c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>
        <v>20</v>
      </c>
      <c r="AX92" s="7"/>
      <c r="AY92" s="7"/>
      <c r="AZ92" s="7"/>
      <c r="BA92" s="7"/>
      <c r="BB92" s="7"/>
      <c r="BC92" s="7"/>
      <c r="BD92" s="7"/>
      <c r="BE92" s="7"/>
      <c r="BF92" s="31"/>
    </row>
    <row r="93" spans="1:58" s="11" customFormat="1" ht="18" customHeight="1">
      <c r="A93" s="1">
        <v>89</v>
      </c>
      <c r="B93" s="54">
        <v>45682</v>
      </c>
      <c r="C93" s="5" t="s">
        <v>1457</v>
      </c>
      <c r="D93" s="1" t="s">
        <v>14</v>
      </c>
      <c r="E93" s="50" t="s">
        <v>15</v>
      </c>
      <c r="F93" s="1" t="s">
        <v>6</v>
      </c>
      <c r="G93" s="1">
        <f t="shared" si="1"/>
        <v>75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75</v>
      </c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31"/>
    </row>
    <row r="94" spans="1:58" s="11" customFormat="1" ht="18" customHeight="1">
      <c r="A94" s="1">
        <v>89</v>
      </c>
      <c r="B94" s="1">
        <v>39519</v>
      </c>
      <c r="C94" s="5" t="s">
        <v>851</v>
      </c>
      <c r="D94" s="1" t="s">
        <v>14</v>
      </c>
      <c r="E94" s="50" t="s">
        <v>15</v>
      </c>
      <c r="F94" s="1" t="s">
        <v>852</v>
      </c>
      <c r="G94" s="1">
        <f t="shared" si="1"/>
        <v>75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>
        <v>75</v>
      </c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31"/>
    </row>
    <row r="95" spans="1:58" s="11" customFormat="1" ht="18" customHeight="1">
      <c r="A95" s="1">
        <v>89</v>
      </c>
      <c r="B95" s="54">
        <v>40245</v>
      </c>
      <c r="C95" s="5" t="s">
        <v>1695</v>
      </c>
      <c r="D95" s="1" t="s">
        <v>88</v>
      </c>
      <c r="E95" s="50" t="s">
        <v>1694</v>
      </c>
      <c r="F95" s="1" t="s">
        <v>148</v>
      </c>
      <c r="G95" s="1">
        <f t="shared" si="1"/>
        <v>75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>
        <v>20</v>
      </c>
      <c r="T95" s="7"/>
      <c r="U95" s="7"/>
      <c r="V95" s="7">
        <v>55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31"/>
    </row>
    <row r="96" spans="1:58" s="11" customFormat="1" ht="18" customHeight="1">
      <c r="A96" s="1">
        <v>89</v>
      </c>
      <c r="B96" s="54">
        <v>66215</v>
      </c>
      <c r="C96" s="5" t="s">
        <v>1861</v>
      </c>
      <c r="D96" s="1" t="s">
        <v>18</v>
      </c>
      <c r="E96" s="50" t="s">
        <v>15</v>
      </c>
      <c r="F96" s="1" t="s">
        <v>187</v>
      </c>
      <c r="G96" s="1">
        <f t="shared" si="1"/>
        <v>75</v>
      </c>
      <c r="H96" s="30"/>
      <c r="I96" s="7"/>
      <c r="J96" s="7"/>
      <c r="K96" s="7"/>
      <c r="L96" s="7"/>
      <c r="M96" s="7"/>
      <c r="N96" s="7">
        <v>20</v>
      </c>
      <c r="O96" s="7"/>
      <c r="P96" s="7"/>
      <c r="Q96" s="7">
        <v>55</v>
      </c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31"/>
    </row>
    <row r="97" spans="1:58" s="11" customFormat="1" ht="18" customHeight="1">
      <c r="A97" s="1">
        <v>89</v>
      </c>
      <c r="B97" s="54">
        <v>22126</v>
      </c>
      <c r="C97" s="5" t="s">
        <v>388</v>
      </c>
      <c r="D97" s="1" t="s">
        <v>14</v>
      </c>
      <c r="E97" s="50" t="s">
        <v>15</v>
      </c>
      <c r="F97" s="1" t="s">
        <v>364</v>
      </c>
      <c r="G97" s="1">
        <f t="shared" si="1"/>
        <v>75</v>
      </c>
      <c r="H97" s="30"/>
      <c r="I97" s="7">
        <v>5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>
        <v>30</v>
      </c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>
        <v>40</v>
      </c>
      <c r="BA97" s="7"/>
      <c r="BB97" s="7"/>
      <c r="BC97" s="7"/>
      <c r="BD97" s="7"/>
      <c r="BE97" s="7"/>
      <c r="BF97" s="31"/>
    </row>
    <row r="98" spans="1:58" s="11" customFormat="1" ht="18" customHeight="1">
      <c r="A98" s="1">
        <v>94</v>
      </c>
      <c r="B98" s="1">
        <v>61710</v>
      </c>
      <c r="C98" s="5" t="s">
        <v>1243</v>
      </c>
      <c r="D98" s="1" t="s">
        <v>14</v>
      </c>
      <c r="E98" s="50" t="s">
        <v>15</v>
      </c>
      <c r="F98" s="1" t="s">
        <v>148</v>
      </c>
      <c r="G98" s="1">
        <f t="shared" si="1"/>
        <v>71</v>
      </c>
      <c r="H98" s="30"/>
      <c r="I98" s="7"/>
      <c r="J98" s="7"/>
      <c r="K98" s="7"/>
      <c r="L98" s="7"/>
      <c r="M98" s="7"/>
      <c r="N98" s="7"/>
      <c r="O98" s="7"/>
      <c r="P98" s="7">
        <v>10</v>
      </c>
      <c r="Q98" s="7"/>
      <c r="R98" s="7"/>
      <c r="S98" s="7"/>
      <c r="T98" s="7">
        <v>6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>
        <v>55</v>
      </c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31"/>
    </row>
    <row r="99" spans="1:58" s="11" customFormat="1" ht="18" customHeight="1">
      <c r="A99" s="1">
        <v>95</v>
      </c>
      <c r="B99" s="54">
        <v>52179</v>
      </c>
      <c r="C99" s="5" t="s">
        <v>853</v>
      </c>
      <c r="D99" s="1" t="s">
        <v>14</v>
      </c>
      <c r="E99" s="50" t="s">
        <v>15</v>
      </c>
      <c r="F99" s="1" t="s">
        <v>144</v>
      </c>
      <c r="G99" s="1">
        <f t="shared" si="1"/>
        <v>70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>
        <v>70</v>
      </c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31"/>
    </row>
    <row r="100" spans="1:58" s="11" customFormat="1" ht="18" customHeight="1">
      <c r="A100" s="1">
        <v>95</v>
      </c>
      <c r="B100" s="54">
        <v>55454</v>
      </c>
      <c r="C100" s="5" t="s">
        <v>188</v>
      </c>
      <c r="D100" s="1" t="s">
        <v>18</v>
      </c>
      <c r="E100" s="50" t="s">
        <v>15</v>
      </c>
      <c r="F100" s="1" t="s">
        <v>187</v>
      </c>
      <c r="G100" s="1">
        <f t="shared" si="1"/>
        <v>70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>
        <v>35</v>
      </c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>
        <v>35</v>
      </c>
      <c r="BC100" s="7"/>
      <c r="BD100" s="7"/>
      <c r="BE100" s="7"/>
      <c r="BF100" s="31"/>
    </row>
    <row r="101" spans="1:58" s="11" customFormat="1" ht="18" customHeight="1">
      <c r="A101" s="1">
        <v>95</v>
      </c>
      <c r="B101" s="54">
        <v>7909</v>
      </c>
      <c r="C101" s="5" t="s">
        <v>390</v>
      </c>
      <c r="D101" s="1" t="s">
        <v>14</v>
      </c>
      <c r="E101" s="50" t="s">
        <v>15</v>
      </c>
      <c r="F101" s="1" t="s">
        <v>177</v>
      </c>
      <c r="G101" s="1">
        <f t="shared" si="1"/>
        <v>70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>
        <v>50</v>
      </c>
      <c r="AI101" s="7"/>
      <c r="AJ101" s="7"/>
      <c r="AK101" s="7"/>
      <c r="AL101" s="7"/>
      <c r="AM101" s="7"/>
      <c r="AN101" s="7"/>
      <c r="AO101" s="7">
        <v>10</v>
      </c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>
        <v>10</v>
      </c>
      <c r="BA101" s="7"/>
      <c r="BB101" s="7"/>
      <c r="BC101" s="7"/>
      <c r="BD101" s="7"/>
      <c r="BE101" s="7"/>
      <c r="BF101" s="31"/>
    </row>
    <row r="102" spans="1:58" s="11" customFormat="1" ht="18" customHeight="1">
      <c r="A102" s="1">
        <v>98</v>
      </c>
      <c r="B102" s="54">
        <v>45670</v>
      </c>
      <c r="C102" s="5" t="s">
        <v>856</v>
      </c>
      <c r="D102" s="1" t="s">
        <v>18</v>
      </c>
      <c r="E102" s="50" t="s">
        <v>15</v>
      </c>
      <c r="F102" s="1" t="s">
        <v>855</v>
      </c>
      <c r="G102" s="1">
        <f t="shared" si="1"/>
        <v>67</v>
      </c>
      <c r="H102" s="30"/>
      <c r="I102" s="7">
        <v>7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>
        <v>60</v>
      </c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31"/>
    </row>
    <row r="103" spans="1:58" s="11" customFormat="1" ht="18" customHeight="1">
      <c r="A103" s="1">
        <v>99</v>
      </c>
      <c r="B103" s="54">
        <v>54121</v>
      </c>
      <c r="C103" s="5" t="s">
        <v>312</v>
      </c>
      <c r="D103" s="1" t="s">
        <v>14</v>
      </c>
      <c r="E103" s="50" t="s">
        <v>15</v>
      </c>
      <c r="F103" s="1" t="s">
        <v>291</v>
      </c>
      <c r="G103" s="1">
        <f t="shared" si="1"/>
        <v>66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>
        <v>2</v>
      </c>
      <c r="AT103" s="7"/>
      <c r="AU103" s="7"/>
      <c r="AV103" s="7"/>
      <c r="AW103" s="7"/>
      <c r="AX103" s="7">
        <v>9</v>
      </c>
      <c r="AY103" s="7"/>
      <c r="AZ103" s="7"/>
      <c r="BA103" s="7"/>
      <c r="BB103" s="7"/>
      <c r="BC103" s="7">
        <v>55</v>
      </c>
      <c r="BD103" s="7"/>
      <c r="BE103" s="7"/>
      <c r="BF103" s="31"/>
    </row>
    <row r="104" spans="1:58" s="11" customFormat="1" ht="18" customHeight="1">
      <c r="A104" s="1">
        <v>100</v>
      </c>
      <c r="B104" s="54">
        <v>55693</v>
      </c>
      <c r="C104" s="5" t="s">
        <v>854</v>
      </c>
      <c r="D104" s="1" t="s">
        <v>14</v>
      </c>
      <c r="E104" s="50" t="s">
        <v>15</v>
      </c>
      <c r="F104" s="1" t="s">
        <v>855</v>
      </c>
      <c r="G104" s="1">
        <f t="shared" si="1"/>
        <v>65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>
        <v>65</v>
      </c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31"/>
    </row>
    <row r="105" spans="1:58" s="11" customFormat="1" ht="18" customHeight="1">
      <c r="A105" s="1">
        <v>100</v>
      </c>
      <c r="B105" s="1">
        <v>63231</v>
      </c>
      <c r="C105" s="5" t="s">
        <v>937</v>
      </c>
      <c r="D105" s="1" t="s">
        <v>14</v>
      </c>
      <c r="E105" s="50" t="s">
        <v>938</v>
      </c>
      <c r="F105" s="1" t="s">
        <v>139</v>
      </c>
      <c r="G105" s="1">
        <f t="shared" si="1"/>
        <v>65</v>
      </c>
      <c r="H105" s="30"/>
      <c r="I105" s="7"/>
      <c r="J105" s="7"/>
      <c r="K105" s="7"/>
      <c r="L105" s="7"/>
      <c r="M105" s="7">
        <v>15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>
        <v>50</v>
      </c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31"/>
    </row>
    <row r="106" spans="1:58" s="11" customFormat="1" ht="18" customHeight="1">
      <c r="A106" s="1">
        <v>102</v>
      </c>
      <c r="B106" s="1">
        <v>33433</v>
      </c>
      <c r="C106" s="5" t="s">
        <v>192</v>
      </c>
      <c r="D106" s="1" t="s">
        <v>14</v>
      </c>
      <c r="E106" s="50" t="s">
        <v>15</v>
      </c>
      <c r="F106" s="1" t="s">
        <v>6</v>
      </c>
      <c r="G106" s="1">
        <f t="shared" si="1"/>
        <v>62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>
        <v>2</v>
      </c>
      <c r="AD106" s="7"/>
      <c r="AE106" s="7">
        <v>40</v>
      </c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>
        <v>20</v>
      </c>
      <c r="BC106" s="7"/>
      <c r="BD106" s="7"/>
      <c r="BE106" s="7"/>
      <c r="BF106" s="31"/>
    </row>
    <row r="107" spans="1:58" s="11" customFormat="1" ht="18" customHeight="1">
      <c r="A107" s="1">
        <v>103</v>
      </c>
      <c r="B107" s="54">
        <v>8062</v>
      </c>
      <c r="C107" s="5" t="s">
        <v>315</v>
      </c>
      <c r="D107" s="1" t="s">
        <v>14</v>
      </c>
      <c r="E107" s="50" t="s">
        <v>290</v>
      </c>
      <c r="F107" s="1" t="s">
        <v>291</v>
      </c>
      <c r="G107" s="1">
        <f t="shared" si="1"/>
        <v>59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>
        <v>4</v>
      </c>
      <c r="AT107" s="7"/>
      <c r="AU107" s="7"/>
      <c r="AV107" s="7"/>
      <c r="AW107" s="7"/>
      <c r="AX107" s="7">
        <v>15</v>
      </c>
      <c r="AY107" s="7"/>
      <c r="AZ107" s="7"/>
      <c r="BA107" s="7"/>
      <c r="BB107" s="7"/>
      <c r="BC107" s="7">
        <v>40</v>
      </c>
      <c r="BD107" s="7"/>
      <c r="BE107" s="7"/>
      <c r="BF107" s="31"/>
    </row>
    <row r="108" spans="1:58" s="11" customFormat="1" ht="18" customHeight="1">
      <c r="A108" s="1">
        <v>104</v>
      </c>
      <c r="B108" s="54">
        <v>16140</v>
      </c>
      <c r="C108" s="5" t="s">
        <v>387</v>
      </c>
      <c r="D108" s="1" t="s">
        <v>14</v>
      </c>
      <c r="E108" s="50" t="s">
        <v>15</v>
      </c>
      <c r="F108" s="1" t="s">
        <v>364</v>
      </c>
      <c r="G108" s="1">
        <f t="shared" si="1"/>
        <v>58</v>
      </c>
      <c r="H108" s="30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>
        <v>5</v>
      </c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>
        <v>50</v>
      </c>
      <c r="BA108" s="7"/>
      <c r="BB108" s="7"/>
      <c r="BC108" s="7"/>
      <c r="BD108" s="7"/>
      <c r="BE108" s="7"/>
      <c r="BF108" s="31"/>
    </row>
    <row r="109" spans="1:58" s="11" customFormat="1" ht="18" customHeight="1">
      <c r="A109" s="1">
        <v>105</v>
      </c>
      <c r="B109" s="1">
        <v>11731</v>
      </c>
      <c r="C109" s="5" t="s">
        <v>198</v>
      </c>
      <c r="D109" s="1" t="s">
        <v>14</v>
      </c>
      <c r="E109" s="50" t="s">
        <v>15</v>
      </c>
      <c r="F109" s="1" t="s">
        <v>187</v>
      </c>
      <c r="G109" s="1">
        <f t="shared" si="1"/>
        <v>57</v>
      </c>
      <c r="H109" s="30"/>
      <c r="I109" s="7"/>
      <c r="J109" s="7"/>
      <c r="K109" s="7"/>
      <c r="L109" s="7"/>
      <c r="M109" s="7"/>
      <c r="N109" s="7">
        <v>3</v>
      </c>
      <c r="O109" s="7"/>
      <c r="P109" s="7"/>
      <c r="Q109" s="7">
        <v>45</v>
      </c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>
        <v>3</v>
      </c>
      <c r="AU109" s="7"/>
      <c r="AV109" s="7"/>
      <c r="AW109" s="7"/>
      <c r="AX109" s="7"/>
      <c r="AY109" s="7"/>
      <c r="AZ109" s="7"/>
      <c r="BA109" s="7"/>
      <c r="BB109" s="7">
        <v>6</v>
      </c>
      <c r="BC109" s="7"/>
      <c r="BD109" s="7"/>
      <c r="BE109" s="7"/>
      <c r="BF109" s="31"/>
    </row>
    <row r="110" spans="1:58" s="11" customFormat="1" ht="18" customHeight="1">
      <c r="A110" s="1">
        <v>105</v>
      </c>
      <c r="B110" s="54">
        <v>42293</v>
      </c>
      <c r="C110" s="5" t="s">
        <v>323</v>
      </c>
      <c r="D110" s="1" t="s">
        <v>14</v>
      </c>
      <c r="E110" s="50" t="s">
        <v>322</v>
      </c>
      <c r="F110" s="1" t="s">
        <v>303</v>
      </c>
      <c r="G110" s="1">
        <f t="shared" si="1"/>
        <v>57</v>
      </c>
      <c r="H110" s="30"/>
      <c r="I110" s="7">
        <v>1</v>
      </c>
      <c r="J110" s="7"/>
      <c r="K110" s="7"/>
      <c r="L110" s="7"/>
      <c r="M110" s="7"/>
      <c r="N110" s="7"/>
      <c r="O110" s="7"/>
      <c r="P110" s="7"/>
      <c r="Q110" s="7"/>
      <c r="R110" s="7">
        <v>6</v>
      </c>
      <c r="S110" s="7"/>
      <c r="T110" s="7"/>
      <c r="U110" s="7"/>
      <c r="V110" s="7"/>
      <c r="W110" s="7"/>
      <c r="X110" s="7"/>
      <c r="Y110" s="7"/>
      <c r="Z110" s="7">
        <v>8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>
        <v>8</v>
      </c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>
        <v>9</v>
      </c>
      <c r="AX110" s="7"/>
      <c r="AY110" s="7"/>
      <c r="AZ110" s="7"/>
      <c r="BA110" s="7">
        <v>25</v>
      </c>
      <c r="BB110" s="7"/>
      <c r="BC110" s="7"/>
      <c r="BD110" s="7"/>
      <c r="BE110" s="7"/>
      <c r="BF110" s="31"/>
    </row>
    <row r="111" spans="1:58" s="11" customFormat="1" ht="18" customHeight="1">
      <c r="A111" s="1">
        <v>105</v>
      </c>
      <c r="B111" s="54">
        <v>58848</v>
      </c>
      <c r="C111" s="5" t="s">
        <v>1847</v>
      </c>
      <c r="D111" s="1" t="s">
        <v>18</v>
      </c>
      <c r="E111" s="50" t="s">
        <v>1848</v>
      </c>
      <c r="F111" s="1" t="s">
        <v>148</v>
      </c>
      <c r="G111" s="1">
        <f t="shared" si="1"/>
        <v>57</v>
      </c>
      <c r="H111" s="30"/>
      <c r="I111" s="7">
        <v>2</v>
      </c>
      <c r="J111" s="7"/>
      <c r="K111" s="7"/>
      <c r="L111" s="7"/>
      <c r="M111" s="7"/>
      <c r="N111" s="7"/>
      <c r="O111" s="7"/>
      <c r="P111" s="7"/>
      <c r="Q111" s="7"/>
      <c r="R111" s="7"/>
      <c r="S111" s="7">
        <v>55</v>
      </c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31"/>
    </row>
    <row r="112" spans="1:58" s="11" customFormat="1" ht="18" customHeight="1">
      <c r="A112" s="1">
        <v>108</v>
      </c>
      <c r="B112" s="54">
        <v>44128</v>
      </c>
      <c r="C112" s="5" t="s">
        <v>1434</v>
      </c>
      <c r="D112" s="1" t="s">
        <v>18</v>
      </c>
      <c r="E112" s="50" t="s">
        <v>15</v>
      </c>
      <c r="F112" s="1" t="s">
        <v>148</v>
      </c>
      <c r="G112" s="1">
        <f t="shared" si="1"/>
        <v>55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>
        <v>55</v>
      </c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31"/>
    </row>
    <row r="113" spans="1:58" s="11" customFormat="1" ht="18" customHeight="1">
      <c r="A113" s="1">
        <v>108</v>
      </c>
      <c r="B113" s="54">
        <v>55331</v>
      </c>
      <c r="C113" s="5" t="s">
        <v>1458</v>
      </c>
      <c r="D113" s="1" t="s">
        <v>18</v>
      </c>
      <c r="E113" s="50" t="s">
        <v>15</v>
      </c>
      <c r="F113" s="1" t="s">
        <v>6</v>
      </c>
      <c r="G113" s="1">
        <f t="shared" si="1"/>
        <v>55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>
        <v>55</v>
      </c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31"/>
    </row>
    <row r="114" spans="1:58" s="11" customFormat="1" ht="18" customHeight="1">
      <c r="A114" s="1">
        <v>108</v>
      </c>
      <c r="B114" s="1">
        <v>44041</v>
      </c>
      <c r="C114" s="5" t="s">
        <v>703</v>
      </c>
      <c r="D114" s="1" t="s">
        <v>18</v>
      </c>
      <c r="E114" s="50" t="s">
        <v>15</v>
      </c>
      <c r="F114" s="1" t="s">
        <v>8</v>
      </c>
      <c r="G114" s="1">
        <f t="shared" si="1"/>
        <v>55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>
        <v>55</v>
      </c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31"/>
    </row>
    <row r="115" spans="1:58" s="11" customFormat="1" ht="18" customHeight="1">
      <c r="A115" s="1">
        <v>108</v>
      </c>
      <c r="B115" s="54">
        <v>63319</v>
      </c>
      <c r="C115" s="5" t="s">
        <v>513</v>
      </c>
      <c r="D115" s="1" t="s">
        <v>18</v>
      </c>
      <c r="E115" s="50" t="s">
        <v>15</v>
      </c>
      <c r="F115" s="1" t="s">
        <v>303</v>
      </c>
      <c r="G115" s="1">
        <f t="shared" si="1"/>
        <v>55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>
        <v>10</v>
      </c>
      <c r="S115" s="7"/>
      <c r="T115" s="7"/>
      <c r="U115" s="7"/>
      <c r="V115" s="7"/>
      <c r="W115" s="7"/>
      <c r="X115" s="7"/>
      <c r="Y115" s="7"/>
      <c r="Z115" s="7">
        <v>15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>
        <v>30</v>
      </c>
      <c r="AX115" s="7"/>
      <c r="AY115" s="7"/>
      <c r="AZ115" s="7"/>
      <c r="BA115" s="7"/>
      <c r="BB115" s="7"/>
      <c r="BC115" s="7"/>
      <c r="BD115" s="7"/>
      <c r="BE115" s="7"/>
      <c r="BF115" s="31"/>
    </row>
    <row r="116" spans="1:58" s="11" customFormat="1" ht="18" customHeight="1">
      <c r="A116" s="1">
        <v>112</v>
      </c>
      <c r="B116" s="54">
        <v>59374</v>
      </c>
      <c r="C116" s="5" t="s">
        <v>314</v>
      </c>
      <c r="D116" s="1" t="s">
        <v>18</v>
      </c>
      <c r="E116" s="50" t="s">
        <v>305</v>
      </c>
      <c r="F116" s="1" t="s">
        <v>291</v>
      </c>
      <c r="G116" s="1">
        <f t="shared" si="1"/>
        <v>54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>
        <v>4</v>
      </c>
      <c r="AO116" s="7"/>
      <c r="AP116" s="7"/>
      <c r="AQ116" s="7"/>
      <c r="AR116" s="7"/>
      <c r="AS116" s="7"/>
      <c r="AT116" s="7"/>
      <c r="AU116" s="7"/>
      <c r="AV116" s="7"/>
      <c r="AW116" s="7"/>
      <c r="AX116" s="7">
        <v>5</v>
      </c>
      <c r="AY116" s="7"/>
      <c r="AZ116" s="7"/>
      <c r="BA116" s="7"/>
      <c r="BB116" s="7"/>
      <c r="BC116" s="7">
        <v>45</v>
      </c>
      <c r="BD116" s="7"/>
      <c r="BE116" s="7"/>
      <c r="BF116" s="31"/>
    </row>
    <row r="117" spans="1:58" s="11" customFormat="1" ht="18" customHeight="1">
      <c r="A117" s="1">
        <v>113</v>
      </c>
      <c r="B117" s="54">
        <v>25206</v>
      </c>
      <c r="C117" s="5" t="s">
        <v>313</v>
      </c>
      <c r="D117" s="1" t="s">
        <v>14</v>
      </c>
      <c r="E117" s="50" t="s">
        <v>305</v>
      </c>
      <c r="F117" s="1" t="s">
        <v>291</v>
      </c>
      <c r="G117" s="1">
        <f t="shared" si="1"/>
        <v>52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>
        <v>2</v>
      </c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>
        <v>50</v>
      </c>
      <c r="BD117" s="7"/>
      <c r="BE117" s="7"/>
      <c r="BF117" s="31"/>
    </row>
    <row r="118" spans="1:58" s="11" customFormat="1" ht="18" customHeight="1">
      <c r="A118" s="1">
        <v>114</v>
      </c>
      <c r="B118" s="54">
        <v>63927</v>
      </c>
      <c r="C118" s="5" t="s">
        <v>1216</v>
      </c>
      <c r="D118" s="1" t="s">
        <v>14</v>
      </c>
      <c r="E118" s="50" t="s">
        <v>15</v>
      </c>
      <c r="F118" s="1" t="s">
        <v>8</v>
      </c>
      <c r="G118" s="1">
        <f t="shared" si="1"/>
        <v>50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>
        <v>35</v>
      </c>
      <c r="Z118" s="7"/>
      <c r="AA118" s="7"/>
      <c r="AB118" s="7"/>
      <c r="AC118" s="7"/>
      <c r="AD118" s="7"/>
      <c r="AE118" s="7"/>
      <c r="AF118" s="7">
        <v>15</v>
      </c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31"/>
    </row>
    <row r="119" spans="1:58" s="11" customFormat="1" ht="18" customHeight="1">
      <c r="A119" s="1">
        <v>114</v>
      </c>
      <c r="B119" s="54">
        <v>60247</v>
      </c>
      <c r="C119" s="5" t="s">
        <v>860</v>
      </c>
      <c r="D119" s="1" t="s">
        <v>14</v>
      </c>
      <c r="E119" s="50" t="s">
        <v>15</v>
      </c>
      <c r="F119" s="1" t="s">
        <v>139</v>
      </c>
      <c r="G119" s="1">
        <f t="shared" si="1"/>
        <v>50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>
        <v>40</v>
      </c>
      <c r="AH119" s="7"/>
      <c r="AI119" s="7"/>
      <c r="AJ119" s="7"/>
      <c r="AK119" s="7"/>
      <c r="AL119" s="7">
        <v>10</v>
      </c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31"/>
    </row>
    <row r="120" spans="1:58" s="11" customFormat="1" ht="18" customHeight="1">
      <c r="A120" s="1">
        <v>114</v>
      </c>
      <c r="B120" s="1">
        <v>49614</v>
      </c>
      <c r="C120" s="5" t="s">
        <v>193</v>
      </c>
      <c r="D120" s="1" t="s">
        <v>18</v>
      </c>
      <c r="E120" s="50" t="s">
        <v>15</v>
      </c>
      <c r="F120" s="1" t="s">
        <v>187</v>
      </c>
      <c r="G120" s="1">
        <f t="shared" si="1"/>
        <v>50</v>
      </c>
      <c r="H120" s="30"/>
      <c r="I120" s="7"/>
      <c r="J120" s="7"/>
      <c r="K120" s="7"/>
      <c r="L120" s="7"/>
      <c r="M120" s="7"/>
      <c r="N120" s="7">
        <v>10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>
        <v>25</v>
      </c>
      <c r="AU120" s="7"/>
      <c r="AV120" s="7"/>
      <c r="AW120" s="7"/>
      <c r="AX120" s="7"/>
      <c r="AY120" s="7"/>
      <c r="AZ120" s="7"/>
      <c r="BA120" s="7"/>
      <c r="BB120" s="7">
        <v>15</v>
      </c>
      <c r="BC120" s="7"/>
      <c r="BD120" s="7"/>
      <c r="BE120" s="7"/>
      <c r="BF120" s="31"/>
    </row>
    <row r="121" spans="1:58" s="11" customFormat="1" ht="18" customHeight="1">
      <c r="A121" s="1">
        <v>114</v>
      </c>
      <c r="B121" s="54">
        <v>60614</v>
      </c>
      <c r="C121" s="5" t="s">
        <v>1323</v>
      </c>
      <c r="D121" s="1" t="s">
        <v>18</v>
      </c>
      <c r="E121" s="50" t="s">
        <v>1034</v>
      </c>
      <c r="F121" s="1" t="s">
        <v>139</v>
      </c>
      <c r="G121" s="1">
        <f t="shared" si="1"/>
        <v>50</v>
      </c>
      <c r="H121" s="30"/>
      <c r="I121" s="7"/>
      <c r="J121" s="7"/>
      <c r="K121" s="7"/>
      <c r="L121" s="7"/>
      <c r="M121" s="7">
        <v>35</v>
      </c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>
        <v>15</v>
      </c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31"/>
    </row>
    <row r="122" spans="1:58" s="11" customFormat="1" ht="18" customHeight="1">
      <c r="A122" s="1">
        <v>118</v>
      </c>
      <c r="B122" s="54">
        <v>65372</v>
      </c>
      <c r="C122" s="5" t="s">
        <v>857</v>
      </c>
      <c r="D122" s="1" t="s">
        <v>18</v>
      </c>
      <c r="E122" s="50" t="s">
        <v>15</v>
      </c>
      <c r="F122" s="1" t="s">
        <v>139</v>
      </c>
      <c r="G122" s="1">
        <f t="shared" si="1"/>
        <v>45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>
        <v>45</v>
      </c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31"/>
    </row>
    <row r="123" spans="1:58" s="11" customFormat="1" ht="18" customHeight="1">
      <c r="A123" s="1">
        <v>118</v>
      </c>
      <c r="B123" s="1">
        <v>24536</v>
      </c>
      <c r="C123" s="5" t="s">
        <v>704</v>
      </c>
      <c r="D123" s="1" t="s">
        <v>14</v>
      </c>
      <c r="E123" s="50" t="s">
        <v>15</v>
      </c>
      <c r="F123" s="1" t="s">
        <v>148</v>
      </c>
      <c r="G123" s="1">
        <f t="shared" si="1"/>
        <v>45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>
        <v>45</v>
      </c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31"/>
    </row>
    <row r="124" spans="1:58" s="11" customFormat="1" ht="18" customHeight="1">
      <c r="A124" s="1">
        <v>118</v>
      </c>
      <c r="B124" s="54">
        <v>41858</v>
      </c>
      <c r="C124" s="5" t="s">
        <v>634</v>
      </c>
      <c r="D124" s="1" t="s">
        <v>14</v>
      </c>
      <c r="E124" s="50" t="s">
        <v>635</v>
      </c>
      <c r="F124" s="1" t="s">
        <v>229</v>
      </c>
      <c r="G124" s="1">
        <f t="shared" si="1"/>
        <v>45</v>
      </c>
      <c r="H124" s="30"/>
      <c r="I124" s="7">
        <v>2</v>
      </c>
      <c r="J124" s="7"/>
      <c r="K124" s="7"/>
      <c r="L124" s="7"/>
      <c r="M124" s="7"/>
      <c r="N124" s="7"/>
      <c r="O124" s="7"/>
      <c r="P124" s="7"/>
      <c r="Q124" s="7">
        <v>40</v>
      </c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>
        <v>3</v>
      </c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31"/>
    </row>
    <row r="125" spans="1:58" s="11" customFormat="1" ht="18" customHeight="1">
      <c r="A125" s="1">
        <v>121</v>
      </c>
      <c r="B125" s="54">
        <v>60298</v>
      </c>
      <c r="C125" s="5" t="s">
        <v>1395</v>
      </c>
      <c r="D125" s="1" t="s">
        <v>18</v>
      </c>
      <c r="E125" s="50" t="s">
        <v>15</v>
      </c>
      <c r="F125" s="1" t="s">
        <v>148</v>
      </c>
      <c r="G125" s="1">
        <f t="shared" si="1"/>
        <v>43</v>
      </c>
      <c r="H125" s="30"/>
      <c r="I125" s="7"/>
      <c r="J125" s="7"/>
      <c r="K125" s="7"/>
      <c r="L125" s="7">
        <v>20</v>
      </c>
      <c r="M125" s="7"/>
      <c r="N125" s="7"/>
      <c r="O125" s="7"/>
      <c r="P125" s="7">
        <v>2</v>
      </c>
      <c r="Q125" s="7"/>
      <c r="R125" s="7"/>
      <c r="S125" s="7">
        <v>15</v>
      </c>
      <c r="T125" s="7"/>
      <c r="U125" s="7"/>
      <c r="V125" s="7"/>
      <c r="W125" s="7"/>
      <c r="X125" s="7"/>
      <c r="Y125" s="7"/>
      <c r="Z125" s="7"/>
      <c r="AA125" s="7"/>
      <c r="AB125" s="7">
        <v>6</v>
      </c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31"/>
    </row>
    <row r="126" spans="1:58" s="11" customFormat="1" ht="18" customHeight="1">
      <c r="A126" s="1">
        <v>122</v>
      </c>
      <c r="B126" s="54">
        <v>56886</v>
      </c>
      <c r="C126" s="5" t="s">
        <v>26</v>
      </c>
      <c r="D126" s="1" t="s">
        <v>18</v>
      </c>
      <c r="E126" s="50" t="s">
        <v>15</v>
      </c>
      <c r="F126" s="1" t="s">
        <v>6</v>
      </c>
      <c r="G126" s="1">
        <f t="shared" si="1"/>
        <v>41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>
        <v>10</v>
      </c>
      <c r="AD126" s="7"/>
      <c r="AE126" s="7"/>
      <c r="AF126" s="7"/>
      <c r="AG126" s="7"/>
      <c r="AH126" s="7"/>
      <c r="AI126" s="7"/>
      <c r="AJ126" s="7"/>
      <c r="AK126" s="7"/>
      <c r="AL126" s="7">
        <v>30</v>
      </c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>
        <v>1</v>
      </c>
      <c r="BF126" s="31"/>
    </row>
    <row r="127" spans="1:58" s="11" customFormat="1" ht="18" customHeight="1">
      <c r="A127" s="1">
        <v>123</v>
      </c>
      <c r="B127" s="54">
        <v>61713</v>
      </c>
      <c r="C127" s="5" t="s">
        <v>1165</v>
      </c>
      <c r="D127" s="1" t="s">
        <v>14</v>
      </c>
      <c r="E127" s="50" t="s">
        <v>15</v>
      </c>
      <c r="F127" s="1" t="s">
        <v>177</v>
      </c>
      <c r="G127" s="1">
        <f t="shared" si="1"/>
        <v>40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>
        <v>40</v>
      </c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31"/>
    </row>
    <row r="128" spans="1:58" s="11" customFormat="1" ht="18" customHeight="1">
      <c r="A128" s="1">
        <v>123</v>
      </c>
      <c r="B128" s="1">
        <v>52694</v>
      </c>
      <c r="C128" s="5" t="s">
        <v>939</v>
      </c>
      <c r="D128" s="1" t="s">
        <v>18</v>
      </c>
      <c r="E128" s="50" t="s">
        <v>940</v>
      </c>
      <c r="F128" s="1" t="s">
        <v>139</v>
      </c>
      <c r="G128" s="1">
        <f t="shared" si="1"/>
        <v>40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>
        <v>40</v>
      </c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31"/>
    </row>
    <row r="129" spans="1:58" s="11" customFormat="1" ht="18" customHeight="1">
      <c r="A129" s="1">
        <v>123</v>
      </c>
      <c r="B129" s="54">
        <v>35983</v>
      </c>
      <c r="C129" s="5" t="s">
        <v>1470</v>
      </c>
      <c r="D129" s="1" t="s">
        <v>14</v>
      </c>
      <c r="E129" s="50" t="s">
        <v>1471</v>
      </c>
      <c r="F129" s="1" t="s">
        <v>1472</v>
      </c>
      <c r="G129" s="1">
        <f t="shared" si="1"/>
        <v>40</v>
      </c>
      <c r="H129" s="30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>
        <v>40</v>
      </c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31"/>
    </row>
    <row r="130" spans="1:58" s="11" customFormat="1" ht="18" customHeight="1">
      <c r="A130" s="1">
        <v>126</v>
      </c>
      <c r="B130" s="54">
        <v>28563</v>
      </c>
      <c r="C130" s="5" t="s">
        <v>324</v>
      </c>
      <c r="D130" s="1" t="s">
        <v>14</v>
      </c>
      <c r="E130" s="50" t="s">
        <v>322</v>
      </c>
      <c r="F130" s="1" t="s">
        <v>303</v>
      </c>
      <c r="G130" s="1">
        <f t="shared" si="1"/>
        <v>39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>
        <v>4</v>
      </c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>
        <v>15</v>
      </c>
      <c r="AX130" s="7"/>
      <c r="AY130" s="7"/>
      <c r="AZ130" s="7"/>
      <c r="BA130" s="7">
        <v>20</v>
      </c>
      <c r="BB130" s="7"/>
      <c r="BC130" s="7"/>
      <c r="BD130" s="7"/>
      <c r="BE130" s="7"/>
      <c r="BF130" s="31"/>
    </row>
    <row r="131" spans="1:58" s="11" customFormat="1" ht="18" customHeight="1">
      <c r="A131" s="1">
        <v>126</v>
      </c>
      <c r="B131" s="54">
        <v>59152</v>
      </c>
      <c r="C131" s="5" t="s">
        <v>1849</v>
      </c>
      <c r="D131" s="1" t="s">
        <v>18</v>
      </c>
      <c r="E131" s="50" t="s">
        <v>15</v>
      </c>
      <c r="F131" s="1" t="s">
        <v>148</v>
      </c>
      <c r="G131" s="1">
        <f t="shared" si="1"/>
        <v>39</v>
      </c>
      <c r="H131" s="30"/>
      <c r="I131" s="7"/>
      <c r="J131" s="7"/>
      <c r="K131" s="7"/>
      <c r="L131" s="7"/>
      <c r="M131" s="7"/>
      <c r="N131" s="7"/>
      <c r="O131" s="7"/>
      <c r="P131" s="7">
        <v>4</v>
      </c>
      <c r="Q131" s="7"/>
      <c r="R131" s="7"/>
      <c r="S131" s="7">
        <v>35</v>
      </c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31"/>
    </row>
    <row r="132" spans="1:58" s="11" customFormat="1" ht="18" customHeight="1">
      <c r="A132" s="1">
        <v>128</v>
      </c>
      <c r="B132" s="54">
        <v>9649</v>
      </c>
      <c r="C132" s="5" t="s">
        <v>316</v>
      </c>
      <c r="D132" s="1" t="s">
        <v>14</v>
      </c>
      <c r="E132" s="50" t="s">
        <v>15</v>
      </c>
      <c r="F132" s="1" t="s">
        <v>291</v>
      </c>
      <c r="G132" s="1">
        <f t="shared" si="1"/>
        <v>38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>
        <v>8</v>
      </c>
      <c r="AY132" s="7"/>
      <c r="AZ132" s="7"/>
      <c r="BA132" s="7"/>
      <c r="BB132" s="7"/>
      <c r="BC132" s="7">
        <v>30</v>
      </c>
      <c r="BD132" s="7"/>
      <c r="BE132" s="7"/>
      <c r="BF132" s="31"/>
    </row>
    <row r="133" spans="1:58" s="11" customFormat="1" ht="18" customHeight="1">
      <c r="A133" s="1">
        <v>129</v>
      </c>
      <c r="B133" s="54">
        <v>59995</v>
      </c>
      <c r="C133" s="5" t="s">
        <v>19</v>
      </c>
      <c r="D133" s="1" t="s">
        <v>18</v>
      </c>
      <c r="E133" s="50" t="s">
        <v>15</v>
      </c>
      <c r="F133" s="1" t="s">
        <v>6</v>
      </c>
      <c r="G133" s="1">
        <f t="shared" ref="G133:G196" si="2">SUM(I133:BE133)</f>
        <v>36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>
        <v>1</v>
      </c>
      <c r="AD133" s="7"/>
      <c r="AE133" s="7"/>
      <c r="AF133" s="7">
        <v>25</v>
      </c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>
        <v>10</v>
      </c>
      <c r="BF133" s="31"/>
    </row>
    <row r="134" spans="1:58" s="11" customFormat="1" ht="17.399999999999999" customHeight="1">
      <c r="A134" s="1">
        <v>130</v>
      </c>
      <c r="B134" s="54">
        <v>27448</v>
      </c>
      <c r="C134" s="5" t="s">
        <v>1166</v>
      </c>
      <c r="D134" s="1" t="s">
        <v>14</v>
      </c>
      <c r="E134" s="50" t="s">
        <v>394</v>
      </c>
      <c r="F134" s="1" t="s">
        <v>177</v>
      </c>
      <c r="G134" s="1">
        <f t="shared" si="2"/>
        <v>35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>
        <v>35</v>
      </c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31"/>
    </row>
    <row r="135" spans="1:58" s="11" customFormat="1" ht="18" customHeight="1">
      <c r="A135" s="1">
        <v>130</v>
      </c>
      <c r="B135" s="1">
        <v>44003</v>
      </c>
      <c r="C135" s="5" t="s">
        <v>841</v>
      </c>
      <c r="D135" s="1" t="s">
        <v>14</v>
      </c>
      <c r="E135" s="50" t="s">
        <v>15</v>
      </c>
      <c r="F135" s="1" t="s">
        <v>101</v>
      </c>
      <c r="G135" s="1">
        <f t="shared" si="2"/>
        <v>35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>
        <v>35</v>
      </c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31"/>
    </row>
    <row r="136" spans="1:58" s="11" customFormat="1" ht="18" customHeight="1">
      <c r="A136" s="1">
        <v>130</v>
      </c>
      <c r="B136" s="54">
        <v>54802</v>
      </c>
      <c r="C136" s="5" t="s">
        <v>1862</v>
      </c>
      <c r="D136" s="1" t="s">
        <v>14</v>
      </c>
      <c r="E136" s="50" t="s">
        <v>635</v>
      </c>
      <c r="F136" s="1" t="s">
        <v>229</v>
      </c>
      <c r="G136" s="1">
        <f t="shared" si="2"/>
        <v>35</v>
      </c>
      <c r="H136" s="30"/>
      <c r="I136" s="7"/>
      <c r="J136" s="7"/>
      <c r="K136" s="7"/>
      <c r="L136" s="7"/>
      <c r="M136" s="7"/>
      <c r="N136" s="7"/>
      <c r="O136" s="7"/>
      <c r="P136" s="7"/>
      <c r="Q136" s="7">
        <v>35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31"/>
    </row>
    <row r="137" spans="1:58" s="11" customFormat="1" ht="18" customHeight="1">
      <c r="A137" s="1">
        <v>130</v>
      </c>
      <c r="B137" s="1">
        <v>17905</v>
      </c>
      <c r="C137" s="5" t="s">
        <v>842</v>
      </c>
      <c r="D137" s="1" t="s">
        <v>14</v>
      </c>
      <c r="E137" s="50" t="s">
        <v>15</v>
      </c>
      <c r="F137" s="1" t="s">
        <v>101</v>
      </c>
      <c r="G137" s="1">
        <f t="shared" si="2"/>
        <v>35</v>
      </c>
      <c r="H137" s="30"/>
      <c r="I137" s="7">
        <v>7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>
        <v>8</v>
      </c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>
        <v>20</v>
      </c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31"/>
    </row>
    <row r="138" spans="1:58" s="11" customFormat="1" ht="18" customHeight="1">
      <c r="A138" s="1">
        <v>134</v>
      </c>
      <c r="B138" s="54">
        <v>860</v>
      </c>
      <c r="C138" s="5" t="s">
        <v>317</v>
      </c>
      <c r="D138" s="1" t="s">
        <v>14</v>
      </c>
      <c r="E138" s="50" t="s">
        <v>298</v>
      </c>
      <c r="F138" s="1" t="s">
        <v>291</v>
      </c>
      <c r="G138" s="1">
        <f t="shared" si="2"/>
        <v>33</v>
      </c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>
        <v>1</v>
      </c>
      <c r="AT138" s="7"/>
      <c r="AU138" s="7"/>
      <c r="AV138" s="7"/>
      <c r="AW138" s="7"/>
      <c r="AX138" s="7">
        <v>7</v>
      </c>
      <c r="AY138" s="7"/>
      <c r="AZ138" s="7"/>
      <c r="BA138" s="7"/>
      <c r="BB138" s="7"/>
      <c r="BC138" s="7">
        <v>25</v>
      </c>
      <c r="BD138" s="7"/>
      <c r="BE138" s="7"/>
      <c r="BF138" s="31"/>
    </row>
    <row r="139" spans="1:58" s="11" customFormat="1" ht="18" customHeight="1">
      <c r="A139" s="1">
        <v>134</v>
      </c>
      <c r="B139" s="1">
        <v>63444</v>
      </c>
      <c r="C139" s="5" t="s">
        <v>190</v>
      </c>
      <c r="D139" s="1" t="s">
        <v>14</v>
      </c>
      <c r="E139" s="50" t="s">
        <v>191</v>
      </c>
      <c r="F139" s="1" t="s">
        <v>187</v>
      </c>
      <c r="G139" s="1">
        <f t="shared" si="2"/>
        <v>33</v>
      </c>
      <c r="H139" s="30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>
        <v>8</v>
      </c>
      <c r="AU139" s="7"/>
      <c r="AV139" s="7"/>
      <c r="AW139" s="7"/>
      <c r="AX139" s="7"/>
      <c r="AY139" s="7"/>
      <c r="AZ139" s="7"/>
      <c r="BA139" s="7"/>
      <c r="BB139" s="7">
        <v>25</v>
      </c>
      <c r="BC139" s="7"/>
      <c r="BD139" s="7"/>
      <c r="BE139" s="7"/>
      <c r="BF139" s="31"/>
    </row>
    <row r="140" spans="1:58" s="11" customFormat="1" ht="18" customHeight="1">
      <c r="A140" s="1">
        <v>136</v>
      </c>
      <c r="B140" s="54">
        <v>11603</v>
      </c>
      <c r="C140" s="5" t="s">
        <v>1167</v>
      </c>
      <c r="D140" s="1" t="s">
        <v>14</v>
      </c>
      <c r="E140" s="50" t="s">
        <v>15</v>
      </c>
      <c r="F140" s="1" t="s">
        <v>177</v>
      </c>
      <c r="G140" s="1">
        <f t="shared" si="2"/>
        <v>30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30</v>
      </c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31"/>
    </row>
    <row r="141" spans="1:58" s="11" customFormat="1" ht="18" customHeight="1">
      <c r="A141" s="1">
        <v>136</v>
      </c>
      <c r="B141" s="54">
        <v>50429</v>
      </c>
      <c r="C141" s="5" t="s">
        <v>389</v>
      </c>
      <c r="D141" s="1" t="s">
        <v>18</v>
      </c>
      <c r="E141" s="50" t="s">
        <v>15</v>
      </c>
      <c r="F141" s="1" t="s">
        <v>364</v>
      </c>
      <c r="G141" s="1">
        <f t="shared" si="2"/>
        <v>30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>
        <v>30</v>
      </c>
      <c r="BA141" s="7"/>
      <c r="BB141" s="7"/>
      <c r="BC141" s="7"/>
      <c r="BD141" s="7"/>
      <c r="BE141" s="7"/>
      <c r="BF141" s="31"/>
    </row>
    <row r="142" spans="1:58" s="11" customFormat="1" ht="18" customHeight="1">
      <c r="A142" s="1">
        <v>136</v>
      </c>
      <c r="B142" s="1">
        <v>4921</v>
      </c>
      <c r="C142" s="5" t="s">
        <v>693</v>
      </c>
      <c r="D142" s="1" t="s">
        <v>14</v>
      </c>
      <c r="E142" s="50" t="s">
        <v>15</v>
      </c>
      <c r="F142" s="1" t="s">
        <v>694</v>
      </c>
      <c r="G142" s="1">
        <f t="shared" si="2"/>
        <v>30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>
        <v>30</v>
      </c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31"/>
    </row>
    <row r="143" spans="1:58" s="11" customFormat="1" ht="18" customHeight="1">
      <c r="A143" s="1">
        <v>136</v>
      </c>
      <c r="B143" s="54">
        <v>29797</v>
      </c>
      <c r="C143" s="5" t="s">
        <v>736</v>
      </c>
      <c r="D143" s="1" t="s">
        <v>14</v>
      </c>
      <c r="E143" s="50" t="s">
        <v>15</v>
      </c>
      <c r="F143" s="1" t="s">
        <v>177</v>
      </c>
      <c r="G143" s="1">
        <f t="shared" si="2"/>
        <v>30</v>
      </c>
      <c r="H143" s="30"/>
      <c r="I143" s="7">
        <v>10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>
        <v>20</v>
      </c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31"/>
    </row>
    <row r="144" spans="1:58" s="11" customFormat="1" ht="18" customHeight="1">
      <c r="A144" s="1">
        <v>136</v>
      </c>
      <c r="B144" s="54">
        <v>66697</v>
      </c>
      <c r="C144" s="5" t="s">
        <v>1912</v>
      </c>
      <c r="D144" s="1" t="s">
        <v>14</v>
      </c>
      <c r="E144" s="50" t="s">
        <v>963</v>
      </c>
      <c r="F144" s="1" t="s">
        <v>139</v>
      </c>
      <c r="G144" s="1">
        <f t="shared" si="2"/>
        <v>30</v>
      </c>
      <c r="H144" s="30"/>
      <c r="I144" s="7"/>
      <c r="J144" s="7"/>
      <c r="K144" s="7"/>
      <c r="L144" s="7"/>
      <c r="M144" s="7">
        <v>30</v>
      </c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31"/>
    </row>
    <row r="145" spans="1:58" s="11" customFormat="1" ht="18" customHeight="1">
      <c r="A145" s="1">
        <v>141</v>
      </c>
      <c r="B145" s="54">
        <v>4329</v>
      </c>
      <c r="C145" s="5" t="s">
        <v>504</v>
      </c>
      <c r="D145" s="1" t="s">
        <v>14</v>
      </c>
      <c r="E145" s="50" t="s">
        <v>505</v>
      </c>
      <c r="F145" s="1" t="s">
        <v>291</v>
      </c>
      <c r="G145" s="1">
        <f t="shared" si="2"/>
        <v>29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>
        <v>3</v>
      </c>
      <c r="AO145" s="7"/>
      <c r="AP145" s="7"/>
      <c r="AQ145" s="7"/>
      <c r="AR145" s="7"/>
      <c r="AS145" s="7">
        <v>6</v>
      </c>
      <c r="AT145" s="7"/>
      <c r="AU145" s="7"/>
      <c r="AV145" s="7"/>
      <c r="AW145" s="7"/>
      <c r="AX145" s="7">
        <v>20</v>
      </c>
      <c r="AY145" s="7"/>
      <c r="AZ145" s="7"/>
      <c r="BA145" s="7"/>
      <c r="BB145" s="7"/>
      <c r="BC145" s="7"/>
      <c r="BD145" s="7"/>
      <c r="BE145" s="7"/>
      <c r="BF145" s="31"/>
    </row>
    <row r="146" spans="1:58" s="11" customFormat="1" ht="18" customHeight="1">
      <c r="A146" s="1">
        <v>142</v>
      </c>
      <c r="B146" s="54">
        <v>40800</v>
      </c>
      <c r="C146" s="5" t="s">
        <v>1168</v>
      </c>
      <c r="D146" s="1" t="s">
        <v>14</v>
      </c>
      <c r="E146" s="50" t="s">
        <v>15</v>
      </c>
      <c r="F146" s="1" t="s">
        <v>177</v>
      </c>
      <c r="G146" s="1">
        <f t="shared" si="2"/>
        <v>25</v>
      </c>
      <c r="H146" s="30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>
        <v>25</v>
      </c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31"/>
    </row>
    <row r="147" spans="1:58" s="11" customFormat="1" ht="18" customHeight="1">
      <c r="A147" s="1">
        <v>142</v>
      </c>
      <c r="B147" s="54">
        <v>36580</v>
      </c>
      <c r="C147" s="5" t="s">
        <v>625</v>
      </c>
      <c r="D147" s="1" t="s">
        <v>14</v>
      </c>
      <c r="E147" s="50" t="s">
        <v>626</v>
      </c>
      <c r="F147" s="1" t="s">
        <v>229</v>
      </c>
      <c r="G147" s="1">
        <f t="shared" si="2"/>
        <v>25</v>
      </c>
      <c r="H147" s="30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>
        <v>25</v>
      </c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31"/>
    </row>
    <row r="148" spans="1:58" s="11" customFormat="1" ht="18" customHeight="1">
      <c r="A148" s="1">
        <v>142</v>
      </c>
      <c r="B148" s="54">
        <v>33062</v>
      </c>
      <c r="C148" s="5" t="s">
        <v>1823</v>
      </c>
      <c r="D148" s="1" t="s">
        <v>14</v>
      </c>
      <c r="E148" s="50" t="s">
        <v>15</v>
      </c>
      <c r="F148" s="1" t="s">
        <v>1752</v>
      </c>
      <c r="G148" s="1">
        <f t="shared" si="2"/>
        <v>25</v>
      </c>
      <c r="H148" s="30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>
        <v>25</v>
      </c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31"/>
    </row>
    <row r="149" spans="1:58" s="11" customFormat="1" ht="18" customHeight="1">
      <c r="A149" s="1">
        <v>142</v>
      </c>
      <c r="B149" s="54">
        <v>44475</v>
      </c>
      <c r="C149" s="5" t="s">
        <v>1913</v>
      </c>
      <c r="D149" s="1" t="s">
        <v>14</v>
      </c>
      <c r="E149" s="50" t="s">
        <v>15</v>
      </c>
      <c r="F149" s="1" t="s">
        <v>139</v>
      </c>
      <c r="G149" s="1">
        <f t="shared" si="2"/>
        <v>25</v>
      </c>
      <c r="H149" s="30"/>
      <c r="I149" s="7"/>
      <c r="J149" s="7"/>
      <c r="K149" s="7"/>
      <c r="L149" s="7"/>
      <c r="M149" s="7">
        <v>25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31"/>
    </row>
    <row r="150" spans="1:58" s="11" customFormat="1" ht="18" customHeight="1">
      <c r="A150" s="1">
        <v>146</v>
      </c>
      <c r="B150" s="54">
        <v>1839</v>
      </c>
      <c r="C150" s="5" t="s">
        <v>1169</v>
      </c>
      <c r="D150" s="1" t="s">
        <v>14</v>
      </c>
      <c r="E150" s="50" t="s">
        <v>15</v>
      </c>
      <c r="F150" s="1" t="s">
        <v>177</v>
      </c>
      <c r="G150" s="1">
        <f t="shared" si="2"/>
        <v>20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>
        <v>20</v>
      </c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31"/>
    </row>
    <row r="151" spans="1:58" s="11" customFormat="1" ht="18" customHeight="1">
      <c r="A151" s="1">
        <v>146</v>
      </c>
      <c r="B151" s="54">
        <v>65328</v>
      </c>
      <c r="C151" s="5" t="s">
        <v>858</v>
      </c>
      <c r="D151" s="1" t="s">
        <v>18</v>
      </c>
      <c r="E151" s="50" t="s">
        <v>859</v>
      </c>
      <c r="F151" s="1" t="s">
        <v>6</v>
      </c>
      <c r="G151" s="1">
        <f t="shared" si="2"/>
        <v>20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>
        <v>20</v>
      </c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31"/>
    </row>
    <row r="152" spans="1:58" s="11" customFormat="1" ht="18" customHeight="1">
      <c r="A152" s="1">
        <v>148</v>
      </c>
      <c r="B152" s="54">
        <v>5146</v>
      </c>
      <c r="C152" s="5" t="s">
        <v>1473</v>
      </c>
      <c r="D152" s="1" t="s">
        <v>14</v>
      </c>
      <c r="E152" s="50" t="s">
        <v>1474</v>
      </c>
      <c r="F152" s="1" t="s">
        <v>303</v>
      </c>
      <c r="G152" s="1">
        <f t="shared" si="2"/>
        <v>20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>
        <v>20</v>
      </c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31"/>
    </row>
    <row r="153" spans="1:58" s="11" customFormat="1" ht="18" customHeight="1">
      <c r="A153" s="1">
        <v>149</v>
      </c>
      <c r="B153" s="1">
        <v>47169</v>
      </c>
      <c r="C153" s="5" t="s">
        <v>845</v>
      </c>
      <c r="D153" s="1" t="s">
        <v>14</v>
      </c>
      <c r="E153" s="50" t="s">
        <v>15</v>
      </c>
      <c r="F153" s="1" t="s">
        <v>101</v>
      </c>
      <c r="G153" s="1">
        <f t="shared" si="2"/>
        <v>18</v>
      </c>
      <c r="H153" s="30"/>
      <c r="I153" s="7">
        <v>3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>
        <v>6</v>
      </c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>
        <v>9</v>
      </c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31"/>
    </row>
    <row r="154" spans="1:58" s="11" customFormat="1" ht="18" customHeight="1">
      <c r="A154" s="1">
        <v>150</v>
      </c>
      <c r="B154" s="1">
        <v>58795</v>
      </c>
      <c r="C154" s="5" t="s">
        <v>195</v>
      </c>
      <c r="D154" s="1" t="s">
        <v>14</v>
      </c>
      <c r="E154" s="50" t="s">
        <v>191</v>
      </c>
      <c r="F154" s="1" t="s">
        <v>187</v>
      </c>
      <c r="G154" s="1">
        <f t="shared" si="2"/>
        <v>17</v>
      </c>
      <c r="H154" s="30"/>
      <c r="I154" s="7"/>
      <c r="J154" s="7"/>
      <c r="K154" s="7"/>
      <c r="L154" s="7"/>
      <c r="M154" s="7"/>
      <c r="N154" s="7">
        <v>8</v>
      </c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>
        <v>9</v>
      </c>
      <c r="BC154" s="7"/>
      <c r="BD154" s="7"/>
      <c r="BE154" s="7"/>
      <c r="BF154" s="31"/>
    </row>
    <row r="155" spans="1:58" s="11" customFormat="1" ht="18" customHeight="1">
      <c r="A155" s="1">
        <v>150</v>
      </c>
      <c r="B155" s="54">
        <v>59605</v>
      </c>
      <c r="C155" s="5" t="s">
        <v>584</v>
      </c>
      <c r="D155" s="1" t="s">
        <v>18</v>
      </c>
      <c r="E155" s="50" t="s">
        <v>15</v>
      </c>
      <c r="F155" s="1" t="s">
        <v>583</v>
      </c>
      <c r="G155" s="1">
        <f t="shared" si="2"/>
        <v>17</v>
      </c>
      <c r="H155" s="30"/>
      <c r="I155" s="7">
        <v>7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>
        <v>10</v>
      </c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31"/>
    </row>
    <row r="156" spans="1:58" s="11" customFormat="1" ht="18" customHeight="1">
      <c r="A156" s="1">
        <v>152</v>
      </c>
      <c r="B156" s="54">
        <v>57933</v>
      </c>
      <c r="C156" s="5" t="s">
        <v>1170</v>
      </c>
      <c r="D156" s="1" t="s">
        <v>14</v>
      </c>
      <c r="E156" s="50" t="s">
        <v>15</v>
      </c>
      <c r="F156" s="1" t="s">
        <v>177</v>
      </c>
      <c r="G156" s="1">
        <f t="shared" si="2"/>
        <v>16</v>
      </c>
      <c r="H156" s="30"/>
      <c r="I156" s="7">
        <v>1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>
        <v>15</v>
      </c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31"/>
    </row>
    <row r="157" spans="1:58" s="11" customFormat="1" ht="18" customHeight="1">
      <c r="A157" s="1">
        <v>152</v>
      </c>
      <c r="B157" s="54">
        <v>27739</v>
      </c>
      <c r="C157" s="5" t="s">
        <v>1475</v>
      </c>
      <c r="D157" s="1" t="s">
        <v>14</v>
      </c>
      <c r="E157" s="50" t="s">
        <v>15</v>
      </c>
      <c r="F157" s="1" t="s">
        <v>690</v>
      </c>
      <c r="G157" s="1">
        <f t="shared" si="2"/>
        <v>16</v>
      </c>
      <c r="H157" s="30"/>
      <c r="I157" s="7">
        <v>7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>
        <v>9</v>
      </c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31"/>
    </row>
    <row r="158" spans="1:58" s="11" customFormat="1" ht="18" customHeight="1">
      <c r="A158" s="1">
        <v>152</v>
      </c>
      <c r="B158" s="1">
        <v>6599</v>
      </c>
      <c r="C158" s="5" t="s">
        <v>1886</v>
      </c>
      <c r="D158" s="1" t="s">
        <v>14</v>
      </c>
      <c r="E158" s="50" t="s">
        <v>15</v>
      </c>
      <c r="F158" s="1" t="s">
        <v>148</v>
      </c>
      <c r="G158" s="1">
        <f t="shared" si="2"/>
        <v>16</v>
      </c>
      <c r="H158" s="30"/>
      <c r="I158" s="7"/>
      <c r="J158" s="7"/>
      <c r="K158" s="7"/>
      <c r="L158" s="7">
        <v>15</v>
      </c>
      <c r="M158" s="7"/>
      <c r="N158" s="7"/>
      <c r="O158" s="7"/>
      <c r="P158" s="7">
        <v>1</v>
      </c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31"/>
    </row>
    <row r="159" spans="1:58" s="11" customFormat="1" ht="18" customHeight="1">
      <c r="A159" s="1">
        <v>155</v>
      </c>
      <c r="B159" s="54">
        <v>57622</v>
      </c>
      <c r="C159" s="5" t="s">
        <v>582</v>
      </c>
      <c r="D159" s="1" t="s">
        <v>18</v>
      </c>
      <c r="E159" s="50" t="s">
        <v>15</v>
      </c>
      <c r="F159" s="1" t="s">
        <v>583</v>
      </c>
      <c r="G159" s="1">
        <f t="shared" si="2"/>
        <v>15.5</v>
      </c>
      <c r="H159" s="30"/>
      <c r="I159" s="7">
        <v>3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>
        <v>12.5</v>
      </c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31"/>
    </row>
    <row r="160" spans="1:58" s="11" customFormat="1" ht="18" customHeight="1">
      <c r="A160" s="1">
        <v>156</v>
      </c>
      <c r="B160" s="54">
        <v>63266</v>
      </c>
      <c r="C160" s="5" t="s">
        <v>1349</v>
      </c>
      <c r="D160" s="1" t="s">
        <v>18</v>
      </c>
      <c r="E160" s="50" t="s">
        <v>15</v>
      </c>
      <c r="F160" s="1" t="s">
        <v>6</v>
      </c>
      <c r="G160" s="1">
        <f t="shared" si="2"/>
        <v>15</v>
      </c>
      <c r="H160" s="30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>
        <v>15</v>
      </c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31"/>
    </row>
    <row r="161" spans="1:58" s="11" customFormat="1" ht="18" customHeight="1">
      <c r="A161" s="1">
        <v>156</v>
      </c>
      <c r="B161" s="54">
        <v>40149</v>
      </c>
      <c r="C161" s="5" t="s">
        <v>774</v>
      </c>
      <c r="D161" s="1" t="s">
        <v>18</v>
      </c>
      <c r="E161" s="50" t="s">
        <v>775</v>
      </c>
      <c r="F161" s="1" t="s">
        <v>152</v>
      </c>
      <c r="G161" s="1">
        <f t="shared" si="2"/>
        <v>15</v>
      </c>
      <c r="H161" s="30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>
        <v>15</v>
      </c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31"/>
    </row>
    <row r="162" spans="1:58" s="11" customFormat="1" ht="18" customHeight="1">
      <c r="A162" s="1">
        <v>156</v>
      </c>
      <c r="B162" s="54">
        <v>34648</v>
      </c>
      <c r="C162" s="5" t="s">
        <v>325</v>
      </c>
      <c r="D162" s="1" t="s">
        <v>14</v>
      </c>
      <c r="E162" s="50" t="s">
        <v>326</v>
      </c>
      <c r="F162" s="1" t="s">
        <v>303</v>
      </c>
      <c r="G162" s="1">
        <f t="shared" si="2"/>
        <v>15</v>
      </c>
      <c r="H162" s="30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>
        <v>15</v>
      </c>
      <c r="BB162" s="7"/>
      <c r="BC162" s="7"/>
      <c r="BD162" s="7"/>
      <c r="BE162" s="7"/>
      <c r="BF162" s="31"/>
    </row>
    <row r="163" spans="1:58" s="11" customFormat="1" ht="18" customHeight="1">
      <c r="A163" s="1">
        <v>156</v>
      </c>
      <c r="B163" s="54">
        <v>50290</v>
      </c>
      <c r="C163" s="5" t="s">
        <v>1750</v>
      </c>
      <c r="D163" s="1" t="s">
        <v>14</v>
      </c>
      <c r="E163" s="50" t="s">
        <v>1751</v>
      </c>
      <c r="F163" s="1" t="s">
        <v>1752</v>
      </c>
      <c r="G163" s="1">
        <f t="shared" si="2"/>
        <v>15</v>
      </c>
      <c r="H163" s="30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>
        <v>15</v>
      </c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31"/>
    </row>
    <row r="164" spans="1:58" s="11" customFormat="1" ht="18" customHeight="1">
      <c r="A164" s="1">
        <v>156</v>
      </c>
      <c r="B164" s="54">
        <v>60446</v>
      </c>
      <c r="C164" s="5" t="s">
        <v>1764</v>
      </c>
      <c r="D164" s="1" t="s">
        <v>1765</v>
      </c>
      <c r="E164" s="50" t="s">
        <v>15</v>
      </c>
      <c r="F164" s="1" t="s">
        <v>101</v>
      </c>
      <c r="G164" s="1">
        <f t="shared" si="2"/>
        <v>15</v>
      </c>
      <c r="H164" s="30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>
        <v>15</v>
      </c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31"/>
    </row>
    <row r="165" spans="1:58" s="11" customFormat="1" ht="18" customHeight="1">
      <c r="A165" s="1">
        <v>161</v>
      </c>
      <c r="B165" s="1">
        <v>44991</v>
      </c>
      <c r="C165" s="6" t="s">
        <v>2246</v>
      </c>
      <c r="D165" s="1" t="s">
        <v>14</v>
      </c>
      <c r="E165" s="70" t="s">
        <v>15</v>
      </c>
      <c r="F165" s="1" t="s">
        <v>569</v>
      </c>
      <c r="G165" s="1">
        <f t="shared" si="2"/>
        <v>12.5</v>
      </c>
      <c r="H165" s="30"/>
      <c r="I165" s="7"/>
      <c r="J165" s="7">
        <v>12.5</v>
      </c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31"/>
    </row>
    <row r="166" spans="1:58" s="11" customFormat="1" ht="18" customHeight="1">
      <c r="A166" s="1">
        <v>162</v>
      </c>
      <c r="B166" s="1">
        <v>63574</v>
      </c>
      <c r="C166" s="5" t="s">
        <v>197</v>
      </c>
      <c r="D166" s="1" t="s">
        <v>14</v>
      </c>
      <c r="E166" s="50" t="s">
        <v>15</v>
      </c>
      <c r="F166" s="1" t="s">
        <v>187</v>
      </c>
      <c r="G166" s="1">
        <f t="shared" si="2"/>
        <v>11</v>
      </c>
      <c r="H166" s="30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>
        <v>4</v>
      </c>
      <c r="AU166" s="7"/>
      <c r="AV166" s="7"/>
      <c r="AW166" s="7"/>
      <c r="AX166" s="7"/>
      <c r="AY166" s="7"/>
      <c r="AZ166" s="7"/>
      <c r="BA166" s="7"/>
      <c r="BB166" s="7">
        <v>7</v>
      </c>
      <c r="BC166" s="7"/>
      <c r="BD166" s="7"/>
      <c r="BE166" s="7"/>
      <c r="BF166" s="31"/>
    </row>
    <row r="167" spans="1:58" s="11" customFormat="1" ht="18" customHeight="1">
      <c r="A167" s="1">
        <v>162</v>
      </c>
      <c r="B167" s="1">
        <v>59705</v>
      </c>
      <c r="C167" s="5" t="s">
        <v>470</v>
      </c>
      <c r="D167" s="1" t="s">
        <v>14</v>
      </c>
      <c r="E167" s="50" t="s">
        <v>15</v>
      </c>
      <c r="F167" s="1" t="s">
        <v>8</v>
      </c>
      <c r="G167" s="1">
        <f t="shared" si="2"/>
        <v>11</v>
      </c>
      <c r="H167" s="30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>
        <v>4</v>
      </c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>
        <v>3</v>
      </c>
      <c r="AW167" s="7"/>
      <c r="AX167" s="7"/>
      <c r="AY167" s="7">
        <v>4</v>
      </c>
      <c r="AZ167" s="7"/>
      <c r="BA167" s="7"/>
      <c r="BB167" s="7"/>
      <c r="BC167" s="7"/>
      <c r="BD167" s="7"/>
      <c r="BE167" s="7"/>
      <c r="BF167" s="31"/>
    </row>
    <row r="168" spans="1:58" s="11" customFormat="1" ht="18" customHeight="1">
      <c r="A168" s="1">
        <v>164</v>
      </c>
      <c r="B168" s="54">
        <v>48560</v>
      </c>
      <c r="C168" s="5" t="s">
        <v>1171</v>
      </c>
      <c r="D168" s="1" t="s">
        <v>14</v>
      </c>
      <c r="E168" s="50" t="s">
        <v>15</v>
      </c>
      <c r="F168" s="1" t="s">
        <v>177</v>
      </c>
      <c r="G168" s="1">
        <f t="shared" si="2"/>
        <v>10</v>
      </c>
      <c r="H168" s="30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>
        <v>10</v>
      </c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31"/>
    </row>
    <row r="169" spans="1:58" s="11" customFormat="1" ht="18" customHeight="1">
      <c r="A169" s="1">
        <v>164</v>
      </c>
      <c r="B169" s="54">
        <v>15617</v>
      </c>
      <c r="C169" s="5" t="s">
        <v>1324</v>
      </c>
      <c r="D169" s="1" t="s">
        <v>14</v>
      </c>
      <c r="E169" s="50" t="s">
        <v>467</v>
      </c>
      <c r="F169" s="1" t="s">
        <v>139</v>
      </c>
      <c r="G169" s="1">
        <f t="shared" si="2"/>
        <v>10</v>
      </c>
      <c r="H169" s="30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>
        <v>10</v>
      </c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31"/>
    </row>
    <row r="170" spans="1:58" s="11" customFormat="1" ht="18" customHeight="1">
      <c r="A170" s="1">
        <v>164</v>
      </c>
      <c r="B170" s="54">
        <v>43030</v>
      </c>
      <c r="C170" s="5" t="s">
        <v>1052</v>
      </c>
      <c r="D170" s="1" t="s">
        <v>14</v>
      </c>
      <c r="E170" s="50" t="s">
        <v>15</v>
      </c>
      <c r="F170" s="1" t="s">
        <v>291</v>
      </c>
      <c r="G170" s="1">
        <f t="shared" si="2"/>
        <v>10</v>
      </c>
      <c r="H170" s="30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>
        <v>10</v>
      </c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31"/>
    </row>
    <row r="171" spans="1:58" s="11" customFormat="1" ht="18" customHeight="1">
      <c r="A171" s="1">
        <v>164</v>
      </c>
      <c r="B171" s="1">
        <v>64735</v>
      </c>
      <c r="C171" s="5" t="s">
        <v>844</v>
      </c>
      <c r="D171" s="1" t="s">
        <v>18</v>
      </c>
      <c r="E171" s="50" t="s">
        <v>15</v>
      </c>
      <c r="F171" s="1" t="s">
        <v>101</v>
      </c>
      <c r="G171" s="1">
        <f t="shared" si="2"/>
        <v>10</v>
      </c>
      <c r="H171" s="30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>
        <v>10</v>
      </c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31"/>
    </row>
    <row r="172" spans="1:58" s="11" customFormat="1" ht="18" customHeight="1">
      <c r="A172" s="1">
        <v>164</v>
      </c>
      <c r="B172" s="54">
        <v>61278</v>
      </c>
      <c r="C172" s="5" t="s">
        <v>629</v>
      </c>
      <c r="D172" s="1" t="s">
        <v>14</v>
      </c>
      <c r="E172" s="50" t="s">
        <v>191</v>
      </c>
      <c r="F172" s="1" t="s">
        <v>187</v>
      </c>
      <c r="G172" s="1">
        <f t="shared" si="2"/>
        <v>10</v>
      </c>
      <c r="H172" s="30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>
        <v>10</v>
      </c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31"/>
    </row>
    <row r="173" spans="1:58" s="11" customFormat="1" ht="18" customHeight="1">
      <c r="A173" s="1">
        <v>164</v>
      </c>
      <c r="B173" s="54">
        <v>18364</v>
      </c>
      <c r="C173" s="5" t="s">
        <v>515</v>
      </c>
      <c r="D173" s="1" t="s">
        <v>14</v>
      </c>
      <c r="E173" s="50" t="s">
        <v>15</v>
      </c>
      <c r="F173" s="1" t="s">
        <v>303</v>
      </c>
      <c r="G173" s="1">
        <f t="shared" si="2"/>
        <v>10</v>
      </c>
      <c r="H173" s="30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>
        <v>10</v>
      </c>
      <c r="AX173" s="7"/>
      <c r="AY173" s="7"/>
      <c r="AZ173" s="7"/>
      <c r="BA173" s="7"/>
      <c r="BB173" s="7"/>
      <c r="BC173" s="7"/>
      <c r="BD173" s="7"/>
      <c r="BE173" s="7"/>
      <c r="BF173" s="31"/>
    </row>
    <row r="174" spans="1:58" s="11" customFormat="1" ht="18" customHeight="1">
      <c r="A174" s="1">
        <v>164</v>
      </c>
      <c r="B174" s="1">
        <v>30621</v>
      </c>
      <c r="C174" s="5" t="s">
        <v>535</v>
      </c>
      <c r="D174" s="1" t="s">
        <v>14</v>
      </c>
      <c r="E174" s="50" t="s">
        <v>15</v>
      </c>
      <c r="F174" s="1" t="s">
        <v>8</v>
      </c>
      <c r="G174" s="1">
        <f t="shared" si="2"/>
        <v>10</v>
      </c>
      <c r="H174" s="30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>
        <v>10</v>
      </c>
      <c r="AW174" s="7"/>
      <c r="AX174" s="7"/>
      <c r="AY174" s="7"/>
      <c r="AZ174" s="7"/>
      <c r="BA174" s="7"/>
      <c r="BB174" s="7"/>
      <c r="BC174" s="7"/>
      <c r="BD174" s="7"/>
      <c r="BE174" s="7"/>
      <c r="BF174" s="31"/>
    </row>
    <row r="175" spans="1:58" s="11" customFormat="1" ht="18" customHeight="1">
      <c r="A175" s="1">
        <v>164</v>
      </c>
      <c r="B175" s="1">
        <v>58821</v>
      </c>
      <c r="C175" s="5" t="s">
        <v>194</v>
      </c>
      <c r="D175" s="1" t="s">
        <v>14</v>
      </c>
      <c r="E175" s="50" t="s">
        <v>15</v>
      </c>
      <c r="F175" s="1" t="s">
        <v>187</v>
      </c>
      <c r="G175" s="1">
        <f t="shared" si="2"/>
        <v>10</v>
      </c>
      <c r="H175" s="30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>
        <v>10</v>
      </c>
      <c r="BC175" s="7"/>
      <c r="BD175" s="7"/>
      <c r="BE175" s="7"/>
      <c r="BF175" s="31"/>
    </row>
    <row r="176" spans="1:58" s="11" customFormat="1" ht="18" customHeight="1">
      <c r="A176" s="1">
        <v>164</v>
      </c>
      <c r="B176" s="54">
        <v>24454</v>
      </c>
      <c r="C176" s="5" t="s">
        <v>1753</v>
      </c>
      <c r="D176" s="1" t="s">
        <v>14</v>
      </c>
      <c r="E176" s="50" t="s">
        <v>1751</v>
      </c>
      <c r="F176" s="1" t="s">
        <v>1752</v>
      </c>
      <c r="G176" s="1">
        <f t="shared" si="2"/>
        <v>10</v>
      </c>
      <c r="H176" s="30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>
        <v>10</v>
      </c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31"/>
    </row>
    <row r="177" spans="1:58" s="11" customFormat="1" ht="18" customHeight="1">
      <c r="A177" s="1">
        <v>164</v>
      </c>
      <c r="B177" s="54">
        <v>41148</v>
      </c>
      <c r="C177" s="5" t="s">
        <v>391</v>
      </c>
      <c r="D177" s="1" t="s">
        <v>14</v>
      </c>
      <c r="E177" s="50" t="s">
        <v>15</v>
      </c>
      <c r="F177" s="1" t="s">
        <v>364</v>
      </c>
      <c r="G177" s="1">
        <f t="shared" si="2"/>
        <v>10</v>
      </c>
      <c r="H177" s="30"/>
      <c r="I177" s="7">
        <v>1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>
        <v>9</v>
      </c>
      <c r="BA177" s="7"/>
      <c r="BB177" s="7"/>
      <c r="BC177" s="7"/>
      <c r="BD177" s="7"/>
      <c r="BE177" s="7"/>
      <c r="BF177" s="31"/>
    </row>
    <row r="178" spans="1:58" s="11" customFormat="1" ht="18" customHeight="1">
      <c r="A178" s="1">
        <v>164</v>
      </c>
      <c r="B178" s="1">
        <v>5781</v>
      </c>
      <c r="C178" s="5" t="s">
        <v>2105</v>
      </c>
      <c r="D178" s="1" t="s">
        <v>14</v>
      </c>
      <c r="E178" s="50" t="s">
        <v>2106</v>
      </c>
      <c r="F178" s="1" t="s">
        <v>583</v>
      </c>
      <c r="G178" s="1">
        <f t="shared" si="2"/>
        <v>10</v>
      </c>
      <c r="H178" s="30"/>
      <c r="I178" s="7">
        <v>10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31"/>
    </row>
    <row r="179" spans="1:58" s="11" customFormat="1" ht="18" customHeight="1">
      <c r="A179" s="1">
        <v>164</v>
      </c>
      <c r="B179" s="1">
        <v>55873</v>
      </c>
      <c r="C179" s="22" t="s">
        <v>2167</v>
      </c>
      <c r="D179" s="1" t="s">
        <v>18</v>
      </c>
      <c r="E179" s="50" t="s">
        <v>2168</v>
      </c>
      <c r="F179" s="1" t="s">
        <v>1583</v>
      </c>
      <c r="G179" s="1">
        <f t="shared" si="2"/>
        <v>10</v>
      </c>
      <c r="H179" s="30"/>
      <c r="I179" s="7">
        <v>10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31"/>
    </row>
    <row r="180" spans="1:58" s="11" customFormat="1" ht="18" customHeight="1">
      <c r="A180" s="1">
        <v>164</v>
      </c>
      <c r="B180" s="1">
        <v>36969</v>
      </c>
      <c r="C180" s="6" t="s">
        <v>2275</v>
      </c>
      <c r="D180" s="1" t="s">
        <v>14</v>
      </c>
      <c r="E180" s="70" t="s">
        <v>2276</v>
      </c>
      <c r="F180" s="1" t="s">
        <v>152</v>
      </c>
      <c r="G180" s="1">
        <f t="shared" si="2"/>
        <v>10</v>
      </c>
      <c r="H180" s="30"/>
      <c r="I180" s="7">
        <v>10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31"/>
    </row>
    <row r="181" spans="1:58" s="11" customFormat="1" ht="18" customHeight="1">
      <c r="A181" s="1">
        <v>177</v>
      </c>
      <c r="B181" s="54">
        <v>52676</v>
      </c>
      <c r="C181" s="5" t="s">
        <v>1172</v>
      </c>
      <c r="D181" s="1" t="s">
        <v>14</v>
      </c>
      <c r="E181" s="50" t="s">
        <v>15</v>
      </c>
      <c r="F181" s="1" t="s">
        <v>177</v>
      </c>
      <c r="G181" s="1">
        <f t="shared" si="2"/>
        <v>9</v>
      </c>
      <c r="H181" s="30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>
        <v>9</v>
      </c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31"/>
    </row>
    <row r="182" spans="1:58" s="11" customFormat="1" ht="18" customHeight="1">
      <c r="A182" s="1">
        <v>177</v>
      </c>
      <c r="B182" s="54">
        <v>41463</v>
      </c>
      <c r="C182" s="5" t="s">
        <v>506</v>
      </c>
      <c r="D182" s="1" t="s">
        <v>18</v>
      </c>
      <c r="E182" s="50" t="s">
        <v>290</v>
      </c>
      <c r="F182" s="1" t="s">
        <v>291</v>
      </c>
      <c r="G182" s="1">
        <f t="shared" si="2"/>
        <v>9</v>
      </c>
      <c r="H182" s="30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>
        <v>3</v>
      </c>
      <c r="AT182" s="7"/>
      <c r="AU182" s="7"/>
      <c r="AV182" s="7"/>
      <c r="AW182" s="7"/>
      <c r="AX182" s="7">
        <v>6</v>
      </c>
      <c r="AY182" s="7"/>
      <c r="AZ182" s="7"/>
      <c r="BA182" s="7"/>
      <c r="BB182" s="7"/>
      <c r="BC182" s="7"/>
      <c r="BD182" s="7"/>
      <c r="BE182" s="7"/>
      <c r="BF182" s="31"/>
    </row>
    <row r="183" spans="1:58" s="11" customFormat="1" ht="18" customHeight="1">
      <c r="A183" s="1">
        <v>177</v>
      </c>
      <c r="B183" s="54">
        <v>25730</v>
      </c>
      <c r="C183" s="5" t="s">
        <v>1914</v>
      </c>
      <c r="D183" s="1" t="s">
        <v>14</v>
      </c>
      <c r="E183" s="50" t="s">
        <v>985</v>
      </c>
      <c r="F183" s="1" t="s">
        <v>139</v>
      </c>
      <c r="G183" s="1">
        <f t="shared" si="2"/>
        <v>9</v>
      </c>
      <c r="H183" s="30"/>
      <c r="I183" s="7"/>
      <c r="J183" s="7"/>
      <c r="K183" s="7"/>
      <c r="L183" s="7"/>
      <c r="M183" s="7">
        <v>9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31"/>
    </row>
    <row r="184" spans="1:58" s="11" customFormat="1" ht="18" customHeight="1">
      <c r="A184" s="1">
        <v>180</v>
      </c>
      <c r="B184" s="54">
        <v>50767</v>
      </c>
      <c r="C184" s="5" t="s">
        <v>1173</v>
      </c>
      <c r="D184" s="1" t="s">
        <v>14</v>
      </c>
      <c r="E184" s="50" t="s">
        <v>15</v>
      </c>
      <c r="F184" s="1" t="s">
        <v>177</v>
      </c>
      <c r="G184" s="1">
        <f t="shared" si="2"/>
        <v>8</v>
      </c>
      <c r="H184" s="30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>
        <v>8</v>
      </c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31"/>
    </row>
    <row r="185" spans="1:58" s="11" customFormat="1" ht="18" customHeight="1">
      <c r="A185" s="1">
        <v>180</v>
      </c>
      <c r="B185" s="54">
        <v>17440</v>
      </c>
      <c r="C185" s="5" t="s">
        <v>1217</v>
      </c>
      <c r="D185" s="1" t="s">
        <v>14</v>
      </c>
      <c r="E185" s="50" t="s">
        <v>15</v>
      </c>
      <c r="F185" s="1" t="s">
        <v>23</v>
      </c>
      <c r="G185" s="1">
        <f t="shared" si="2"/>
        <v>8</v>
      </c>
      <c r="H185" s="30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>
        <v>8</v>
      </c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31"/>
    </row>
    <row r="186" spans="1:58" s="11" customFormat="1" ht="18" customHeight="1">
      <c r="A186" s="1">
        <v>180</v>
      </c>
      <c r="B186" s="54">
        <v>4137</v>
      </c>
      <c r="C186" s="5" t="s">
        <v>1350</v>
      </c>
      <c r="D186" s="1" t="s">
        <v>14</v>
      </c>
      <c r="E186" s="50" t="s">
        <v>15</v>
      </c>
      <c r="F186" s="1" t="s">
        <v>6</v>
      </c>
      <c r="G186" s="1">
        <f t="shared" si="2"/>
        <v>8</v>
      </c>
      <c r="H186" s="30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>
        <v>8</v>
      </c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31"/>
    </row>
    <row r="187" spans="1:58" s="11" customFormat="1" ht="18" customHeight="1">
      <c r="A187" s="1">
        <v>180</v>
      </c>
      <c r="B187" s="1">
        <v>62939</v>
      </c>
      <c r="C187" s="5" t="s">
        <v>846</v>
      </c>
      <c r="D187" s="1" t="s">
        <v>18</v>
      </c>
      <c r="E187" s="50" t="s">
        <v>15</v>
      </c>
      <c r="F187" s="1" t="s">
        <v>101</v>
      </c>
      <c r="G187" s="1">
        <f t="shared" si="2"/>
        <v>8</v>
      </c>
      <c r="H187" s="30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>
        <v>8</v>
      </c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31"/>
    </row>
    <row r="188" spans="1:58" s="11" customFormat="1" ht="18" customHeight="1">
      <c r="A188" s="1">
        <v>180</v>
      </c>
      <c r="B188" s="54">
        <v>34776</v>
      </c>
      <c r="C188" s="5" t="s">
        <v>392</v>
      </c>
      <c r="D188" s="1" t="s">
        <v>14</v>
      </c>
      <c r="E188" s="50" t="s">
        <v>15</v>
      </c>
      <c r="F188" s="1" t="s">
        <v>364</v>
      </c>
      <c r="G188" s="1">
        <f t="shared" si="2"/>
        <v>8</v>
      </c>
      <c r="H188" s="30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>
        <v>8</v>
      </c>
      <c r="BA188" s="7"/>
      <c r="BB188" s="7"/>
      <c r="BC188" s="7"/>
      <c r="BD188" s="7"/>
      <c r="BE188" s="7"/>
      <c r="BF188" s="31"/>
    </row>
    <row r="189" spans="1:58" s="11" customFormat="1" ht="18" customHeight="1">
      <c r="A189" s="1">
        <v>185</v>
      </c>
      <c r="B189" s="54">
        <v>42017</v>
      </c>
      <c r="C189" s="5" t="s">
        <v>393</v>
      </c>
      <c r="D189" s="1" t="s">
        <v>14</v>
      </c>
      <c r="E189" s="50" t="s">
        <v>394</v>
      </c>
      <c r="F189" s="1" t="s">
        <v>177</v>
      </c>
      <c r="G189" s="1">
        <f t="shared" si="2"/>
        <v>7</v>
      </c>
      <c r="H189" s="30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>
        <v>7</v>
      </c>
      <c r="BA189" s="7"/>
      <c r="BB189" s="7"/>
      <c r="BC189" s="7"/>
      <c r="BD189" s="7"/>
      <c r="BE189" s="7"/>
      <c r="BF189" s="31"/>
    </row>
    <row r="190" spans="1:58" s="11" customFormat="1" ht="18" customHeight="1">
      <c r="A190" s="1">
        <v>185</v>
      </c>
      <c r="B190" s="54">
        <v>50825</v>
      </c>
      <c r="C190" s="5" t="s">
        <v>631</v>
      </c>
      <c r="D190" s="1" t="s">
        <v>14</v>
      </c>
      <c r="E190" s="50" t="s">
        <v>632</v>
      </c>
      <c r="F190" s="1" t="s">
        <v>229</v>
      </c>
      <c r="G190" s="1">
        <f t="shared" si="2"/>
        <v>7</v>
      </c>
      <c r="H190" s="30"/>
      <c r="I190" s="7">
        <v>1</v>
      </c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>
        <v>6</v>
      </c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31"/>
    </row>
    <row r="191" spans="1:58" s="11" customFormat="1" ht="18" customHeight="1">
      <c r="A191" s="1">
        <v>185</v>
      </c>
      <c r="B191" s="54">
        <v>51539</v>
      </c>
      <c r="C191" s="5" t="s">
        <v>1756</v>
      </c>
      <c r="D191" s="1" t="s">
        <v>14</v>
      </c>
      <c r="E191" s="50" t="s">
        <v>15</v>
      </c>
      <c r="F191" s="1" t="s">
        <v>583</v>
      </c>
      <c r="G191" s="1">
        <f t="shared" si="2"/>
        <v>7</v>
      </c>
      <c r="H191" s="30"/>
      <c r="I191" s="7">
        <v>5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>
        <v>2</v>
      </c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31"/>
    </row>
    <row r="192" spans="1:58" s="11" customFormat="1" ht="18" customHeight="1">
      <c r="A192" s="1">
        <v>185</v>
      </c>
      <c r="B192" s="1">
        <v>36908</v>
      </c>
      <c r="C192" s="5" t="s">
        <v>2056</v>
      </c>
      <c r="D192" s="1" t="s">
        <v>14</v>
      </c>
      <c r="E192" s="50" t="s">
        <v>15</v>
      </c>
      <c r="F192" s="1" t="s">
        <v>364</v>
      </c>
      <c r="G192" s="1">
        <f t="shared" si="2"/>
        <v>7</v>
      </c>
      <c r="H192" s="30"/>
      <c r="I192" s="7">
        <v>7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31"/>
    </row>
    <row r="193" spans="1:58" s="11" customFormat="1" ht="18" customHeight="1">
      <c r="A193" s="1">
        <v>185</v>
      </c>
      <c r="B193" s="1">
        <v>27577</v>
      </c>
      <c r="C193" s="5" t="s">
        <v>2079</v>
      </c>
      <c r="D193" s="1" t="s">
        <v>14</v>
      </c>
      <c r="E193" s="50" t="s">
        <v>15</v>
      </c>
      <c r="F193" s="1" t="s">
        <v>177</v>
      </c>
      <c r="G193" s="1">
        <f t="shared" si="2"/>
        <v>7</v>
      </c>
      <c r="H193" s="30"/>
      <c r="I193" s="7">
        <v>7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31"/>
    </row>
    <row r="194" spans="1:58" s="11" customFormat="1" ht="18" customHeight="1">
      <c r="A194" s="1">
        <v>185</v>
      </c>
      <c r="B194" s="1">
        <v>40496</v>
      </c>
      <c r="C194" s="22" t="s">
        <v>2169</v>
      </c>
      <c r="D194" s="1" t="s">
        <v>14</v>
      </c>
      <c r="E194" s="50" t="s">
        <v>2170</v>
      </c>
      <c r="F194" s="1" t="s">
        <v>1583</v>
      </c>
      <c r="G194" s="1">
        <f t="shared" si="2"/>
        <v>7</v>
      </c>
      <c r="H194" s="30"/>
      <c r="I194" s="7">
        <v>7</v>
      </c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31"/>
    </row>
    <row r="195" spans="1:58" s="11" customFormat="1" ht="18" customHeight="1">
      <c r="A195" s="1">
        <v>185</v>
      </c>
      <c r="B195" s="1">
        <v>67349</v>
      </c>
      <c r="C195" s="6" t="s">
        <v>2277</v>
      </c>
      <c r="D195" s="1" t="s">
        <v>14</v>
      </c>
      <c r="E195" s="70" t="s">
        <v>15</v>
      </c>
      <c r="F195" s="1" t="s">
        <v>152</v>
      </c>
      <c r="G195" s="1">
        <f t="shared" si="2"/>
        <v>7</v>
      </c>
      <c r="H195" s="30"/>
      <c r="I195" s="7">
        <v>7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31"/>
    </row>
    <row r="196" spans="1:58" s="11" customFormat="1" ht="18" customHeight="1">
      <c r="A196" s="1">
        <v>192</v>
      </c>
      <c r="B196" s="54">
        <v>58628</v>
      </c>
      <c r="C196" s="5" t="s">
        <v>1174</v>
      </c>
      <c r="D196" s="1" t="s">
        <v>14</v>
      </c>
      <c r="E196" s="50" t="s">
        <v>15</v>
      </c>
      <c r="F196" s="1" t="s">
        <v>177</v>
      </c>
      <c r="G196" s="1">
        <f t="shared" si="2"/>
        <v>6</v>
      </c>
      <c r="H196" s="30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>
        <v>6</v>
      </c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31"/>
    </row>
    <row r="197" spans="1:58" s="11" customFormat="1" ht="18" customHeight="1">
      <c r="A197" s="1">
        <v>192</v>
      </c>
      <c r="B197" s="54">
        <v>1747</v>
      </c>
      <c r="C197" s="5" t="s">
        <v>1454</v>
      </c>
      <c r="D197" s="1" t="s">
        <v>14</v>
      </c>
      <c r="E197" s="50" t="s">
        <v>527</v>
      </c>
      <c r="F197" s="1" t="s">
        <v>303</v>
      </c>
      <c r="G197" s="1">
        <f t="shared" ref="G197:G240" si="3">SUM(I197:BE197)</f>
        <v>6</v>
      </c>
      <c r="H197" s="30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>
        <v>6</v>
      </c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31"/>
    </row>
    <row r="198" spans="1:58" s="11" customFormat="1" ht="18" customHeight="1">
      <c r="A198" s="1">
        <v>192</v>
      </c>
      <c r="B198" s="54">
        <v>43981</v>
      </c>
      <c r="C198" s="5" t="s">
        <v>21</v>
      </c>
      <c r="D198" s="1" t="s">
        <v>18</v>
      </c>
      <c r="E198" s="50" t="s">
        <v>15</v>
      </c>
      <c r="F198" s="1" t="s">
        <v>8</v>
      </c>
      <c r="G198" s="1">
        <f t="shared" si="3"/>
        <v>6</v>
      </c>
      <c r="H198" s="30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>
        <v>6</v>
      </c>
      <c r="BF198" s="31"/>
    </row>
    <row r="199" spans="1:58" s="11" customFormat="1" ht="18" customHeight="1">
      <c r="A199" s="1">
        <v>192</v>
      </c>
      <c r="B199" s="54">
        <v>60492</v>
      </c>
      <c r="C199" s="5" t="s">
        <v>549</v>
      </c>
      <c r="D199" s="1" t="s">
        <v>14</v>
      </c>
      <c r="E199" s="50" t="s">
        <v>191</v>
      </c>
      <c r="F199" s="1" t="s">
        <v>187</v>
      </c>
      <c r="G199" s="1">
        <f t="shared" si="3"/>
        <v>6</v>
      </c>
      <c r="H199" s="30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>
        <v>6</v>
      </c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31"/>
    </row>
    <row r="200" spans="1:58" s="11" customFormat="1" ht="18" customHeight="1">
      <c r="A200" s="1">
        <v>192</v>
      </c>
      <c r="B200" s="54">
        <v>46465</v>
      </c>
      <c r="C200" s="5" t="s">
        <v>1754</v>
      </c>
      <c r="D200" s="1" t="s">
        <v>14</v>
      </c>
      <c r="E200" s="50" t="s">
        <v>15</v>
      </c>
      <c r="F200" s="1" t="s">
        <v>1752</v>
      </c>
      <c r="G200" s="1">
        <f t="shared" si="3"/>
        <v>6</v>
      </c>
      <c r="H200" s="30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>
        <v>6</v>
      </c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31"/>
    </row>
    <row r="201" spans="1:58" s="11" customFormat="1" ht="18" customHeight="1">
      <c r="A201" s="1">
        <v>192</v>
      </c>
      <c r="B201" s="1">
        <v>56840</v>
      </c>
      <c r="C201" s="5" t="s">
        <v>199</v>
      </c>
      <c r="D201" s="1" t="s">
        <v>18</v>
      </c>
      <c r="E201" s="50" t="s">
        <v>15</v>
      </c>
      <c r="F201" s="1" t="s">
        <v>187</v>
      </c>
      <c r="G201" s="1">
        <f t="shared" si="3"/>
        <v>6</v>
      </c>
      <c r="H201" s="30"/>
      <c r="I201" s="7"/>
      <c r="J201" s="7"/>
      <c r="K201" s="7"/>
      <c r="L201" s="7"/>
      <c r="M201" s="7"/>
      <c r="N201" s="7">
        <v>1</v>
      </c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>
        <v>5</v>
      </c>
      <c r="BC201" s="7"/>
      <c r="BD201" s="7"/>
      <c r="BE201" s="7"/>
      <c r="BF201" s="31"/>
    </row>
    <row r="202" spans="1:58" s="11" customFormat="1" ht="18" customHeight="1">
      <c r="A202" s="1">
        <v>198</v>
      </c>
      <c r="B202" s="54">
        <v>49871</v>
      </c>
      <c r="C202" s="5" t="s">
        <v>1175</v>
      </c>
      <c r="D202" s="1" t="s">
        <v>14</v>
      </c>
      <c r="E202" s="50" t="s">
        <v>15</v>
      </c>
      <c r="F202" s="1" t="s">
        <v>177</v>
      </c>
      <c r="G202" s="1">
        <f t="shared" si="3"/>
        <v>5</v>
      </c>
      <c r="H202" s="30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>
        <v>5</v>
      </c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31"/>
    </row>
    <row r="203" spans="1:58" s="11" customFormat="1" ht="18" customHeight="1">
      <c r="A203" s="1">
        <v>198</v>
      </c>
      <c r="B203" s="1">
        <v>59021</v>
      </c>
      <c r="C203" s="5" t="s">
        <v>201</v>
      </c>
      <c r="D203" s="1" t="s">
        <v>18</v>
      </c>
      <c r="E203" s="50" t="s">
        <v>15</v>
      </c>
      <c r="F203" s="1" t="s">
        <v>187</v>
      </c>
      <c r="G203" s="1">
        <f t="shared" si="3"/>
        <v>5</v>
      </c>
      <c r="H203" s="30"/>
      <c r="I203" s="7"/>
      <c r="J203" s="7"/>
      <c r="K203" s="7"/>
      <c r="L203" s="7"/>
      <c r="M203" s="7"/>
      <c r="N203" s="7">
        <v>2</v>
      </c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>
        <v>3</v>
      </c>
      <c r="BC203" s="7"/>
      <c r="BD203" s="7"/>
      <c r="BE203" s="7"/>
      <c r="BF203" s="31"/>
    </row>
    <row r="204" spans="1:58" s="11" customFormat="1" ht="18" customHeight="1">
      <c r="A204" s="1">
        <v>198</v>
      </c>
      <c r="B204" s="54">
        <v>46592</v>
      </c>
      <c r="C204" s="5" t="s">
        <v>1766</v>
      </c>
      <c r="D204" s="1" t="s">
        <v>14</v>
      </c>
      <c r="E204" s="50" t="s">
        <v>15</v>
      </c>
      <c r="F204" s="1" t="s">
        <v>101</v>
      </c>
      <c r="G204" s="1">
        <f t="shared" si="3"/>
        <v>5</v>
      </c>
      <c r="H204" s="30"/>
      <c r="I204" s="7">
        <v>1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>
        <v>4</v>
      </c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31"/>
    </row>
    <row r="205" spans="1:58" s="11" customFormat="1" ht="18" customHeight="1">
      <c r="A205" s="1">
        <v>198</v>
      </c>
      <c r="B205" s="1">
        <v>40338</v>
      </c>
      <c r="C205" s="5" t="s">
        <v>1986</v>
      </c>
      <c r="D205" s="1" t="s">
        <v>14</v>
      </c>
      <c r="E205" s="50" t="s">
        <v>15</v>
      </c>
      <c r="F205" s="1" t="s">
        <v>690</v>
      </c>
      <c r="G205" s="1">
        <f t="shared" si="3"/>
        <v>5</v>
      </c>
      <c r="H205" s="30"/>
      <c r="I205" s="7">
        <v>5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31"/>
    </row>
    <row r="206" spans="1:58" s="11" customFormat="1" ht="18" customHeight="1">
      <c r="A206" s="1">
        <v>198</v>
      </c>
      <c r="B206" s="1">
        <v>43356</v>
      </c>
      <c r="C206" s="5" t="s">
        <v>2080</v>
      </c>
      <c r="D206" s="1" t="s">
        <v>18</v>
      </c>
      <c r="E206" s="50" t="s">
        <v>15</v>
      </c>
      <c r="F206" s="1" t="s">
        <v>177</v>
      </c>
      <c r="G206" s="1">
        <f t="shared" si="3"/>
        <v>5</v>
      </c>
      <c r="H206" s="30"/>
      <c r="I206" s="7">
        <v>5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31"/>
    </row>
    <row r="207" spans="1:58" s="11" customFormat="1" ht="18" customHeight="1">
      <c r="A207" s="1">
        <v>198</v>
      </c>
      <c r="B207" s="1">
        <v>7771</v>
      </c>
      <c r="C207" s="22" t="s">
        <v>2171</v>
      </c>
      <c r="D207" s="1" t="s">
        <v>14</v>
      </c>
      <c r="E207" s="50" t="s">
        <v>2172</v>
      </c>
      <c r="F207" s="1" t="s">
        <v>1583</v>
      </c>
      <c r="G207" s="1">
        <f t="shared" si="3"/>
        <v>5</v>
      </c>
      <c r="H207" s="30"/>
      <c r="I207" s="7">
        <v>5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31"/>
    </row>
    <row r="208" spans="1:58" s="11" customFormat="1" ht="18" customHeight="1">
      <c r="A208" s="1">
        <v>198</v>
      </c>
      <c r="B208" s="1">
        <v>62278</v>
      </c>
      <c r="C208" s="6" t="s">
        <v>2225</v>
      </c>
      <c r="D208" s="1" t="s">
        <v>14</v>
      </c>
      <c r="E208" s="70" t="s">
        <v>2226</v>
      </c>
      <c r="F208" s="1" t="s">
        <v>694</v>
      </c>
      <c r="G208" s="1">
        <f t="shared" si="3"/>
        <v>5</v>
      </c>
      <c r="H208" s="30"/>
      <c r="I208" s="7">
        <v>5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31"/>
    </row>
    <row r="209" spans="1:58" s="11" customFormat="1" ht="18" customHeight="1">
      <c r="A209" s="1">
        <v>198</v>
      </c>
      <c r="B209" s="1">
        <v>22988</v>
      </c>
      <c r="C209" s="6" t="s">
        <v>2321</v>
      </c>
      <c r="D209" s="1" t="s">
        <v>14</v>
      </c>
      <c r="E209" s="70" t="s">
        <v>15</v>
      </c>
      <c r="F209" s="1" t="s">
        <v>855</v>
      </c>
      <c r="G209" s="1">
        <f t="shared" si="3"/>
        <v>5</v>
      </c>
      <c r="H209" s="30"/>
      <c r="I209" s="7">
        <v>5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31"/>
    </row>
    <row r="210" spans="1:58" s="11" customFormat="1" ht="18" customHeight="1">
      <c r="A210" s="1">
        <v>206</v>
      </c>
      <c r="B210" s="54">
        <v>36917</v>
      </c>
      <c r="C210" s="5" t="s">
        <v>1176</v>
      </c>
      <c r="D210" s="1" t="s">
        <v>14</v>
      </c>
      <c r="E210" s="50" t="s">
        <v>15</v>
      </c>
      <c r="F210" s="1" t="s">
        <v>177</v>
      </c>
      <c r="G210" s="1">
        <f t="shared" si="3"/>
        <v>4</v>
      </c>
      <c r="H210" s="30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>
        <v>4</v>
      </c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31"/>
    </row>
    <row r="211" spans="1:58" s="11" customFormat="1" ht="18" customHeight="1">
      <c r="A211" s="1">
        <v>206</v>
      </c>
      <c r="B211" s="72">
        <v>52453</v>
      </c>
      <c r="C211" s="5" t="s">
        <v>1455</v>
      </c>
      <c r="D211" s="1" t="s">
        <v>18</v>
      </c>
      <c r="E211" s="50" t="s">
        <v>15</v>
      </c>
      <c r="F211" s="1" t="s">
        <v>303</v>
      </c>
      <c r="G211" s="1">
        <f t="shared" si="3"/>
        <v>4</v>
      </c>
      <c r="H211" s="30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>
        <v>4</v>
      </c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31"/>
    </row>
    <row r="212" spans="1:58" s="11" customFormat="1" ht="18" customHeight="1">
      <c r="A212" s="1">
        <v>206</v>
      </c>
      <c r="B212" s="54">
        <v>50883</v>
      </c>
      <c r="C212" s="5" t="s">
        <v>633</v>
      </c>
      <c r="D212" s="1" t="s">
        <v>18</v>
      </c>
      <c r="E212" s="50" t="s">
        <v>273</v>
      </c>
      <c r="F212" s="1" t="s">
        <v>229</v>
      </c>
      <c r="G212" s="1">
        <f t="shared" si="3"/>
        <v>4</v>
      </c>
      <c r="H212" s="30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>
        <v>4</v>
      </c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31"/>
    </row>
    <row r="213" spans="1:58" s="11" customFormat="1" ht="18" customHeight="1">
      <c r="A213" s="1">
        <v>206</v>
      </c>
      <c r="B213" s="54">
        <v>41171</v>
      </c>
      <c r="C213" s="5" t="s">
        <v>507</v>
      </c>
      <c r="D213" s="1" t="s">
        <v>14</v>
      </c>
      <c r="E213" s="50" t="s">
        <v>508</v>
      </c>
      <c r="F213" s="1" t="s">
        <v>152</v>
      </c>
      <c r="G213" s="1">
        <f t="shared" si="3"/>
        <v>4</v>
      </c>
      <c r="H213" s="30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>
        <v>4</v>
      </c>
      <c r="AY213" s="7"/>
      <c r="AZ213" s="7"/>
      <c r="BA213" s="7"/>
      <c r="BB213" s="7"/>
      <c r="BC213" s="7"/>
      <c r="BD213" s="7"/>
      <c r="BE213" s="7"/>
      <c r="BF213" s="31"/>
    </row>
    <row r="214" spans="1:58" s="11" customFormat="1" ht="18" customHeight="1">
      <c r="A214" s="1">
        <v>206</v>
      </c>
      <c r="B214" s="1">
        <v>59935</v>
      </c>
      <c r="C214" s="5" t="s">
        <v>200</v>
      </c>
      <c r="D214" s="1" t="s">
        <v>14</v>
      </c>
      <c r="E214" s="50" t="s">
        <v>15</v>
      </c>
      <c r="F214" s="1" t="s">
        <v>187</v>
      </c>
      <c r="G214" s="1">
        <f t="shared" si="3"/>
        <v>4</v>
      </c>
      <c r="H214" s="30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>
        <v>4</v>
      </c>
      <c r="BC214" s="7"/>
      <c r="BD214" s="7"/>
      <c r="BE214" s="7"/>
      <c r="BF214" s="31"/>
    </row>
    <row r="215" spans="1:58" s="11" customFormat="1" ht="18" customHeight="1">
      <c r="A215" s="1">
        <v>206</v>
      </c>
      <c r="B215" s="1">
        <v>31909</v>
      </c>
      <c r="C215" s="5" t="s">
        <v>1901</v>
      </c>
      <c r="D215" s="1" t="s">
        <v>14</v>
      </c>
      <c r="E215" s="50" t="s">
        <v>15</v>
      </c>
      <c r="F215" s="1" t="s">
        <v>187</v>
      </c>
      <c r="G215" s="1">
        <f t="shared" si="3"/>
        <v>4</v>
      </c>
      <c r="H215" s="30"/>
      <c r="I215" s="7"/>
      <c r="J215" s="7"/>
      <c r="K215" s="7"/>
      <c r="L215" s="7"/>
      <c r="M215" s="7"/>
      <c r="N215" s="7">
        <v>4</v>
      </c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31"/>
    </row>
    <row r="216" spans="1:58" s="11" customFormat="1" ht="18" customHeight="1">
      <c r="A216" s="1">
        <v>212</v>
      </c>
      <c r="B216" s="54">
        <v>60860</v>
      </c>
      <c r="C216" s="5" t="s">
        <v>1218</v>
      </c>
      <c r="D216" s="1" t="s">
        <v>14</v>
      </c>
      <c r="E216" s="50" t="s">
        <v>15</v>
      </c>
      <c r="F216" s="1" t="s">
        <v>8</v>
      </c>
      <c r="G216" s="1">
        <f t="shared" si="3"/>
        <v>3</v>
      </c>
      <c r="H216" s="30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>
        <v>3</v>
      </c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31"/>
    </row>
    <row r="217" spans="1:58" s="11" customFormat="1" ht="18" customHeight="1">
      <c r="A217" s="1">
        <v>212</v>
      </c>
      <c r="B217" s="54">
        <v>60669</v>
      </c>
      <c r="C217" s="5" t="s">
        <v>1352</v>
      </c>
      <c r="D217" s="1" t="s">
        <v>14</v>
      </c>
      <c r="E217" s="50" t="s">
        <v>15</v>
      </c>
      <c r="F217" s="1" t="s">
        <v>6</v>
      </c>
      <c r="G217" s="1">
        <f t="shared" si="3"/>
        <v>3</v>
      </c>
      <c r="H217" s="30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>
        <v>3</v>
      </c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31"/>
    </row>
    <row r="218" spans="1:58" s="11" customFormat="1" ht="18" customHeight="1">
      <c r="A218" s="1">
        <v>212</v>
      </c>
      <c r="B218" s="54">
        <v>38872</v>
      </c>
      <c r="C218" s="5" t="s">
        <v>1053</v>
      </c>
      <c r="D218" s="1" t="s">
        <v>14</v>
      </c>
      <c r="E218" s="50" t="s">
        <v>527</v>
      </c>
      <c r="F218" s="1" t="s">
        <v>303</v>
      </c>
      <c r="G218" s="1">
        <f t="shared" si="3"/>
        <v>3</v>
      </c>
      <c r="H218" s="30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>
        <v>3</v>
      </c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31"/>
    </row>
    <row r="219" spans="1:58" s="11" customFormat="1" ht="18" customHeight="1">
      <c r="A219" s="1">
        <v>212</v>
      </c>
      <c r="B219" s="54">
        <v>39516</v>
      </c>
      <c r="C219" s="5" t="s">
        <v>509</v>
      </c>
      <c r="D219" s="1" t="s">
        <v>18</v>
      </c>
      <c r="E219" s="50" t="s">
        <v>305</v>
      </c>
      <c r="F219" s="1" t="s">
        <v>291</v>
      </c>
      <c r="G219" s="1">
        <f t="shared" si="3"/>
        <v>3</v>
      </c>
      <c r="H219" s="30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>
        <v>3</v>
      </c>
      <c r="AY219" s="7"/>
      <c r="AZ219" s="7"/>
      <c r="BA219" s="7"/>
      <c r="BB219" s="7"/>
      <c r="BC219" s="7"/>
      <c r="BD219" s="7"/>
      <c r="BE219" s="7"/>
      <c r="BF219" s="31"/>
    </row>
    <row r="220" spans="1:58" s="11" customFormat="1" ht="18" customHeight="1">
      <c r="A220" s="1">
        <v>212</v>
      </c>
      <c r="B220" s="54">
        <v>45646</v>
      </c>
      <c r="C220" s="5" t="s">
        <v>1987</v>
      </c>
      <c r="D220" s="1" t="s">
        <v>18</v>
      </c>
      <c r="E220" s="50" t="s">
        <v>1988</v>
      </c>
      <c r="F220" s="1" t="s">
        <v>690</v>
      </c>
      <c r="G220" s="1">
        <f t="shared" si="3"/>
        <v>3</v>
      </c>
      <c r="H220" s="30"/>
      <c r="I220" s="7">
        <v>3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31"/>
    </row>
    <row r="221" spans="1:58" s="11" customFormat="1" ht="18" customHeight="1">
      <c r="A221" s="1">
        <v>212</v>
      </c>
      <c r="B221" s="1">
        <v>66257</v>
      </c>
      <c r="C221" s="5" t="s">
        <v>2081</v>
      </c>
      <c r="D221" s="1" t="s">
        <v>14</v>
      </c>
      <c r="E221" s="50" t="s">
        <v>15</v>
      </c>
      <c r="F221" s="1" t="s">
        <v>177</v>
      </c>
      <c r="G221" s="1">
        <f t="shared" si="3"/>
        <v>3</v>
      </c>
      <c r="H221" s="30"/>
      <c r="I221" s="7">
        <v>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31"/>
    </row>
    <row r="222" spans="1:58" s="11" customFormat="1" ht="18" customHeight="1">
      <c r="A222" s="1">
        <v>212</v>
      </c>
      <c r="B222" s="1">
        <v>48318</v>
      </c>
      <c r="C222" s="6" t="s">
        <v>2227</v>
      </c>
      <c r="D222" s="1" t="s">
        <v>18</v>
      </c>
      <c r="E222" s="70" t="s">
        <v>15</v>
      </c>
      <c r="F222" s="1" t="s">
        <v>694</v>
      </c>
      <c r="G222" s="1">
        <f t="shared" si="3"/>
        <v>3</v>
      </c>
      <c r="H222" s="30"/>
      <c r="I222" s="7">
        <v>3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31"/>
    </row>
    <row r="223" spans="1:58" s="11" customFormat="1" ht="18" customHeight="1">
      <c r="A223" s="1">
        <v>212</v>
      </c>
      <c r="B223" s="1">
        <v>51780</v>
      </c>
      <c r="C223" s="6" t="s">
        <v>2280</v>
      </c>
      <c r="D223" s="1" t="s">
        <v>18</v>
      </c>
      <c r="E223" s="70" t="s">
        <v>15</v>
      </c>
      <c r="F223" s="1" t="s">
        <v>152</v>
      </c>
      <c r="G223" s="1">
        <f t="shared" si="3"/>
        <v>3</v>
      </c>
      <c r="H223" s="30"/>
      <c r="I223" s="7">
        <v>3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31"/>
    </row>
    <row r="224" spans="1:58" s="11" customFormat="1" ht="18" customHeight="1">
      <c r="A224" s="1">
        <v>220</v>
      </c>
      <c r="B224" s="54">
        <v>49417</v>
      </c>
      <c r="C224" s="5" t="s">
        <v>1054</v>
      </c>
      <c r="D224" s="1" t="s">
        <v>14</v>
      </c>
      <c r="E224" s="50" t="s">
        <v>1055</v>
      </c>
      <c r="F224" s="1" t="s">
        <v>303</v>
      </c>
      <c r="G224" s="1">
        <f t="shared" si="3"/>
        <v>2</v>
      </c>
      <c r="H224" s="30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>
        <v>2</v>
      </c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31"/>
    </row>
    <row r="225" spans="1:58" s="11" customFormat="1" ht="18" customHeight="1">
      <c r="A225" s="1">
        <v>220</v>
      </c>
      <c r="B225" s="54">
        <v>61542</v>
      </c>
      <c r="C225" s="5" t="s">
        <v>25</v>
      </c>
      <c r="D225" s="1" t="s">
        <v>18</v>
      </c>
      <c r="E225" s="50" t="s">
        <v>15</v>
      </c>
      <c r="F225" s="1" t="s">
        <v>6</v>
      </c>
      <c r="G225" s="1">
        <f t="shared" si="3"/>
        <v>2</v>
      </c>
      <c r="H225" s="30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>
        <v>2</v>
      </c>
      <c r="BF225" s="31"/>
    </row>
    <row r="226" spans="1:58" s="11" customFormat="1" ht="18" customHeight="1">
      <c r="A226" s="1">
        <v>220</v>
      </c>
      <c r="B226" s="54">
        <v>59402</v>
      </c>
      <c r="C226" s="5" t="s">
        <v>550</v>
      </c>
      <c r="D226" s="1" t="s">
        <v>18</v>
      </c>
      <c r="E226" s="50" t="s">
        <v>15</v>
      </c>
      <c r="F226" s="1" t="s">
        <v>187</v>
      </c>
      <c r="G226" s="1">
        <f t="shared" si="3"/>
        <v>2</v>
      </c>
      <c r="H226" s="30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>
        <v>2</v>
      </c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31"/>
    </row>
    <row r="227" spans="1:58" s="11" customFormat="1" ht="18" customHeight="1">
      <c r="A227" s="1">
        <v>220</v>
      </c>
      <c r="B227" s="54">
        <v>66643</v>
      </c>
      <c r="C227" s="5" t="s">
        <v>1981</v>
      </c>
      <c r="D227" s="1" t="s">
        <v>14</v>
      </c>
      <c r="E227" s="50" t="s">
        <v>15</v>
      </c>
      <c r="F227" s="1" t="s">
        <v>101</v>
      </c>
      <c r="G227" s="1">
        <f t="shared" si="3"/>
        <v>2</v>
      </c>
      <c r="H227" s="30"/>
      <c r="I227" s="7">
        <v>2</v>
      </c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31"/>
    </row>
    <row r="228" spans="1:58" s="11" customFormat="1" ht="18" customHeight="1">
      <c r="A228" s="1">
        <v>220</v>
      </c>
      <c r="B228" s="54">
        <v>66625</v>
      </c>
      <c r="C228" s="5" t="s">
        <v>1989</v>
      </c>
      <c r="D228" s="1" t="s">
        <v>14</v>
      </c>
      <c r="E228" s="50" t="s">
        <v>1990</v>
      </c>
      <c r="F228" s="1" t="s">
        <v>690</v>
      </c>
      <c r="G228" s="1">
        <f t="shared" si="3"/>
        <v>2</v>
      </c>
      <c r="H228" s="30"/>
      <c r="I228" s="7">
        <v>2</v>
      </c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31"/>
    </row>
    <row r="229" spans="1:58" s="11" customFormat="1" ht="18" customHeight="1">
      <c r="A229" s="1">
        <v>220</v>
      </c>
      <c r="B229" s="1">
        <v>61885</v>
      </c>
      <c r="C229" s="5" t="s">
        <v>2082</v>
      </c>
      <c r="D229" s="1" t="s">
        <v>14</v>
      </c>
      <c r="E229" s="50" t="s">
        <v>15</v>
      </c>
      <c r="F229" s="1" t="s">
        <v>177</v>
      </c>
      <c r="G229" s="1">
        <f t="shared" si="3"/>
        <v>2</v>
      </c>
      <c r="H229" s="30"/>
      <c r="I229" s="7">
        <v>2</v>
      </c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31"/>
    </row>
    <row r="230" spans="1:58" s="11" customFormat="1" ht="18" customHeight="1">
      <c r="A230" s="1">
        <v>220</v>
      </c>
      <c r="B230" s="1">
        <v>54478</v>
      </c>
      <c r="C230" s="5" t="s">
        <v>2107</v>
      </c>
      <c r="D230" s="1" t="s">
        <v>14</v>
      </c>
      <c r="E230" s="50" t="s">
        <v>2108</v>
      </c>
      <c r="F230" s="1" t="s">
        <v>583</v>
      </c>
      <c r="G230" s="1">
        <f t="shared" si="3"/>
        <v>2</v>
      </c>
      <c r="H230" s="30"/>
      <c r="I230" s="7">
        <v>2</v>
      </c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31"/>
    </row>
    <row r="231" spans="1:58" s="11" customFormat="1" ht="18" customHeight="1">
      <c r="A231" s="1">
        <v>220</v>
      </c>
      <c r="B231" s="1">
        <v>63858</v>
      </c>
      <c r="C231" s="5" t="s">
        <v>2173</v>
      </c>
      <c r="D231" s="1" t="s">
        <v>18</v>
      </c>
      <c r="E231" s="71" t="s">
        <v>2168</v>
      </c>
      <c r="F231" s="1" t="s">
        <v>1583</v>
      </c>
      <c r="G231" s="1">
        <f t="shared" si="3"/>
        <v>2</v>
      </c>
      <c r="H231" s="30"/>
      <c r="I231" s="7">
        <v>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31"/>
    </row>
    <row r="232" spans="1:58" s="11" customFormat="1" ht="18" customHeight="1">
      <c r="A232" s="1">
        <v>220</v>
      </c>
      <c r="B232" s="1">
        <v>50915</v>
      </c>
      <c r="C232" s="6" t="s">
        <v>2281</v>
      </c>
      <c r="D232" s="1" t="s">
        <v>18</v>
      </c>
      <c r="E232" s="70" t="s">
        <v>2282</v>
      </c>
      <c r="F232" s="1" t="s">
        <v>152</v>
      </c>
      <c r="G232" s="1">
        <f t="shared" si="3"/>
        <v>2</v>
      </c>
      <c r="H232" s="30"/>
      <c r="I232" s="7">
        <v>2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31"/>
    </row>
    <row r="233" spans="1:58" s="11" customFormat="1" ht="18" customHeight="1">
      <c r="A233" s="1">
        <v>229</v>
      </c>
      <c r="B233" s="54">
        <v>54813</v>
      </c>
      <c r="C233" s="5" t="s">
        <v>637</v>
      </c>
      <c r="D233" s="1" t="s">
        <v>14</v>
      </c>
      <c r="E233" s="50" t="s">
        <v>622</v>
      </c>
      <c r="F233" s="1" t="s">
        <v>229</v>
      </c>
      <c r="G233" s="1">
        <f t="shared" si="3"/>
        <v>1</v>
      </c>
      <c r="H233" s="30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>
        <v>1</v>
      </c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31"/>
    </row>
    <row r="234" spans="1:58" s="11" customFormat="1" ht="18" customHeight="1">
      <c r="A234" s="1">
        <v>229</v>
      </c>
      <c r="B234" s="54">
        <v>64137</v>
      </c>
      <c r="C234" s="5" t="s">
        <v>551</v>
      </c>
      <c r="D234" s="1" t="s">
        <v>18</v>
      </c>
      <c r="E234" s="50" t="s">
        <v>15</v>
      </c>
      <c r="F234" s="1" t="s">
        <v>187</v>
      </c>
      <c r="G234" s="1">
        <f t="shared" si="3"/>
        <v>1</v>
      </c>
      <c r="H234" s="30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>
        <v>1</v>
      </c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31"/>
    </row>
    <row r="235" spans="1:58" s="11" customFormat="1" ht="18" customHeight="1">
      <c r="A235" s="1">
        <v>229</v>
      </c>
      <c r="B235" s="54">
        <v>38089</v>
      </c>
      <c r="C235" s="5" t="s">
        <v>1991</v>
      </c>
      <c r="D235" s="1" t="s">
        <v>14</v>
      </c>
      <c r="E235" s="50" t="s">
        <v>15</v>
      </c>
      <c r="F235" s="1" t="s">
        <v>690</v>
      </c>
      <c r="G235" s="1">
        <f t="shared" si="3"/>
        <v>1</v>
      </c>
      <c r="H235" s="30"/>
      <c r="I235" s="7">
        <v>1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31"/>
    </row>
    <row r="236" spans="1:58" s="11" customFormat="1" ht="18" customHeight="1">
      <c r="A236" s="1">
        <v>229</v>
      </c>
      <c r="B236" s="1">
        <v>48050</v>
      </c>
      <c r="C236" s="5" t="s">
        <v>536</v>
      </c>
      <c r="D236" s="1" t="s">
        <v>14</v>
      </c>
      <c r="E236" s="50" t="s">
        <v>15</v>
      </c>
      <c r="F236" s="1" t="s">
        <v>8</v>
      </c>
      <c r="G236" s="1">
        <f t="shared" si="3"/>
        <v>1</v>
      </c>
      <c r="H236" s="30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>
        <v>1</v>
      </c>
      <c r="AW236" s="7"/>
      <c r="AX236" s="7"/>
      <c r="AY236" s="7"/>
      <c r="AZ236" s="7"/>
      <c r="BA236" s="7"/>
      <c r="BB236" s="7"/>
      <c r="BC236" s="7"/>
      <c r="BD236" s="7"/>
      <c r="BE236" s="7"/>
      <c r="BF236" s="31"/>
    </row>
    <row r="237" spans="1:58" s="11" customFormat="1" ht="18" customHeight="1">
      <c r="A237" s="1">
        <v>229</v>
      </c>
      <c r="B237" s="1">
        <v>54264</v>
      </c>
      <c r="C237" s="22" t="s">
        <v>2109</v>
      </c>
      <c r="D237" s="1" t="s">
        <v>18</v>
      </c>
      <c r="E237" s="50" t="s">
        <v>2108</v>
      </c>
      <c r="F237" s="1" t="s">
        <v>583</v>
      </c>
      <c r="G237" s="1">
        <f t="shared" si="3"/>
        <v>1</v>
      </c>
      <c r="H237" s="30"/>
      <c r="I237" s="7">
        <v>1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31"/>
    </row>
    <row r="238" spans="1:58" s="11" customFormat="1" ht="18" customHeight="1">
      <c r="A238" s="1">
        <v>229</v>
      </c>
      <c r="B238" s="1">
        <v>54554</v>
      </c>
      <c r="C238" s="6" t="s">
        <v>2232</v>
      </c>
      <c r="D238" s="1" t="s">
        <v>18</v>
      </c>
      <c r="E238" s="70" t="s">
        <v>697</v>
      </c>
      <c r="F238" s="1" t="s">
        <v>694</v>
      </c>
      <c r="G238" s="1">
        <f t="shared" si="3"/>
        <v>1</v>
      </c>
      <c r="H238" s="30"/>
      <c r="I238" s="7">
        <v>1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31"/>
    </row>
    <row r="239" spans="1:58" s="11" customFormat="1" ht="18" customHeight="1">
      <c r="A239" s="1">
        <v>229</v>
      </c>
      <c r="B239" s="1">
        <v>14276</v>
      </c>
      <c r="C239" s="6" t="s">
        <v>2278</v>
      </c>
      <c r="D239" s="1" t="s">
        <v>14</v>
      </c>
      <c r="E239" s="70" t="s">
        <v>2279</v>
      </c>
      <c r="F239" s="1" t="s">
        <v>152</v>
      </c>
      <c r="G239" s="1">
        <f t="shared" si="3"/>
        <v>1</v>
      </c>
      <c r="H239" s="30"/>
      <c r="I239" s="7">
        <v>1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31"/>
    </row>
    <row r="240" spans="1:58" s="11" customFormat="1" ht="18" customHeight="1">
      <c r="A240" s="1">
        <v>229</v>
      </c>
      <c r="B240" s="1">
        <v>59351</v>
      </c>
      <c r="C240" s="5" t="s">
        <v>1757</v>
      </c>
      <c r="D240" s="1" t="s">
        <v>14</v>
      </c>
      <c r="E240" s="50" t="s">
        <v>15</v>
      </c>
      <c r="F240" s="1" t="s">
        <v>1752</v>
      </c>
      <c r="G240" s="1">
        <f t="shared" si="3"/>
        <v>1</v>
      </c>
      <c r="H240" s="30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>
        <v>1</v>
      </c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31"/>
    </row>
    <row r="241" spans="1:58" ht="6.9" customHeight="1">
      <c r="A241" s="37"/>
      <c r="B241" s="32"/>
      <c r="C241" s="38"/>
      <c r="D241" s="32"/>
      <c r="E241" s="61"/>
      <c r="F241" s="32"/>
      <c r="G241" s="40"/>
      <c r="H241" s="32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  <c r="AL241" s="41"/>
      <c r="AM241" s="41"/>
      <c r="AN241" s="41"/>
      <c r="AO241" s="41"/>
      <c r="AP241" s="41"/>
      <c r="AQ241" s="41"/>
      <c r="AR241" s="41"/>
      <c r="AS241" s="41"/>
      <c r="AT241" s="41"/>
      <c r="AU241" s="41"/>
      <c r="AV241" s="41"/>
      <c r="AW241" s="41"/>
      <c r="AX241" s="41"/>
      <c r="AY241" s="41"/>
      <c r="AZ241" s="41"/>
      <c r="BA241" s="41"/>
      <c r="BB241" s="41"/>
      <c r="BC241" s="41"/>
      <c r="BD241" s="41"/>
      <c r="BE241" s="41"/>
      <c r="BF241" s="36"/>
    </row>
    <row r="242" spans="1:58" s="8" customFormat="1" ht="12.75" customHeight="1">
      <c r="A242" s="13"/>
      <c r="B242" s="14"/>
      <c r="D242" s="14"/>
      <c r="E242" s="62"/>
      <c r="F242" s="14"/>
      <c r="G242" s="14"/>
      <c r="H242" s="14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</row>
    <row r="243" spans="1:58">
      <c r="C243" s="2"/>
      <c r="D243" s="10"/>
      <c r="E243" s="63"/>
      <c r="H243" s="12"/>
    </row>
    <row r="244" spans="1:58">
      <c r="C244" s="10"/>
      <c r="E244" s="63"/>
      <c r="G244" s="12"/>
      <c r="H244" s="12"/>
    </row>
    <row r="245" spans="1:58">
      <c r="C245" s="10"/>
      <c r="E245" s="63"/>
      <c r="G245" s="12"/>
      <c r="H245" s="12"/>
    </row>
    <row r="246" spans="1:58">
      <c r="C246" s="10"/>
      <c r="E246" s="63"/>
      <c r="G246" s="12"/>
      <c r="H246" s="12"/>
    </row>
    <row r="247" spans="1:58">
      <c r="C247" s="10"/>
      <c r="E247" s="63"/>
      <c r="G247" s="12"/>
      <c r="H247" s="12"/>
    </row>
    <row r="248" spans="1:58">
      <c r="C248" s="10"/>
      <c r="E248" s="63"/>
      <c r="G248" s="12"/>
      <c r="H248" s="12"/>
    </row>
    <row r="249" spans="1:58">
      <c r="C249" s="10"/>
      <c r="E249" s="63"/>
      <c r="G249" s="12"/>
      <c r="H249" s="12"/>
    </row>
    <row r="250" spans="1:58">
      <c r="C250" s="2"/>
      <c r="D250" s="10"/>
      <c r="E250" s="63"/>
      <c r="H250" s="12"/>
    </row>
    <row r="251" spans="1:58">
      <c r="C251" s="2"/>
      <c r="D251" s="10"/>
      <c r="E251" s="63"/>
      <c r="H251" s="12"/>
    </row>
    <row r="252" spans="1:58">
      <c r="C252" s="2"/>
      <c r="D252" s="10"/>
      <c r="E252" s="63"/>
      <c r="H252" s="12"/>
    </row>
    <row r="253" spans="1:58">
      <c r="C253" s="2"/>
      <c r="D253" s="10"/>
      <c r="E253" s="63"/>
      <c r="H253" s="12"/>
    </row>
    <row r="254" spans="1:58">
      <c r="C254" s="2"/>
      <c r="D254" s="10"/>
      <c r="E254" s="63"/>
      <c r="H254" s="12"/>
    </row>
    <row r="255" spans="1:58">
      <c r="C255" s="2"/>
      <c r="D255" s="10"/>
      <c r="E255" s="63"/>
      <c r="H255" s="12"/>
    </row>
    <row r="256" spans="1:58">
      <c r="C256" s="2"/>
      <c r="D256" s="10"/>
      <c r="E256" s="63"/>
      <c r="H256" s="12"/>
    </row>
    <row r="257" spans="3:8">
      <c r="C257" s="2"/>
      <c r="D257" s="10"/>
      <c r="E257" s="63"/>
      <c r="H257" s="12"/>
    </row>
    <row r="258" spans="3:8">
      <c r="C258" s="2"/>
      <c r="D258" s="10"/>
      <c r="E258" s="63"/>
      <c r="H258" s="12"/>
    </row>
  </sheetData>
  <sheetProtection algorithmName="SHA-512" hashValue="HUKld6pQ2ti9j4rM+rteEyfZx3ktfGlGXWsRIqFgzdBnzzcAu7T94xUZ9dc+Ug8yrNjdOOLPCCHO+RreWy+2JA==" saltValue="URpzYdw4jlo/TpSg/wQxBA==" spinCount="100000" sheet="1" selectLockedCells="1" selectUnlockedCells="1"/>
  <sortState xmlns:xlrd2="http://schemas.microsoft.com/office/spreadsheetml/2017/richdata2" ref="A5:BE240">
    <sortCondition descending="1" ref="G5:G240"/>
  </sortState>
  <mergeCells count="51">
    <mergeCell ref="X1:X2"/>
    <mergeCell ref="V1:V2"/>
    <mergeCell ref="Y1:Y2"/>
    <mergeCell ref="A2:G2"/>
    <mergeCell ref="A1:G1"/>
    <mergeCell ref="W1:W2"/>
    <mergeCell ref="T1:T2"/>
    <mergeCell ref="R1:R2"/>
    <mergeCell ref="S1:S2"/>
    <mergeCell ref="U1:U2"/>
    <mergeCell ref="Q1:Q2"/>
    <mergeCell ref="P1:P2"/>
    <mergeCell ref="O1:O2"/>
    <mergeCell ref="I1:I2"/>
    <mergeCell ref="N1:N2"/>
    <mergeCell ref="M1:M2"/>
    <mergeCell ref="BD1:BD2"/>
    <mergeCell ref="BC1:BC2"/>
    <mergeCell ref="BB1:BB2"/>
    <mergeCell ref="BA1:BA2"/>
    <mergeCell ref="AZ1:AZ2"/>
    <mergeCell ref="Z1:Z2"/>
    <mergeCell ref="AH1:AH2"/>
    <mergeCell ref="AB1:AB2"/>
    <mergeCell ref="AA1:AA2"/>
    <mergeCell ref="AG1:AG2"/>
    <mergeCell ref="AF1:AF2"/>
    <mergeCell ref="AE1:AE2"/>
    <mergeCell ref="AD1:AD2"/>
    <mergeCell ref="AC1:AC2"/>
    <mergeCell ref="AT1:AT2"/>
    <mergeCell ref="AO1:AO2"/>
    <mergeCell ref="AN1:AN2"/>
    <mergeCell ref="AJ1:AJ2"/>
    <mergeCell ref="AI1:AI2"/>
    <mergeCell ref="J1:J2"/>
    <mergeCell ref="L1:L2"/>
    <mergeCell ref="K1:K2"/>
    <mergeCell ref="BE1:BE2"/>
    <mergeCell ref="AL1:AL2"/>
    <mergeCell ref="AK1:AK2"/>
    <mergeCell ref="AU1:AU2"/>
    <mergeCell ref="AS1:AS2"/>
    <mergeCell ref="AR1:AR2"/>
    <mergeCell ref="AQ1:AQ2"/>
    <mergeCell ref="AP1:AP2"/>
    <mergeCell ref="AM1:AM2"/>
    <mergeCell ref="AY1:AY2"/>
    <mergeCell ref="AX1:AX2"/>
    <mergeCell ref="AW1:AW2"/>
    <mergeCell ref="AV1:AV2"/>
  </mergeCells>
  <phoneticPr fontId="0" type="noConversion"/>
  <conditionalFormatting sqref="B5">
    <cfRule type="duplicateValues" dxfId="325" priority="9"/>
  </conditionalFormatting>
  <conditionalFormatting sqref="B198:B227 B6:C197 B240">
    <cfRule type="duplicateValues" dxfId="324" priority="13643" stopIfTrue="1"/>
    <cfRule type="duplicateValues" dxfId="323" priority="13644" stopIfTrue="1"/>
    <cfRule type="duplicateValues" dxfId="322" priority="13645" stopIfTrue="1"/>
    <cfRule type="duplicateValues" dxfId="321" priority="13646" stopIfTrue="1"/>
  </conditionalFormatting>
  <conditionalFormatting sqref="B240:B1048576 B1:B4 B6:B227">
    <cfRule type="duplicateValues" dxfId="320" priority="20"/>
  </conditionalFormatting>
  <conditionalFormatting sqref="B240:B1048576 B1:B227">
    <cfRule type="duplicateValues" dxfId="319" priority="7"/>
  </conditionalFormatting>
  <conditionalFormatting sqref="B1:C2 B4:C4 B9:C197 B198:B227 B240 B241:C242 B243:B258 B259:C65715">
    <cfRule type="expression" dxfId="318" priority="9380" stopIfTrue="1">
      <formula>AND(COUNTIF($B$1:$C$2, B1)+COUNTIF($B$4:$C$4, B1)+COUNTIF($B$9:$C$65715, B1)&gt;1,NOT(ISBLANK(B1)))</formula>
    </cfRule>
  </conditionalFormatting>
  <conditionalFormatting sqref="B1:C1048576">
    <cfRule type="duplicateValues" dxfId="317" priority="1"/>
    <cfRule type="duplicateValues" dxfId="316" priority="2"/>
  </conditionalFormatting>
  <conditionalFormatting sqref="B3:C3">
    <cfRule type="duplicateValues" dxfId="315" priority="31" stopIfTrue="1"/>
  </conditionalFormatting>
  <conditionalFormatting sqref="B5:C5">
    <cfRule type="duplicateValues" dxfId="314" priority="8"/>
    <cfRule type="duplicateValues" dxfId="313" priority="10"/>
    <cfRule type="duplicateValues" dxfId="312" priority="11" stopIfTrue="1"/>
    <cfRule type="duplicateValues" dxfId="311" priority="12" stopIfTrue="1"/>
    <cfRule type="duplicateValues" dxfId="310" priority="13" stopIfTrue="1"/>
    <cfRule type="duplicateValues" dxfId="309" priority="14" stopIfTrue="1"/>
  </conditionalFormatting>
  <conditionalFormatting sqref="B240:C240 B5:C227">
    <cfRule type="duplicateValues" dxfId="308" priority="13674"/>
    <cfRule type="duplicateValues" dxfId="307" priority="13675"/>
  </conditionalFormatting>
  <conditionalFormatting sqref="B240:C1048576 B1:C227">
    <cfRule type="duplicateValues" dxfId="306" priority="3"/>
  </conditionalFormatting>
  <conditionalFormatting sqref="B241:C242 B9:C197 B198:B227 B240">
    <cfRule type="duplicateValues" dxfId="305" priority="12997" stopIfTrue="1"/>
  </conditionalFormatting>
  <conditionalFormatting sqref="B259:C1048576 B1:C4 B243:B258 B6:C197 B198:B227 B240 B241:C242">
    <cfRule type="duplicateValues" dxfId="304" priority="19"/>
    <cfRule type="duplicateValues" dxfId="303" priority="21"/>
    <cfRule type="duplicateValues" dxfId="302" priority="22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D110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9.54296875" style="2" customWidth="1"/>
    <col min="3" max="3" width="43.90625" style="3" bestFit="1" customWidth="1"/>
    <col min="4" max="4" width="6.6328125" style="2" customWidth="1"/>
    <col min="5" max="5" width="49.453125" style="10" customWidth="1"/>
    <col min="6" max="6" width="6.81640625" style="2" customWidth="1"/>
    <col min="7" max="7" width="8" style="2" bestFit="1" customWidth="1"/>
    <col min="8" max="8" width="1" style="2" customWidth="1"/>
    <col min="9" max="16" width="6.6328125" style="12" customWidth="1"/>
    <col min="17" max="55" width="6.453125" style="12" customWidth="1"/>
    <col min="56" max="56" width="1" style="3" customWidth="1"/>
    <col min="57" max="16384" width="9.08984375" style="3"/>
  </cols>
  <sheetData>
    <row r="1" spans="1:56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81" t="s">
        <v>1959</v>
      </c>
      <c r="K1" s="79" t="s">
        <v>1942</v>
      </c>
      <c r="L1" s="79" t="s">
        <v>1907</v>
      </c>
      <c r="M1" s="79" t="s">
        <v>1900</v>
      </c>
      <c r="N1" s="79" t="s">
        <v>1894</v>
      </c>
      <c r="O1" s="79" t="s">
        <v>1885</v>
      </c>
      <c r="P1" s="79" t="s">
        <v>1860</v>
      </c>
      <c r="Q1" s="79" t="s">
        <v>1824</v>
      </c>
      <c r="R1" s="79" t="s">
        <v>1805</v>
      </c>
      <c r="S1" s="79" t="s">
        <v>1749</v>
      </c>
      <c r="T1" s="79" t="s">
        <v>1690</v>
      </c>
      <c r="U1" s="85" t="s">
        <v>1852</v>
      </c>
      <c r="V1" s="79" t="s">
        <v>1763</v>
      </c>
      <c r="W1" s="85" t="s">
        <v>1456</v>
      </c>
      <c r="X1" s="85" t="s">
        <v>1453</v>
      </c>
      <c r="Y1" s="79" t="s">
        <v>1430</v>
      </c>
      <c r="Z1" s="79" t="s">
        <v>1394</v>
      </c>
      <c r="AA1" s="79" t="s">
        <v>1348</v>
      </c>
      <c r="AB1" s="79" t="s">
        <v>1322</v>
      </c>
      <c r="AC1" s="97" t="s">
        <v>1854</v>
      </c>
      <c r="AD1" s="85" t="s">
        <v>1215</v>
      </c>
      <c r="AE1" s="79" t="s">
        <v>1177</v>
      </c>
      <c r="AF1" s="79" t="s">
        <v>1075</v>
      </c>
      <c r="AG1" s="79" t="s">
        <v>1064</v>
      </c>
      <c r="AH1" s="85" t="s">
        <v>1051</v>
      </c>
      <c r="AI1" s="79" t="s">
        <v>929</v>
      </c>
      <c r="AJ1" s="79" t="s">
        <v>847</v>
      </c>
      <c r="AK1" s="79" t="s">
        <v>777</v>
      </c>
      <c r="AL1" s="85" t="s">
        <v>773</v>
      </c>
      <c r="AM1" s="79" t="s">
        <v>732</v>
      </c>
      <c r="AN1" s="79" t="s">
        <v>699</v>
      </c>
      <c r="AO1" s="79" t="s">
        <v>684</v>
      </c>
      <c r="AP1" s="85" t="s">
        <v>1853</v>
      </c>
      <c r="AQ1" s="79" t="s">
        <v>566</v>
      </c>
      <c r="AR1" s="79" t="s">
        <v>548</v>
      </c>
      <c r="AS1" s="79" t="s">
        <v>618</v>
      </c>
      <c r="AT1" s="85" t="s">
        <v>534</v>
      </c>
      <c r="AU1" s="79" t="s">
        <v>512</v>
      </c>
      <c r="AV1" s="79" t="s">
        <v>501</v>
      </c>
      <c r="AW1" s="79" t="s">
        <v>465</v>
      </c>
      <c r="AX1" s="79" t="s">
        <v>360</v>
      </c>
      <c r="AY1" s="79" t="s">
        <v>318</v>
      </c>
      <c r="AZ1" s="79" t="s">
        <v>184</v>
      </c>
      <c r="BA1" s="85" t="s">
        <v>182</v>
      </c>
      <c r="BB1" s="79" t="s">
        <v>135</v>
      </c>
      <c r="BC1" s="83" t="s">
        <v>11</v>
      </c>
      <c r="BD1" s="26"/>
    </row>
    <row r="2" spans="1:56" s="4" customFormat="1" ht="99" customHeight="1">
      <c r="A2" s="89" t="s">
        <v>2361</v>
      </c>
      <c r="B2" s="90"/>
      <c r="C2" s="90"/>
      <c r="D2" s="90"/>
      <c r="E2" s="90"/>
      <c r="F2" s="90"/>
      <c r="G2" s="91"/>
      <c r="H2" s="27"/>
      <c r="I2" s="80"/>
      <c r="J2" s="82"/>
      <c r="K2" s="80"/>
      <c r="L2" s="80"/>
      <c r="M2" s="80"/>
      <c r="N2" s="80"/>
      <c r="O2" s="80"/>
      <c r="P2" s="80"/>
      <c r="Q2" s="80"/>
      <c r="R2" s="80"/>
      <c r="S2" s="80"/>
      <c r="T2" s="80"/>
      <c r="U2" s="86"/>
      <c r="V2" s="80"/>
      <c r="W2" s="86"/>
      <c r="X2" s="86"/>
      <c r="Y2" s="80"/>
      <c r="Z2" s="80"/>
      <c r="AA2" s="80"/>
      <c r="AB2" s="80"/>
      <c r="AC2" s="98"/>
      <c r="AD2" s="86"/>
      <c r="AE2" s="80"/>
      <c r="AF2" s="80"/>
      <c r="AG2" s="80"/>
      <c r="AH2" s="86"/>
      <c r="AI2" s="80"/>
      <c r="AJ2" s="80"/>
      <c r="AK2" s="80"/>
      <c r="AL2" s="86"/>
      <c r="AM2" s="80"/>
      <c r="AN2" s="80"/>
      <c r="AO2" s="80"/>
      <c r="AP2" s="86"/>
      <c r="AQ2" s="80"/>
      <c r="AR2" s="80"/>
      <c r="AS2" s="80"/>
      <c r="AT2" s="86"/>
      <c r="AU2" s="80"/>
      <c r="AV2" s="80"/>
      <c r="AW2" s="80"/>
      <c r="AX2" s="80"/>
      <c r="AY2" s="80"/>
      <c r="AZ2" s="80"/>
      <c r="BA2" s="86"/>
      <c r="BB2" s="80"/>
      <c r="BC2" s="84"/>
      <c r="BD2" s="33"/>
    </row>
    <row r="3" spans="1:5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45984</v>
      </c>
      <c r="L3" s="19">
        <v>45977</v>
      </c>
      <c r="M3" s="19">
        <v>45970</v>
      </c>
      <c r="N3" s="19">
        <v>45958</v>
      </c>
      <c r="O3" s="19">
        <v>45949</v>
      </c>
      <c r="P3" s="19">
        <v>45935</v>
      </c>
      <c r="Q3" s="19">
        <v>45928</v>
      </c>
      <c r="R3" s="19">
        <v>45914</v>
      </c>
      <c r="S3" s="19">
        <v>45907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45872</v>
      </c>
      <c r="AA3" s="19">
        <v>45865</v>
      </c>
      <c r="AB3" s="19">
        <v>45858</v>
      </c>
      <c r="AC3" s="19">
        <v>45858</v>
      </c>
      <c r="AD3" s="19">
        <v>45851</v>
      </c>
      <c r="AE3" s="19">
        <v>45844</v>
      </c>
      <c r="AF3" s="19">
        <v>45830</v>
      </c>
      <c r="AG3" s="19">
        <v>45830</v>
      </c>
      <c r="AH3" s="19">
        <v>45816</v>
      </c>
      <c r="AI3" s="19">
        <v>45816</v>
      </c>
      <c r="AJ3" s="19">
        <v>45809</v>
      </c>
      <c r="AK3" s="19">
        <v>45802</v>
      </c>
      <c r="AL3" s="19">
        <v>45795</v>
      </c>
      <c r="AM3" s="19">
        <v>45795</v>
      </c>
      <c r="AN3" s="19">
        <v>45795</v>
      </c>
      <c r="AO3" s="19">
        <v>45794</v>
      </c>
      <c r="AP3" s="19">
        <v>45753</v>
      </c>
      <c r="AQ3" s="19">
        <v>45753</v>
      </c>
      <c r="AR3" s="19">
        <v>45746</v>
      </c>
      <c r="AS3" s="19">
        <v>45746</v>
      </c>
      <c r="AT3" s="19">
        <v>45739</v>
      </c>
      <c r="AU3" s="19">
        <v>45739</v>
      </c>
      <c r="AV3" s="19">
        <v>45725</v>
      </c>
      <c r="AW3" s="19">
        <v>45725</v>
      </c>
      <c r="AX3" s="19">
        <v>45725</v>
      </c>
      <c r="AY3" s="19">
        <v>45711</v>
      </c>
      <c r="AZ3" s="19">
        <v>45698</v>
      </c>
      <c r="BA3" s="19">
        <v>45697</v>
      </c>
      <c r="BB3" s="19">
        <v>45688</v>
      </c>
      <c r="BC3" s="46">
        <v>45683</v>
      </c>
      <c r="BD3" s="33"/>
    </row>
    <row r="4" spans="1:56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700</v>
      </c>
      <c r="K4" s="21" t="s">
        <v>185</v>
      </c>
      <c r="L4" s="21" t="s">
        <v>185</v>
      </c>
      <c r="M4" s="21" t="s">
        <v>12</v>
      </c>
      <c r="N4" s="21" t="s">
        <v>685</v>
      </c>
      <c r="O4" s="21" t="s">
        <v>12</v>
      </c>
      <c r="P4" s="21" t="s">
        <v>136</v>
      </c>
      <c r="Q4" s="21" t="s">
        <v>183</v>
      </c>
      <c r="R4" s="21" t="s">
        <v>12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12</v>
      </c>
      <c r="AC4" s="21" t="s">
        <v>183</v>
      </c>
      <c r="AD4" s="21" t="s">
        <v>12</v>
      </c>
      <c r="AE4" s="21" t="s">
        <v>136</v>
      </c>
      <c r="AF4" s="21" t="s">
        <v>185</v>
      </c>
      <c r="AG4" s="21" t="s">
        <v>700</v>
      </c>
      <c r="AH4" s="21" t="s">
        <v>12</v>
      </c>
      <c r="AI4" s="21" t="s">
        <v>183</v>
      </c>
      <c r="AJ4" s="21" t="s">
        <v>136</v>
      </c>
      <c r="AK4" s="21" t="s">
        <v>185</v>
      </c>
      <c r="AL4" s="21" t="s">
        <v>12</v>
      </c>
      <c r="AM4" s="21">
        <v>2</v>
      </c>
      <c r="AN4" s="21" t="s">
        <v>700</v>
      </c>
      <c r="AO4" s="21" t="s">
        <v>685</v>
      </c>
      <c r="AP4" s="21" t="s">
        <v>12</v>
      </c>
      <c r="AQ4" s="21" t="s">
        <v>12</v>
      </c>
      <c r="AR4" s="21" t="s">
        <v>12</v>
      </c>
      <c r="AS4" s="21" t="s">
        <v>12</v>
      </c>
      <c r="AT4" s="21" t="s">
        <v>12</v>
      </c>
      <c r="AU4" s="21" t="s">
        <v>185</v>
      </c>
      <c r="AV4" s="21" t="s">
        <v>185</v>
      </c>
      <c r="AW4" s="21" t="s">
        <v>12</v>
      </c>
      <c r="AX4" s="21">
        <v>1</v>
      </c>
      <c r="AY4" s="21" t="s">
        <v>185</v>
      </c>
      <c r="AZ4" s="21" t="s">
        <v>185</v>
      </c>
      <c r="BA4" s="21" t="s">
        <v>183</v>
      </c>
      <c r="BB4" s="21" t="s">
        <v>136</v>
      </c>
      <c r="BC4" s="47" t="s">
        <v>12</v>
      </c>
      <c r="BD4" s="34"/>
    </row>
    <row r="5" spans="1:56" s="11" customFormat="1" ht="18" customHeight="1">
      <c r="A5" s="1">
        <v>1</v>
      </c>
      <c r="B5" s="1">
        <v>38855</v>
      </c>
      <c r="C5" s="5" t="s">
        <v>726</v>
      </c>
      <c r="D5" s="1" t="s">
        <v>88</v>
      </c>
      <c r="E5" s="6" t="s">
        <v>5</v>
      </c>
      <c r="F5" s="1" t="s">
        <v>148</v>
      </c>
      <c r="G5" s="1">
        <f t="shared" ref="G5:G36" si="0">SUM(I5:BC5)</f>
        <v>1445</v>
      </c>
      <c r="H5" s="30"/>
      <c r="I5" s="7">
        <v>5</v>
      </c>
      <c r="J5" s="7">
        <v>180</v>
      </c>
      <c r="K5" s="7">
        <v>25</v>
      </c>
      <c r="L5" s="7"/>
      <c r="M5" s="7"/>
      <c r="N5" s="7"/>
      <c r="O5" s="7"/>
      <c r="P5" s="7">
        <v>160</v>
      </c>
      <c r="Q5" s="7">
        <v>90</v>
      </c>
      <c r="R5" s="7">
        <v>20</v>
      </c>
      <c r="S5" s="7"/>
      <c r="T5" s="7">
        <v>160</v>
      </c>
      <c r="U5" s="7">
        <v>180</v>
      </c>
      <c r="V5" s="7"/>
      <c r="W5" s="7"/>
      <c r="X5" s="7"/>
      <c r="Y5" s="7">
        <v>150</v>
      </c>
      <c r="Z5" s="7">
        <v>25</v>
      </c>
      <c r="AA5" s="7"/>
      <c r="AB5" s="7"/>
      <c r="AC5" s="7">
        <v>100</v>
      </c>
      <c r="AD5" s="7"/>
      <c r="AE5" s="7"/>
      <c r="AF5" s="7"/>
      <c r="AG5" s="7"/>
      <c r="AH5" s="7"/>
      <c r="AI5" s="7"/>
      <c r="AJ5" s="7">
        <v>150</v>
      </c>
      <c r="AK5" s="7"/>
      <c r="AL5" s="7"/>
      <c r="AM5" s="7"/>
      <c r="AN5" s="7">
        <v>200</v>
      </c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31"/>
    </row>
    <row r="6" spans="1:56" s="11" customFormat="1" ht="18" customHeight="1">
      <c r="A6" s="1">
        <v>2</v>
      </c>
      <c r="B6" s="1">
        <v>55367</v>
      </c>
      <c r="C6" s="5" t="s">
        <v>134</v>
      </c>
      <c r="D6" s="1" t="s">
        <v>88</v>
      </c>
      <c r="E6" s="6" t="s">
        <v>5</v>
      </c>
      <c r="F6" s="1" t="s">
        <v>101</v>
      </c>
      <c r="G6" s="1">
        <f t="shared" si="0"/>
        <v>1316</v>
      </c>
      <c r="H6" s="30"/>
      <c r="I6" s="7">
        <v>1</v>
      </c>
      <c r="J6" s="7">
        <v>140</v>
      </c>
      <c r="K6" s="7"/>
      <c r="L6" s="7"/>
      <c r="M6" s="7"/>
      <c r="N6" s="7"/>
      <c r="O6" s="7"/>
      <c r="P6" s="7">
        <v>140</v>
      </c>
      <c r="Q6" s="7">
        <v>95</v>
      </c>
      <c r="R6" s="7">
        <v>15</v>
      </c>
      <c r="S6" s="7"/>
      <c r="T6" s="7">
        <v>140</v>
      </c>
      <c r="U6" s="7">
        <v>90</v>
      </c>
      <c r="V6" s="7"/>
      <c r="W6" s="7"/>
      <c r="X6" s="7"/>
      <c r="Y6" s="7">
        <v>100</v>
      </c>
      <c r="Z6" s="7"/>
      <c r="AA6" s="7"/>
      <c r="AB6" s="7"/>
      <c r="AC6" s="7">
        <v>95</v>
      </c>
      <c r="AD6" s="7"/>
      <c r="AE6" s="7">
        <v>140</v>
      </c>
      <c r="AF6" s="7"/>
      <c r="AG6" s="7"/>
      <c r="AH6" s="7"/>
      <c r="AI6" s="7">
        <v>100</v>
      </c>
      <c r="AJ6" s="7">
        <v>140</v>
      </c>
      <c r="AK6" s="7">
        <v>40</v>
      </c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>
        <v>80</v>
      </c>
      <c r="BC6" s="7"/>
      <c r="BD6" s="31"/>
    </row>
    <row r="7" spans="1:56" s="11" customFormat="1" ht="18" customHeight="1">
      <c r="A7" s="1">
        <v>3</v>
      </c>
      <c r="B7" s="1">
        <v>55616</v>
      </c>
      <c r="C7" s="5" t="s">
        <v>695</v>
      </c>
      <c r="D7" s="1" t="s">
        <v>88</v>
      </c>
      <c r="E7" s="6" t="s">
        <v>5</v>
      </c>
      <c r="F7" s="1" t="s">
        <v>148</v>
      </c>
      <c r="G7" s="1">
        <f t="shared" si="0"/>
        <v>1210</v>
      </c>
      <c r="H7" s="30"/>
      <c r="I7" s="7">
        <v>10</v>
      </c>
      <c r="J7" s="7"/>
      <c r="K7" s="7">
        <v>20</v>
      </c>
      <c r="L7" s="7"/>
      <c r="M7" s="7"/>
      <c r="N7" s="7">
        <v>180</v>
      </c>
      <c r="O7" s="7"/>
      <c r="P7" s="7">
        <v>150</v>
      </c>
      <c r="Q7" s="7">
        <v>85</v>
      </c>
      <c r="R7" s="7">
        <v>10</v>
      </c>
      <c r="S7" s="7"/>
      <c r="T7" s="7">
        <v>120</v>
      </c>
      <c r="U7" s="7">
        <v>30</v>
      </c>
      <c r="V7" s="7"/>
      <c r="W7" s="7"/>
      <c r="X7" s="7"/>
      <c r="Y7" s="7">
        <v>140</v>
      </c>
      <c r="Z7" s="7">
        <v>15</v>
      </c>
      <c r="AA7" s="7"/>
      <c r="AB7" s="7"/>
      <c r="AC7" s="7">
        <v>80</v>
      </c>
      <c r="AD7" s="7"/>
      <c r="AE7" s="7"/>
      <c r="AF7" s="7"/>
      <c r="AG7" s="7"/>
      <c r="AH7" s="7"/>
      <c r="AI7" s="7"/>
      <c r="AJ7" s="7">
        <v>120</v>
      </c>
      <c r="AK7" s="7"/>
      <c r="AL7" s="7"/>
      <c r="AM7" s="7"/>
      <c r="AN7" s="7"/>
      <c r="AO7" s="7">
        <v>250</v>
      </c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31"/>
    </row>
    <row r="8" spans="1:56" s="11" customFormat="1" ht="18" customHeight="1">
      <c r="A8" s="1">
        <v>4</v>
      </c>
      <c r="B8" s="1">
        <v>55633</v>
      </c>
      <c r="C8" s="5" t="s">
        <v>727</v>
      </c>
      <c r="D8" s="1" t="s">
        <v>88</v>
      </c>
      <c r="E8" s="6" t="s">
        <v>5</v>
      </c>
      <c r="F8" s="1" t="s">
        <v>303</v>
      </c>
      <c r="G8" s="1">
        <f t="shared" si="0"/>
        <v>1192.5</v>
      </c>
      <c r="H8" s="30"/>
      <c r="I8" s="7">
        <v>10</v>
      </c>
      <c r="J8" s="7">
        <v>200</v>
      </c>
      <c r="K8" s="7"/>
      <c r="L8" s="7"/>
      <c r="M8" s="7"/>
      <c r="N8" s="7"/>
      <c r="O8" s="7"/>
      <c r="P8" s="7"/>
      <c r="Q8" s="7"/>
      <c r="R8" s="7"/>
      <c r="S8" s="7"/>
      <c r="T8" s="7">
        <v>150</v>
      </c>
      <c r="U8" s="7">
        <v>60</v>
      </c>
      <c r="V8" s="7"/>
      <c r="W8" s="7"/>
      <c r="X8" s="7"/>
      <c r="Y8" s="7">
        <v>160</v>
      </c>
      <c r="Z8" s="7"/>
      <c r="AA8" s="7"/>
      <c r="AB8" s="7"/>
      <c r="AC8" s="7"/>
      <c r="AD8" s="7"/>
      <c r="AE8" s="7">
        <v>160</v>
      </c>
      <c r="AF8" s="7"/>
      <c r="AG8" s="7">
        <f>200/2</f>
        <v>100</v>
      </c>
      <c r="AH8" s="7">
        <f>25/2</f>
        <v>12.5</v>
      </c>
      <c r="AI8" s="7"/>
      <c r="AJ8" s="7">
        <v>160</v>
      </c>
      <c r="AK8" s="7"/>
      <c r="AL8" s="7"/>
      <c r="AM8" s="7"/>
      <c r="AN8" s="7">
        <v>180</v>
      </c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31"/>
    </row>
    <row r="9" spans="1:56" s="11" customFormat="1" ht="18" customHeight="1">
      <c r="A9" s="1">
        <v>5</v>
      </c>
      <c r="B9" s="1">
        <v>10759</v>
      </c>
      <c r="C9" s="5" t="s">
        <v>367</v>
      </c>
      <c r="D9" s="1" t="s">
        <v>88</v>
      </c>
      <c r="E9" s="6" t="s">
        <v>5</v>
      </c>
      <c r="F9" s="1" t="s">
        <v>364</v>
      </c>
      <c r="G9" s="1">
        <f t="shared" si="0"/>
        <v>980</v>
      </c>
      <c r="H9" s="30"/>
      <c r="I9" s="7">
        <v>10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200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>
        <v>140</v>
      </c>
      <c r="AN9" s="7"/>
      <c r="AO9" s="7">
        <v>450</v>
      </c>
      <c r="AP9" s="7"/>
      <c r="AQ9" s="7"/>
      <c r="AR9" s="7"/>
      <c r="AS9" s="7"/>
      <c r="AT9" s="7"/>
      <c r="AU9" s="7"/>
      <c r="AV9" s="7"/>
      <c r="AW9" s="7"/>
      <c r="AX9" s="7">
        <v>180</v>
      </c>
      <c r="AY9" s="7"/>
      <c r="AZ9" s="7"/>
      <c r="BA9" s="7"/>
      <c r="BB9" s="7"/>
      <c r="BC9" s="7"/>
      <c r="BD9" s="31"/>
    </row>
    <row r="10" spans="1:56" s="11" customFormat="1" ht="18" customHeight="1">
      <c r="A10" s="1">
        <v>6</v>
      </c>
      <c r="B10" s="1">
        <v>41058</v>
      </c>
      <c r="C10" s="5" t="s">
        <v>365</v>
      </c>
      <c r="D10" s="1" t="s">
        <v>91</v>
      </c>
      <c r="E10" s="6" t="s">
        <v>5</v>
      </c>
      <c r="F10" s="1" t="s">
        <v>364</v>
      </c>
      <c r="G10" s="1">
        <f t="shared" si="0"/>
        <v>751</v>
      </c>
      <c r="H10" s="30"/>
      <c r="I10" s="7">
        <v>1</v>
      </c>
      <c r="J10" s="7"/>
      <c r="K10" s="7"/>
      <c r="L10" s="7"/>
      <c r="M10" s="7"/>
      <c r="N10" s="7">
        <v>200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>
        <v>350</v>
      </c>
      <c r="AP10" s="7"/>
      <c r="AQ10" s="7"/>
      <c r="AR10" s="7"/>
      <c r="AS10" s="7"/>
      <c r="AT10" s="7"/>
      <c r="AU10" s="7"/>
      <c r="AV10" s="7"/>
      <c r="AW10" s="7"/>
      <c r="AX10" s="7">
        <v>200</v>
      </c>
      <c r="AY10" s="7"/>
      <c r="AZ10" s="7"/>
      <c r="BA10" s="7"/>
      <c r="BB10" s="7"/>
      <c r="BC10" s="7"/>
      <c r="BD10" s="31"/>
    </row>
    <row r="11" spans="1:56" s="11" customFormat="1" ht="18" customHeight="1">
      <c r="A11" s="1">
        <v>7</v>
      </c>
      <c r="B11" s="1">
        <v>20300</v>
      </c>
      <c r="C11" s="5" t="s">
        <v>361</v>
      </c>
      <c r="D11" s="1" t="s">
        <v>88</v>
      </c>
      <c r="E11" s="6" t="s">
        <v>329</v>
      </c>
      <c r="F11" s="1" t="s">
        <v>303</v>
      </c>
      <c r="G11" s="1">
        <f t="shared" si="0"/>
        <v>620</v>
      </c>
      <c r="H11" s="30"/>
      <c r="I11" s="7"/>
      <c r="J11" s="7"/>
      <c r="K11" s="7"/>
      <c r="L11" s="7"/>
      <c r="M11" s="7"/>
      <c r="N11" s="7">
        <v>400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>
        <v>220</v>
      </c>
      <c r="AY11" s="7"/>
      <c r="AZ11" s="7"/>
      <c r="BA11" s="7"/>
      <c r="BB11" s="7"/>
      <c r="BC11" s="7"/>
      <c r="BD11" s="31"/>
    </row>
    <row r="12" spans="1:56" s="11" customFormat="1" ht="18" customHeight="1">
      <c r="A12" s="1">
        <v>8</v>
      </c>
      <c r="B12" s="1">
        <v>29750</v>
      </c>
      <c r="C12" s="5" t="s">
        <v>368</v>
      </c>
      <c r="D12" s="1" t="s">
        <v>88</v>
      </c>
      <c r="E12" s="6" t="s">
        <v>363</v>
      </c>
      <c r="F12" s="1" t="s">
        <v>364</v>
      </c>
      <c r="G12" s="1">
        <f t="shared" si="0"/>
        <v>533</v>
      </c>
      <c r="H12" s="30"/>
      <c r="I12" s="7">
        <v>3</v>
      </c>
      <c r="J12" s="7"/>
      <c r="K12" s="7"/>
      <c r="L12" s="7"/>
      <c r="M12" s="7"/>
      <c r="N12" s="7">
        <v>250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>
        <v>130</v>
      </c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>
        <v>150</v>
      </c>
      <c r="AY12" s="7"/>
      <c r="AZ12" s="7"/>
      <c r="BA12" s="7"/>
      <c r="BB12" s="7"/>
      <c r="BC12" s="7"/>
      <c r="BD12" s="31"/>
    </row>
    <row r="13" spans="1:56" s="11" customFormat="1" ht="18" customHeight="1">
      <c r="A13" s="1">
        <v>9</v>
      </c>
      <c r="B13" s="1">
        <v>41016</v>
      </c>
      <c r="C13" s="5" t="s">
        <v>1303</v>
      </c>
      <c r="D13" s="1" t="s">
        <v>88</v>
      </c>
      <c r="E13" s="6" t="s">
        <v>5</v>
      </c>
      <c r="F13" s="1" t="s">
        <v>148</v>
      </c>
      <c r="G13" s="1">
        <f t="shared" si="0"/>
        <v>437</v>
      </c>
      <c r="H13" s="30"/>
      <c r="I13" s="7">
        <v>7</v>
      </c>
      <c r="J13" s="7"/>
      <c r="K13" s="7"/>
      <c r="L13" s="7"/>
      <c r="M13" s="7"/>
      <c r="N13" s="7"/>
      <c r="O13" s="7"/>
      <c r="P13" s="7"/>
      <c r="Q13" s="7">
        <v>100</v>
      </c>
      <c r="R13" s="7"/>
      <c r="S13" s="7"/>
      <c r="T13" s="7">
        <v>100</v>
      </c>
      <c r="U13" s="7"/>
      <c r="V13" s="7"/>
      <c r="W13" s="7"/>
      <c r="X13" s="7"/>
      <c r="Y13" s="7">
        <v>120</v>
      </c>
      <c r="Z13" s="7">
        <v>20</v>
      </c>
      <c r="AA13" s="7"/>
      <c r="AB13" s="7"/>
      <c r="AC13" s="7">
        <v>90</v>
      </c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31"/>
    </row>
    <row r="14" spans="1:56" s="11" customFormat="1" ht="18" customHeight="1">
      <c r="A14" s="1">
        <v>10</v>
      </c>
      <c r="B14" s="1">
        <v>45037</v>
      </c>
      <c r="C14" s="5" t="s">
        <v>737</v>
      </c>
      <c r="D14" s="1" t="s">
        <v>91</v>
      </c>
      <c r="E14" s="6" t="s">
        <v>5</v>
      </c>
      <c r="F14" s="1" t="s">
        <v>364</v>
      </c>
      <c r="G14" s="1">
        <f t="shared" si="0"/>
        <v>397</v>
      </c>
      <c r="H14" s="30"/>
      <c r="I14" s="7">
        <v>7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230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>
        <v>160</v>
      </c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31"/>
    </row>
    <row r="15" spans="1:56" s="11" customFormat="1" ht="18" customHeight="1">
      <c r="A15" s="1">
        <v>11</v>
      </c>
      <c r="B15" s="1">
        <v>34447</v>
      </c>
      <c r="C15" s="5" t="s">
        <v>328</v>
      </c>
      <c r="D15" s="1" t="s">
        <v>88</v>
      </c>
      <c r="E15" s="6" t="s">
        <v>329</v>
      </c>
      <c r="F15" s="1" t="s">
        <v>303</v>
      </c>
      <c r="G15" s="1">
        <f t="shared" si="0"/>
        <v>340</v>
      </c>
      <c r="H15" s="30"/>
      <c r="I15" s="7"/>
      <c r="J15" s="7"/>
      <c r="K15" s="7"/>
      <c r="L15" s="7"/>
      <c r="M15" s="7"/>
      <c r="N15" s="7">
        <v>300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>
        <v>40</v>
      </c>
      <c r="AZ15" s="7"/>
      <c r="BA15" s="7"/>
      <c r="BB15" s="7"/>
      <c r="BC15" s="7"/>
      <c r="BD15" s="31"/>
    </row>
    <row r="16" spans="1:56" s="11" customFormat="1" ht="18" customHeight="1">
      <c r="A16" s="1">
        <v>11</v>
      </c>
      <c r="B16" s="1">
        <v>30708</v>
      </c>
      <c r="C16" s="5" t="s">
        <v>498</v>
      </c>
      <c r="D16" s="1" t="s">
        <v>88</v>
      </c>
      <c r="E16" s="6" t="s">
        <v>5</v>
      </c>
      <c r="F16" s="1" t="s">
        <v>8</v>
      </c>
      <c r="G16" s="1">
        <f t="shared" si="0"/>
        <v>340</v>
      </c>
      <c r="H16" s="30"/>
      <c r="I16" s="7">
        <v>10</v>
      </c>
      <c r="J16" s="7">
        <v>120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12.5</v>
      </c>
      <c r="AB16" s="7"/>
      <c r="AC16" s="7"/>
      <c r="AD16" s="7">
        <f>25/2</f>
        <v>12.5</v>
      </c>
      <c r="AE16" s="7"/>
      <c r="AF16" s="7"/>
      <c r="AG16" s="7"/>
      <c r="AH16" s="7"/>
      <c r="AI16" s="7"/>
      <c r="AJ16" s="7"/>
      <c r="AK16" s="7"/>
      <c r="AL16" s="7"/>
      <c r="AM16" s="7"/>
      <c r="AN16" s="7">
        <v>160</v>
      </c>
      <c r="AO16" s="7"/>
      <c r="AP16" s="7"/>
      <c r="AQ16" s="7"/>
      <c r="AR16" s="7"/>
      <c r="AS16" s="7"/>
      <c r="AT16" s="7">
        <f>25/2</f>
        <v>12.5</v>
      </c>
      <c r="AU16" s="7"/>
      <c r="AV16" s="7"/>
      <c r="AW16" s="7">
        <f>25/2</f>
        <v>12.5</v>
      </c>
      <c r="AX16" s="7"/>
      <c r="AY16" s="7"/>
      <c r="AZ16" s="7"/>
      <c r="BA16" s="7"/>
      <c r="BB16" s="7"/>
      <c r="BC16" s="7"/>
      <c r="BD16" s="31"/>
    </row>
    <row r="17" spans="1:56" s="11" customFormat="1" ht="18" customHeight="1">
      <c r="A17" s="1">
        <v>12</v>
      </c>
      <c r="B17" s="1">
        <v>58012</v>
      </c>
      <c r="C17" s="5" t="s">
        <v>293</v>
      </c>
      <c r="D17" s="1" t="s">
        <v>88</v>
      </c>
      <c r="E17" s="6" t="s">
        <v>5</v>
      </c>
      <c r="F17" s="1" t="s">
        <v>291</v>
      </c>
      <c r="G17" s="1">
        <f t="shared" si="0"/>
        <v>335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160</v>
      </c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>
        <v>25</v>
      </c>
      <c r="AM17" s="7"/>
      <c r="AN17" s="7"/>
      <c r="AO17" s="7"/>
      <c r="AP17" s="7"/>
      <c r="AQ17" s="7">
        <v>25</v>
      </c>
      <c r="AR17" s="7"/>
      <c r="AS17" s="7"/>
      <c r="AT17" s="7"/>
      <c r="AU17" s="7"/>
      <c r="AV17" s="7">
        <v>35</v>
      </c>
      <c r="AW17" s="7"/>
      <c r="AX17" s="7"/>
      <c r="AY17" s="7"/>
      <c r="AZ17" s="7"/>
      <c r="BA17" s="7">
        <v>90</v>
      </c>
      <c r="BB17" s="7"/>
      <c r="BC17" s="7"/>
      <c r="BD17" s="31"/>
    </row>
    <row r="18" spans="1:56" s="11" customFormat="1" ht="18" customHeight="1">
      <c r="A18" s="1">
        <v>12</v>
      </c>
      <c r="B18" s="1">
        <v>12817</v>
      </c>
      <c r="C18" s="5" t="s">
        <v>366</v>
      </c>
      <c r="D18" s="1" t="s">
        <v>88</v>
      </c>
      <c r="E18" s="6" t="s">
        <v>5</v>
      </c>
      <c r="F18" s="1" t="s">
        <v>364</v>
      </c>
      <c r="G18" s="1">
        <f t="shared" si="0"/>
        <v>335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25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>
        <v>120</v>
      </c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>
        <v>190</v>
      </c>
      <c r="AY18" s="7"/>
      <c r="AZ18" s="7"/>
      <c r="BA18" s="7"/>
      <c r="BB18" s="7"/>
      <c r="BC18" s="7"/>
      <c r="BD18" s="31"/>
    </row>
    <row r="19" spans="1:56" s="11" customFormat="1" ht="18" customHeight="1">
      <c r="A19" s="1">
        <v>15</v>
      </c>
      <c r="B19" s="1">
        <v>38924</v>
      </c>
      <c r="C19" s="5" t="s">
        <v>941</v>
      </c>
      <c r="D19" s="1" t="s">
        <v>88</v>
      </c>
      <c r="E19" s="6" t="s">
        <v>942</v>
      </c>
      <c r="F19" s="1" t="s">
        <v>139</v>
      </c>
      <c r="G19" s="1">
        <f t="shared" si="0"/>
        <v>320</v>
      </c>
      <c r="H19" s="30"/>
      <c r="I19" s="7"/>
      <c r="J19" s="7"/>
      <c r="K19" s="7"/>
      <c r="L19" s="7">
        <v>50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25</v>
      </c>
      <c r="AC19" s="7"/>
      <c r="AD19" s="7"/>
      <c r="AE19" s="7">
        <v>150</v>
      </c>
      <c r="AF19" s="7"/>
      <c r="AG19" s="7"/>
      <c r="AH19" s="7"/>
      <c r="AI19" s="7">
        <v>95</v>
      </c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31"/>
    </row>
    <row r="20" spans="1:56" s="11" customFormat="1" ht="18" customHeight="1">
      <c r="A20" s="1">
        <v>16</v>
      </c>
      <c r="B20" s="1">
        <v>52226</v>
      </c>
      <c r="C20" s="5" t="s">
        <v>92</v>
      </c>
      <c r="D20" s="1" t="s">
        <v>88</v>
      </c>
      <c r="E20" s="6" t="s">
        <v>5</v>
      </c>
      <c r="F20" s="1" t="s">
        <v>23</v>
      </c>
      <c r="G20" s="1">
        <f t="shared" si="0"/>
        <v>307.5</v>
      </c>
      <c r="H20" s="30"/>
      <c r="I20" s="7"/>
      <c r="J20" s="7">
        <v>160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10</v>
      </c>
      <c r="AE20" s="7"/>
      <c r="AF20" s="7"/>
      <c r="AG20" s="7"/>
      <c r="AH20" s="7"/>
      <c r="AI20" s="7"/>
      <c r="AJ20" s="7"/>
      <c r="AK20" s="7"/>
      <c r="AL20" s="7"/>
      <c r="AM20" s="7"/>
      <c r="AN20" s="7">
        <v>120</v>
      </c>
      <c r="AO20" s="7"/>
      <c r="AP20" s="7"/>
      <c r="AQ20" s="7"/>
      <c r="AR20" s="7"/>
      <c r="AS20" s="7"/>
      <c r="AT20" s="7">
        <f>15/2</f>
        <v>7.5</v>
      </c>
      <c r="AU20" s="7"/>
      <c r="AV20" s="7"/>
      <c r="AW20" s="7">
        <v>5</v>
      </c>
      <c r="AX20" s="7"/>
      <c r="AY20" s="7"/>
      <c r="AZ20" s="7"/>
      <c r="BA20" s="7"/>
      <c r="BB20" s="7"/>
      <c r="BC20" s="7">
        <v>5</v>
      </c>
      <c r="BD20" s="31"/>
    </row>
    <row r="21" spans="1:56" s="11" customFormat="1" ht="18" customHeight="1">
      <c r="A21" s="1">
        <v>17</v>
      </c>
      <c r="B21" s="1">
        <v>10915</v>
      </c>
      <c r="C21" s="5" t="s">
        <v>1476</v>
      </c>
      <c r="D21" s="1" t="s">
        <v>88</v>
      </c>
      <c r="E21" s="6" t="s">
        <v>5</v>
      </c>
      <c r="F21" s="1" t="s">
        <v>690</v>
      </c>
      <c r="G21" s="1">
        <f t="shared" si="0"/>
        <v>300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300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31"/>
    </row>
    <row r="22" spans="1:56" s="11" customFormat="1" ht="18" customHeight="1">
      <c r="A22" s="1">
        <v>18</v>
      </c>
      <c r="B22" s="1">
        <v>54477</v>
      </c>
      <c r="C22" s="5" t="s">
        <v>728</v>
      </c>
      <c r="D22" s="1" t="s">
        <v>88</v>
      </c>
      <c r="E22" s="6" t="s">
        <v>5</v>
      </c>
      <c r="F22" s="1" t="s">
        <v>101</v>
      </c>
      <c r="G22" s="1">
        <f t="shared" si="0"/>
        <v>290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70</v>
      </c>
      <c r="AD22" s="7"/>
      <c r="AE22" s="7"/>
      <c r="AF22" s="7"/>
      <c r="AG22" s="7"/>
      <c r="AH22" s="7"/>
      <c r="AI22" s="7"/>
      <c r="AJ22" s="7">
        <v>100</v>
      </c>
      <c r="AK22" s="7">
        <v>20</v>
      </c>
      <c r="AL22" s="7"/>
      <c r="AM22" s="7"/>
      <c r="AN22" s="7">
        <v>100</v>
      </c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31"/>
    </row>
    <row r="23" spans="1:56" s="11" customFormat="1" ht="18" customHeight="1">
      <c r="A23" s="1">
        <v>19</v>
      </c>
      <c r="B23" s="1">
        <v>49440</v>
      </c>
      <c r="C23" s="5" t="s">
        <v>698</v>
      </c>
      <c r="D23" s="1" t="s">
        <v>91</v>
      </c>
      <c r="E23" s="6" t="s">
        <v>5</v>
      </c>
      <c r="F23" s="1" t="s">
        <v>690</v>
      </c>
      <c r="G23" s="1">
        <f t="shared" si="0"/>
        <v>287</v>
      </c>
      <c r="H23" s="30"/>
      <c r="I23" s="7">
        <v>7</v>
      </c>
      <c r="J23" s="7"/>
      <c r="K23" s="7"/>
      <c r="L23" s="7"/>
      <c r="M23" s="7"/>
      <c r="N23" s="7">
        <v>120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>
        <v>160</v>
      </c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31"/>
    </row>
    <row r="24" spans="1:56" s="11" customFormat="1" ht="18" customHeight="1">
      <c r="A24" s="1">
        <v>20</v>
      </c>
      <c r="B24" s="1">
        <v>55444</v>
      </c>
      <c r="C24" s="5" t="s">
        <v>1056</v>
      </c>
      <c r="D24" s="1" t="s">
        <v>88</v>
      </c>
      <c r="E24" s="6" t="s">
        <v>5</v>
      </c>
      <c r="F24" s="1" t="s">
        <v>694</v>
      </c>
      <c r="G24" s="1">
        <f t="shared" si="0"/>
        <v>272</v>
      </c>
      <c r="H24" s="30"/>
      <c r="I24" s="7">
        <v>2</v>
      </c>
      <c r="J24" s="7"/>
      <c r="K24" s="7"/>
      <c r="L24" s="7"/>
      <c r="M24" s="7"/>
      <c r="N24" s="7">
        <v>220</v>
      </c>
      <c r="O24" s="7"/>
      <c r="P24" s="7"/>
      <c r="Q24" s="7"/>
      <c r="R24" s="7"/>
      <c r="S24" s="7"/>
      <c r="T24" s="7"/>
      <c r="U24" s="7">
        <v>40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f>20/2</f>
        <v>10</v>
      </c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31"/>
    </row>
    <row r="25" spans="1:56" s="11" customFormat="1" ht="18" customHeight="1">
      <c r="A25" s="1">
        <v>21</v>
      </c>
      <c r="B25" s="1">
        <v>33182</v>
      </c>
      <c r="C25" s="5" t="s">
        <v>289</v>
      </c>
      <c r="D25" s="1" t="s">
        <v>88</v>
      </c>
      <c r="E25" s="6" t="s">
        <v>290</v>
      </c>
      <c r="F25" s="1" t="s">
        <v>291</v>
      </c>
      <c r="G25" s="1">
        <f t="shared" si="0"/>
        <v>259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110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>
        <v>20</v>
      </c>
      <c r="AM25" s="7"/>
      <c r="AN25" s="7"/>
      <c r="AO25" s="7"/>
      <c r="AP25" s="7"/>
      <c r="AQ25" s="7">
        <v>20</v>
      </c>
      <c r="AR25" s="7"/>
      <c r="AS25" s="7"/>
      <c r="AT25" s="7"/>
      <c r="AU25" s="7"/>
      <c r="AV25" s="7">
        <v>9</v>
      </c>
      <c r="AW25" s="7"/>
      <c r="AX25" s="7"/>
      <c r="AY25" s="7"/>
      <c r="AZ25" s="7"/>
      <c r="BA25" s="7">
        <v>100</v>
      </c>
      <c r="BB25" s="7"/>
      <c r="BC25" s="7"/>
      <c r="BD25" s="31"/>
    </row>
    <row r="26" spans="1:56" s="11" customFormat="1" ht="17.399999999999999" customHeight="1">
      <c r="A26" s="1">
        <v>22</v>
      </c>
      <c r="B26" s="1">
        <v>10344</v>
      </c>
      <c r="C26" s="5" t="s">
        <v>1477</v>
      </c>
      <c r="D26" s="1" t="s">
        <v>88</v>
      </c>
      <c r="E26" s="6" t="s">
        <v>5</v>
      </c>
      <c r="F26" s="1" t="s">
        <v>303</v>
      </c>
      <c r="G26" s="1">
        <f t="shared" si="0"/>
        <v>250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250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31"/>
    </row>
    <row r="27" spans="1:56" s="11" customFormat="1" ht="18" customHeight="1">
      <c r="A27" s="1">
        <v>23</v>
      </c>
      <c r="B27" s="1">
        <v>45062</v>
      </c>
      <c r="C27" s="5" t="s">
        <v>619</v>
      </c>
      <c r="D27" s="1" t="s">
        <v>88</v>
      </c>
      <c r="E27" s="6" t="s">
        <v>5</v>
      </c>
      <c r="F27" s="1" t="s">
        <v>229</v>
      </c>
      <c r="G27" s="1">
        <f t="shared" si="0"/>
        <v>240</v>
      </c>
      <c r="H27" s="30"/>
      <c r="I27" s="7">
        <v>10</v>
      </c>
      <c r="J27" s="7"/>
      <c r="K27" s="7"/>
      <c r="L27" s="7"/>
      <c r="M27" s="7"/>
      <c r="N27" s="7"/>
      <c r="O27" s="7"/>
      <c r="P27" s="7">
        <v>120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85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>
        <v>25</v>
      </c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31"/>
    </row>
    <row r="28" spans="1:56" s="11" customFormat="1" ht="18" customHeight="1">
      <c r="A28" s="1">
        <v>24</v>
      </c>
      <c r="B28" s="1">
        <v>57392</v>
      </c>
      <c r="C28" s="5" t="s">
        <v>943</v>
      </c>
      <c r="D28" s="1" t="s">
        <v>88</v>
      </c>
      <c r="E28" s="6" t="s">
        <v>928</v>
      </c>
      <c r="F28" s="1" t="s">
        <v>139</v>
      </c>
      <c r="G28" s="1">
        <f t="shared" si="0"/>
        <v>230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20</v>
      </c>
      <c r="AC28" s="7"/>
      <c r="AD28" s="7"/>
      <c r="AE28" s="7">
        <v>120</v>
      </c>
      <c r="AF28" s="7"/>
      <c r="AG28" s="7"/>
      <c r="AH28" s="7"/>
      <c r="AI28" s="7">
        <v>90</v>
      </c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31"/>
    </row>
    <row r="29" spans="1:56" s="11" customFormat="1" ht="18" customHeight="1">
      <c r="A29" s="1">
        <v>25</v>
      </c>
      <c r="B29" s="1">
        <v>24958</v>
      </c>
      <c r="C29" s="5" t="s">
        <v>696</v>
      </c>
      <c r="D29" s="1" t="s">
        <v>88</v>
      </c>
      <c r="E29" s="6" t="s">
        <v>697</v>
      </c>
      <c r="F29" s="1" t="s">
        <v>694</v>
      </c>
      <c r="G29" s="1">
        <f t="shared" si="0"/>
        <v>220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>
        <v>220</v>
      </c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31"/>
    </row>
    <row r="30" spans="1:56" s="11" customFormat="1" ht="18" customHeight="1">
      <c r="A30" s="1">
        <v>25</v>
      </c>
      <c r="B30" s="1">
        <v>45799</v>
      </c>
      <c r="C30" s="5" t="s">
        <v>917</v>
      </c>
      <c r="D30" s="1" t="s">
        <v>88</v>
      </c>
      <c r="E30" s="6" t="s">
        <v>5</v>
      </c>
      <c r="F30" s="1" t="s">
        <v>101</v>
      </c>
      <c r="G30" s="1">
        <f t="shared" si="0"/>
        <v>220</v>
      </c>
      <c r="H30" s="30"/>
      <c r="I30" s="7"/>
      <c r="J30" s="7"/>
      <c r="K30" s="7"/>
      <c r="L30" s="7"/>
      <c r="M30" s="7"/>
      <c r="N30" s="7">
        <v>140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>
        <v>80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31"/>
    </row>
    <row r="31" spans="1:56" s="11" customFormat="1" ht="18" customHeight="1">
      <c r="A31" s="1">
        <v>27</v>
      </c>
      <c r="B31" s="1">
        <v>32356</v>
      </c>
      <c r="C31" s="5" t="s">
        <v>89</v>
      </c>
      <c r="D31" s="1" t="s">
        <v>88</v>
      </c>
      <c r="E31" s="6" t="s">
        <v>5</v>
      </c>
      <c r="F31" s="1" t="s">
        <v>8</v>
      </c>
      <c r="G31" s="1">
        <f t="shared" si="0"/>
        <v>219.5</v>
      </c>
      <c r="H31" s="30"/>
      <c r="I31" s="7">
        <v>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f>95/2</f>
        <v>47.5</v>
      </c>
      <c r="X31" s="7"/>
      <c r="Y31" s="7"/>
      <c r="Z31" s="7"/>
      <c r="AA31" s="7"/>
      <c r="AB31" s="7"/>
      <c r="AC31" s="7"/>
      <c r="AD31" s="7">
        <f>15/2</f>
        <v>7.5</v>
      </c>
      <c r="AE31" s="7"/>
      <c r="AF31" s="7"/>
      <c r="AG31" s="7"/>
      <c r="AH31" s="7"/>
      <c r="AI31" s="7"/>
      <c r="AJ31" s="7"/>
      <c r="AK31" s="7"/>
      <c r="AL31" s="7"/>
      <c r="AM31" s="7"/>
      <c r="AN31" s="7">
        <v>140</v>
      </c>
      <c r="AO31" s="7"/>
      <c r="AP31" s="7"/>
      <c r="AQ31" s="7"/>
      <c r="AR31" s="7"/>
      <c r="AS31" s="7"/>
      <c r="AT31" s="7"/>
      <c r="AU31" s="7"/>
      <c r="AV31" s="7"/>
      <c r="AW31" s="7">
        <f>15/2</f>
        <v>7.5</v>
      </c>
      <c r="AX31" s="7"/>
      <c r="AY31" s="7"/>
      <c r="AZ31" s="7"/>
      <c r="BA31" s="7"/>
      <c r="BB31" s="7"/>
      <c r="BC31" s="7">
        <v>10</v>
      </c>
      <c r="BD31" s="31"/>
    </row>
    <row r="32" spans="1:56" s="11" customFormat="1" ht="18" customHeight="1">
      <c r="A32" s="1">
        <v>28</v>
      </c>
      <c r="B32" s="1">
        <v>27846</v>
      </c>
      <c r="C32" s="5" t="s">
        <v>1478</v>
      </c>
      <c r="D32" s="1" t="s">
        <v>91</v>
      </c>
      <c r="E32" s="5" t="s">
        <v>1479</v>
      </c>
      <c r="F32" s="1" t="s">
        <v>303</v>
      </c>
      <c r="G32" s="1">
        <f t="shared" si="0"/>
        <v>215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215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31"/>
    </row>
    <row r="33" spans="1:56" s="11" customFormat="1" ht="18" customHeight="1">
      <c r="A33" s="1">
        <v>28</v>
      </c>
      <c r="B33" s="1">
        <v>36903</v>
      </c>
      <c r="C33" s="5" t="s">
        <v>362</v>
      </c>
      <c r="D33" s="1" t="s">
        <v>88</v>
      </c>
      <c r="E33" s="6" t="s">
        <v>363</v>
      </c>
      <c r="F33" s="1" t="s">
        <v>364</v>
      </c>
      <c r="G33" s="1">
        <f t="shared" si="0"/>
        <v>215</v>
      </c>
      <c r="H33" s="30"/>
      <c r="I33" s="7">
        <v>5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>
        <v>210</v>
      </c>
      <c r="AY33" s="7"/>
      <c r="AZ33" s="7"/>
      <c r="BA33" s="7"/>
      <c r="BB33" s="7"/>
      <c r="BC33" s="7"/>
      <c r="BD33" s="31"/>
    </row>
    <row r="34" spans="1:56" s="11" customFormat="1" ht="18" customHeight="1">
      <c r="A34" s="1">
        <v>30</v>
      </c>
      <c r="B34" s="1">
        <v>64546</v>
      </c>
      <c r="C34" s="5" t="s">
        <v>1304</v>
      </c>
      <c r="D34" s="1" t="s">
        <v>88</v>
      </c>
      <c r="E34" s="6" t="s">
        <v>5</v>
      </c>
      <c r="F34" s="1" t="s">
        <v>148</v>
      </c>
      <c r="G34" s="1">
        <f t="shared" si="0"/>
        <v>206</v>
      </c>
      <c r="H34" s="30"/>
      <c r="I34" s="7">
        <v>3</v>
      </c>
      <c r="J34" s="7"/>
      <c r="K34" s="7">
        <v>17.5</v>
      </c>
      <c r="L34" s="7"/>
      <c r="M34" s="7"/>
      <c r="N34" s="7"/>
      <c r="O34" s="7">
        <v>12.5</v>
      </c>
      <c r="P34" s="7"/>
      <c r="Q34" s="7"/>
      <c r="R34" s="7">
        <v>8</v>
      </c>
      <c r="S34" s="7"/>
      <c r="T34" s="7"/>
      <c r="U34" s="7"/>
      <c r="V34" s="7"/>
      <c r="W34" s="7"/>
      <c r="X34" s="7"/>
      <c r="Y34" s="7">
        <v>80</v>
      </c>
      <c r="Z34" s="7">
        <v>10</v>
      </c>
      <c r="AA34" s="7"/>
      <c r="AB34" s="7"/>
      <c r="AC34" s="7">
        <v>75</v>
      </c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31"/>
    </row>
    <row r="35" spans="1:56" s="11" customFormat="1" ht="19.25" customHeight="1">
      <c r="A35" s="1">
        <v>31</v>
      </c>
      <c r="B35" s="1">
        <v>59956</v>
      </c>
      <c r="C35" s="5" t="s">
        <v>944</v>
      </c>
      <c r="D35" s="1" t="s">
        <v>88</v>
      </c>
      <c r="E35" s="6" t="s">
        <v>928</v>
      </c>
      <c r="F35" s="1" t="s">
        <v>139</v>
      </c>
      <c r="G35" s="1">
        <f t="shared" si="0"/>
        <v>200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15</v>
      </c>
      <c r="AC35" s="7"/>
      <c r="AD35" s="7"/>
      <c r="AE35" s="7">
        <v>100</v>
      </c>
      <c r="AF35" s="7"/>
      <c r="AG35" s="7"/>
      <c r="AH35" s="7"/>
      <c r="AI35" s="7">
        <v>85</v>
      </c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31"/>
    </row>
    <row r="36" spans="1:56" s="11" customFormat="1" ht="18" customHeight="1">
      <c r="A36" s="1">
        <v>31</v>
      </c>
      <c r="B36" s="1">
        <v>13258</v>
      </c>
      <c r="C36" s="5" t="s">
        <v>511</v>
      </c>
      <c r="D36" s="1" t="s">
        <v>88</v>
      </c>
      <c r="E36" s="6" t="s">
        <v>290</v>
      </c>
      <c r="F36" s="1" t="s">
        <v>291</v>
      </c>
      <c r="G36" s="1">
        <f t="shared" si="0"/>
        <v>200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170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>
        <v>10</v>
      </c>
      <c r="AM36" s="7"/>
      <c r="AN36" s="7"/>
      <c r="AO36" s="7"/>
      <c r="AP36" s="7"/>
      <c r="AQ36" s="7"/>
      <c r="AR36" s="7"/>
      <c r="AS36" s="7"/>
      <c r="AT36" s="7"/>
      <c r="AU36" s="7"/>
      <c r="AV36" s="7">
        <v>20</v>
      </c>
      <c r="AW36" s="7"/>
      <c r="AX36" s="7"/>
      <c r="AY36" s="7"/>
      <c r="AZ36" s="7"/>
      <c r="BA36" s="7"/>
      <c r="BB36" s="7"/>
      <c r="BC36" s="7"/>
      <c r="BD36" s="31"/>
    </row>
    <row r="37" spans="1:56" s="11" customFormat="1" ht="18" customHeight="1">
      <c r="A37" s="1">
        <v>33</v>
      </c>
      <c r="B37" s="1">
        <v>40880</v>
      </c>
      <c r="C37" s="5" t="s">
        <v>297</v>
      </c>
      <c r="D37" s="1" t="s">
        <v>88</v>
      </c>
      <c r="E37" s="58" t="s">
        <v>298</v>
      </c>
      <c r="F37" s="1" t="s">
        <v>291</v>
      </c>
      <c r="G37" s="1">
        <f t="shared" ref="G37:G68" si="1">SUM(I37:BC37)</f>
        <v>196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80</v>
      </c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>
        <v>8</v>
      </c>
      <c r="AM37" s="7"/>
      <c r="AN37" s="7"/>
      <c r="AO37" s="7"/>
      <c r="AP37" s="7"/>
      <c r="AQ37" s="7">
        <v>8</v>
      </c>
      <c r="AR37" s="7"/>
      <c r="AS37" s="7"/>
      <c r="AT37" s="7"/>
      <c r="AU37" s="7"/>
      <c r="AV37" s="7">
        <v>25</v>
      </c>
      <c r="AW37" s="7"/>
      <c r="AX37" s="7"/>
      <c r="AY37" s="7"/>
      <c r="AZ37" s="7"/>
      <c r="BA37" s="7">
        <v>75</v>
      </c>
      <c r="BB37" s="7"/>
      <c r="BC37" s="7"/>
      <c r="BD37" s="31"/>
    </row>
    <row r="38" spans="1:56" s="11" customFormat="1" ht="18" customHeight="1">
      <c r="A38" s="1">
        <v>34</v>
      </c>
      <c r="B38" s="1">
        <v>35837</v>
      </c>
      <c r="C38" s="5" t="s">
        <v>330</v>
      </c>
      <c r="D38" s="1" t="s">
        <v>88</v>
      </c>
      <c r="E38" s="6" t="s">
        <v>331</v>
      </c>
      <c r="F38" s="1" t="s">
        <v>303</v>
      </c>
      <c r="G38" s="1">
        <f t="shared" si="1"/>
        <v>188</v>
      </c>
      <c r="H38" s="30"/>
      <c r="I38" s="7">
        <v>3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100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>
        <v>50</v>
      </c>
      <c r="AV38" s="7"/>
      <c r="AW38" s="7"/>
      <c r="AX38" s="7"/>
      <c r="AY38" s="7">
        <v>35</v>
      </c>
      <c r="AZ38" s="7"/>
      <c r="BA38" s="7"/>
      <c r="BB38" s="7"/>
      <c r="BC38" s="7"/>
      <c r="BD38" s="31"/>
    </row>
    <row r="39" spans="1:56" s="11" customFormat="1" ht="18" customHeight="1">
      <c r="A39" s="1">
        <v>35</v>
      </c>
      <c r="B39" s="1">
        <v>59901</v>
      </c>
      <c r="C39" s="5" t="s">
        <v>283</v>
      </c>
      <c r="D39" s="1" t="s">
        <v>88</v>
      </c>
      <c r="E39" s="6" t="s">
        <v>5</v>
      </c>
      <c r="F39" s="1" t="s">
        <v>187</v>
      </c>
      <c r="G39" s="1">
        <f t="shared" si="1"/>
        <v>185</v>
      </c>
      <c r="H39" s="30"/>
      <c r="I39" s="7"/>
      <c r="J39" s="7"/>
      <c r="K39" s="7"/>
      <c r="L39" s="7"/>
      <c r="M39" s="7">
        <v>25</v>
      </c>
      <c r="N39" s="7"/>
      <c r="O39" s="7"/>
      <c r="P39" s="7">
        <v>100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>
        <v>20</v>
      </c>
      <c r="AS39" s="7"/>
      <c r="AT39" s="7"/>
      <c r="AU39" s="7"/>
      <c r="AV39" s="7"/>
      <c r="AW39" s="7"/>
      <c r="AX39" s="7"/>
      <c r="AY39" s="7"/>
      <c r="AZ39" s="7">
        <v>40</v>
      </c>
      <c r="BA39" s="7"/>
      <c r="BB39" s="7"/>
      <c r="BC39" s="7"/>
      <c r="BD39" s="31"/>
    </row>
    <row r="40" spans="1:56" s="11" customFormat="1" ht="18" customHeight="1">
      <c r="A40" s="1">
        <v>36</v>
      </c>
      <c r="B40" s="1">
        <v>30461</v>
      </c>
      <c r="C40" s="5" t="s">
        <v>292</v>
      </c>
      <c r="D40" s="1" t="s">
        <v>88</v>
      </c>
      <c r="E40" s="6" t="s">
        <v>5</v>
      </c>
      <c r="F40" s="1" t="s">
        <v>291</v>
      </c>
      <c r="G40" s="1">
        <f t="shared" si="1"/>
        <v>155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>
        <v>15</v>
      </c>
      <c r="AM40" s="7"/>
      <c r="AN40" s="7"/>
      <c r="AO40" s="7"/>
      <c r="AP40" s="7"/>
      <c r="AQ40" s="7">
        <v>15</v>
      </c>
      <c r="AR40" s="7"/>
      <c r="AS40" s="7"/>
      <c r="AT40" s="7"/>
      <c r="AU40" s="7"/>
      <c r="AV40" s="7">
        <v>30</v>
      </c>
      <c r="AW40" s="7"/>
      <c r="AX40" s="7"/>
      <c r="AY40" s="7"/>
      <c r="AZ40" s="7"/>
      <c r="BA40" s="7">
        <v>95</v>
      </c>
      <c r="BB40" s="7"/>
      <c r="BC40" s="7"/>
      <c r="BD40" s="31"/>
    </row>
    <row r="41" spans="1:56" s="11" customFormat="1" ht="18" customHeight="1">
      <c r="A41" s="1">
        <v>37</v>
      </c>
      <c r="B41" s="1">
        <v>23158</v>
      </c>
      <c r="C41" s="5" t="s">
        <v>738</v>
      </c>
      <c r="D41" s="1" t="s">
        <v>88</v>
      </c>
      <c r="E41" s="6" t="s">
        <v>5</v>
      </c>
      <c r="F41" s="1" t="s">
        <v>152</v>
      </c>
      <c r="G41" s="1">
        <f t="shared" si="1"/>
        <v>150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>
        <v>150</v>
      </c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31"/>
    </row>
    <row r="42" spans="1:56" s="11" customFormat="1" ht="18" customHeight="1">
      <c r="A42" s="1">
        <v>37</v>
      </c>
      <c r="B42" s="1">
        <v>23180</v>
      </c>
      <c r="C42" s="5" t="s">
        <v>1480</v>
      </c>
      <c r="D42" s="1" t="s">
        <v>88</v>
      </c>
      <c r="E42" s="5" t="s">
        <v>5</v>
      </c>
      <c r="F42" s="1" t="s">
        <v>152</v>
      </c>
      <c r="G42" s="1">
        <f t="shared" si="1"/>
        <v>150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150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31"/>
    </row>
    <row r="43" spans="1:56" s="11" customFormat="1" ht="18" customHeight="1">
      <c r="A43" s="1">
        <v>39</v>
      </c>
      <c r="B43" s="1">
        <v>62884</v>
      </c>
      <c r="C43" s="5" t="s">
        <v>369</v>
      </c>
      <c r="D43" s="1" t="s">
        <v>91</v>
      </c>
      <c r="E43" s="6" t="s">
        <v>5</v>
      </c>
      <c r="F43" s="1" t="s">
        <v>364</v>
      </c>
      <c r="G43" s="1">
        <f t="shared" si="1"/>
        <v>140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>
        <v>140</v>
      </c>
      <c r="AY43" s="7"/>
      <c r="AZ43" s="7"/>
      <c r="BA43" s="7"/>
      <c r="BB43" s="7"/>
      <c r="BC43" s="7"/>
      <c r="BD43" s="31"/>
    </row>
    <row r="44" spans="1:56" s="11" customFormat="1" ht="18" customHeight="1">
      <c r="A44" s="1">
        <v>39</v>
      </c>
      <c r="B44" s="1">
        <v>48720</v>
      </c>
      <c r="C44" s="5" t="s">
        <v>1481</v>
      </c>
      <c r="D44" s="1" t="s">
        <v>88</v>
      </c>
      <c r="E44" s="5" t="s">
        <v>5</v>
      </c>
      <c r="F44" s="1" t="s">
        <v>569</v>
      </c>
      <c r="G44" s="1">
        <f t="shared" si="1"/>
        <v>140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140</v>
      </c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31"/>
    </row>
    <row r="45" spans="1:56" s="11" customFormat="1" ht="18" customHeight="1">
      <c r="A45" s="1">
        <v>41</v>
      </c>
      <c r="B45" s="1">
        <v>33706</v>
      </c>
      <c r="C45" s="5" t="s">
        <v>294</v>
      </c>
      <c r="D45" s="1" t="s">
        <v>88</v>
      </c>
      <c r="E45" s="6" t="s">
        <v>290</v>
      </c>
      <c r="F45" s="1" t="s">
        <v>291</v>
      </c>
      <c r="G45" s="1">
        <f t="shared" si="1"/>
        <v>135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>
        <v>10</v>
      </c>
      <c r="AR45" s="7"/>
      <c r="AS45" s="7"/>
      <c r="AT45" s="7"/>
      <c r="AU45" s="7"/>
      <c r="AV45" s="7">
        <v>40</v>
      </c>
      <c r="AW45" s="7"/>
      <c r="AX45" s="7"/>
      <c r="AY45" s="7"/>
      <c r="AZ45" s="7"/>
      <c r="BA45" s="7">
        <v>85</v>
      </c>
      <c r="BB45" s="7"/>
      <c r="BC45" s="7"/>
      <c r="BD45" s="31"/>
    </row>
    <row r="46" spans="1:56" s="11" customFormat="1" ht="18" customHeight="1">
      <c r="A46" s="1">
        <v>42</v>
      </c>
      <c r="B46" s="1">
        <v>20957</v>
      </c>
      <c r="C46" s="5" t="s">
        <v>1482</v>
      </c>
      <c r="D46" s="1" t="s">
        <v>88</v>
      </c>
      <c r="E46" s="5" t="s">
        <v>5</v>
      </c>
      <c r="F46" s="1" t="s">
        <v>152</v>
      </c>
      <c r="G46" s="1">
        <f t="shared" si="1"/>
        <v>120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120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31"/>
    </row>
    <row r="47" spans="1:56" s="11" customFormat="1" ht="18" customHeight="1">
      <c r="A47" s="1">
        <v>43</v>
      </c>
      <c r="B47" s="1">
        <v>13929</v>
      </c>
      <c r="C47" s="5" t="s">
        <v>327</v>
      </c>
      <c r="D47" s="1" t="s">
        <v>88</v>
      </c>
      <c r="E47" s="6" t="s">
        <v>5</v>
      </c>
      <c r="F47" s="1" t="s">
        <v>303</v>
      </c>
      <c r="G47" s="1">
        <f t="shared" si="1"/>
        <v>107.5</v>
      </c>
      <c r="H47" s="30"/>
      <c r="I47" s="7">
        <v>5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12.5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>
        <v>40</v>
      </c>
      <c r="AV47" s="7"/>
      <c r="AW47" s="7"/>
      <c r="AX47" s="7"/>
      <c r="AY47" s="7">
        <v>50</v>
      </c>
      <c r="AZ47" s="7"/>
      <c r="BA47" s="7"/>
      <c r="BB47" s="7"/>
      <c r="BC47" s="7"/>
      <c r="BD47" s="31"/>
    </row>
    <row r="48" spans="1:56" s="11" customFormat="1" ht="18" customHeight="1">
      <c r="A48" s="1">
        <v>44</v>
      </c>
      <c r="B48" s="1">
        <v>56598</v>
      </c>
      <c r="C48" s="5" t="s">
        <v>295</v>
      </c>
      <c r="D48" s="1" t="s">
        <v>88</v>
      </c>
      <c r="E48" s="6" t="s">
        <v>296</v>
      </c>
      <c r="F48" s="1" t="s">
        <v>291</v>
      </c>
      <c r="G48" s="1">
        <f t="shared" si="1"/>
        <v>107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>
        <v>6</v>
      </c>
      <c r="AM48" s="7"/>
      <c r="AN48" s="7"/>
      <c r="AO48" s="7"/>
      <c r="AP48" s="7"/>
      <c r="AQ48" s="7">
        <v>6</v>
      </c>
      <c r="AR48" s="7"/>
      <c r="AS48" s="7"/>
      <c r="AT48" s="7"/>
      <c r="AU48" s="7"/>
      <c r="AV48" s="7">
        <v>15</v>
      </c>
      <c r="AW48" s="7"/>
      <c r="AX48" s="7"/>
      <c r="AY48" s="7"/>
      <c r="AZ48" s="7"/>
      <c r="BA48" s="7">
        <v>80</v>
      </c>
      <c r="BB48" s="7"/>
      <c r="BC48" s="7"/>
      <c r="BD48" s="31"/>
    </row>
    <row r="49" spans="1:56" s="11" customFormat="1" ht="18" customHeight="1">
      <c r="A49" s="1">
        <v>45</v>
      </c>
      <c r="B49" s="1">
        <v>49637</v>
      </c>
      <c r="C49" s="5" t="s">
        <v>620</v>
      </c>
      <c r="D49" s="1" t="s">
        <v>88</v>
      </c>
      <c r="E49" s="6" t="s">
        <v>5</v>
      </c>
      <c r="F49" s="1" t="s">
        <v>229</v>
      </c>
      <c r="G49" s="1">
        <f t="shared" si="1"/>
        <v>105</v>
      </c>
      <c r="H49" s="30"/>
      <c r="I49" s="7">
        <v>5</v>
      </c>
      <c r="J49" s="7"/>
      <c r="K49" s="7"/>
      <c r="L49" s="7"/>
      <c r="M49" s="7"/>
      <c r="N49" s="7"/>
      <c r="O49" s="7"/>
      <c r="P49" s="7">
        <v>80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>
        <v>20</v>
      </c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31"/>
    </row>
    <row r="50" spans="1:56" s="11" customFormat="1" ht="18" customHeight="1">
      <c r="A50" s="1">
        <v>46</v>
      </c>
      <c r="B50" s="1">
        <v>57063</v>
      </c>
      <c r="C50" s="5" t="s">
        <v>282</v>
      </c>
      <c r="D50" s="1" t="s">
        <v>88</v>
      </c>
      <c r="E50" s="6" t="s">
        <v>5</v>
      </c>
      <c r="F50" s="1" t="s">
        <v>187</v>
      </c>
      <c r="G50" s="1">
        <f t="shared" si="1"/>
        <v>102.5</v>
      </c>
      <c r="H50" s="30"/>
      <c r="I50" s="7"/>
      <c r="J50" s="7"/>
      <c r="K50" s="7"/>
      <c r="L50" s="7"/>
      <c r="M50" s="7">
        <v>20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7.5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>
        <v>25</v>
      </c>
      <c r="AS50" s="7"/>
      <c r="AT50" s="7"/>
      <c r="AU50" s="7"/>
      <c r="AV50" s="7"/>
      <c r="AW50" s="7"/>
      <c r="AX50" s="7"/>
      <c r="AY50" s="7"/>
      <c r="AZ50" s="7">
        <v>50</v>
      </c>
      <c r="BA50" s="7"/>
      <c r="BB50" s="7"/>
      <c r="BC50" s="7"/>
      <c r="BD50" s="31"/>
    </row>
    <row r="51" spans="1:56" s="11" customFormat="1" ht="18" customHeight="1">
      <c r="A51" s="1">
        <v>47</v>
      </c>
      <c r="B51" s="1">
        <v>53587</v>
      </c>
      <c r="C51" s="5" t="s">
        <v>510</v>
      </c>
      <c r="D51" s="1" t="s">
        <v>88</v>
      </c>
      <c r="E51" s="6" t="s">
        <v>508</v>
      </c>
      <c r="F51" s="1" t="s">
        <v>152</v>
      </c>
      <c r="G51" s="1">
        <f t="shared" si="1"/>
        <v>100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50</v>
      </c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>
        <v>50</v>
      </c>
      <c r="AW51" s="7"/>
      <c r="AX51" s="7"/>
      <c r="AY51" s="7"/>
      <c r="AZ51" s="7"/>
      <c r="BA51" s="7"/>
      <c r="BB51" s="7"/>
      <c r="BC51" s="7"/>
      <c r="BD51" s="31"/>
    </row>
    <row r="52" spans="1:56" s="11" customFormat="1" ht="18" customHeight="1">
      <c r="A52" s="1">
        <v>48</v>
      </c>
      <c r="B52" s="1">
        <v>56965</v>
      </c>
      <c r="C52" s="5" t="s">
        <v>299</v>
      </c>
      <c r="D52" s="1" t="s">
        <v>88</v>
      </c>
      <c r="E52" s="6" t="s">
        <v>290</v>
      </c>
      <c r="F52" s="1" t="s">
        <v>291</v>
      </c>
      <c r="G52" s="1">
        <f t="shared" si="1"/>
        <v>97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7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>
        <v>4</v>
      </c>
      <c r="AM52" s="7"/>
      <c r="AN52" s="7"/>
      <c r="AO52" s="7"/>
      <c r="AP52" s="7"/>
      <c r="AQ52" s="7">
        <v>6</v>
      </c>
      <c r="AR52" s="7"/>
      <c r="AS52" s="7"/>
      <c r="AT52" s="7"/>
      <c r="AU52" s="7"/>
      <c r="AV52" s="7">
        <v>10</v>
      </c>
      <c r="AW52" s="7"/>
      <c r="AX52" s="7"/>
      <c r="AY52" s="7"/>
      <c r="AZ52" s="7"/>
      <c r="BA52" s="7">
        <v>70</v>
      </c>
      <c r="BB52" s="7"/>
      <c r="BC52" s="7"/>
      <c r="BD52" s="31"/>
    </row>
    <row r="53" spans="1:56" s="11" customFormat="1" ht="18" customHeight="1">
      <c r="A53" s="1">
        <v>48</v>
      </c>
      <c r="B53" s="1">
        <v>44073</v>
      </c>
      <c r="C53" s="5" t="s">
        <v>1067</v>
      </c>
      <c r="D53" s="1" t="s">
        <v>88</v>
      </c>
      <c r="E53" s="6" t="s">
        <v>1068</v>
      </c>
      <c r="F53" s="1" t="s">
        <v>303</v>
      </c>
      <c r="G53" s="1">
        <f t="shared" si="1"/>
        <v>97</v>
      </c>
      <c r="H53" s="30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>
        <f>180/2</f>
        <v>90</v>
      </c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31"/>
    </row>
    <row r="54" spans="1:56" s="11" customFormat="1" ht="18" customHeight="1">
      <c r="A54" s="1">
        <v>50</v>
      </c>
      <c r="B54" s="1">
        <v>57716</v>
      </c>
      <c r="C54" s="5" t="s">
        <v>624</v>
      </c>
      <c r="D54" s="1" t="s">
        <v>88</v>
      </c>
      <c r="E54" s="6" t="s">
        <v>5</v>
      </c>
      <c r="F54" s="1" t="s">
        <v>229</v>
      </c>
      <c r="G54" s="1">
        <f t="shared" si="1"/>
        <v>96</v>
      </c>
      <c r="H54" s="30"/>
      <c r="I54" s="7">
        <v>3</v>
      </c>
      <c r="J54" s="7"/>
      <c r="K54" s="7"/>
      <c r="L54" s="7"/>
      <c r="M54" s="7">
        <v>10</v>
      </c>
      <c r="N54" s="7"/>
      <c r="O54" s="7"/>
      <c r="P54" s="7">
        <v>75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>
        <v>8</v>
      </c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31"/>
    </row>
    <row r="55" spans="1:56" s="11" customFormat="1" ht="18" customHeight="1">
      <c r="A55" s="1">
        <v>51</v>
      </c>
      <c r="B55" s="1">
        <v>52200</v>
      </c>
      <c r="C55" s="5" t="s">
        <v>87</v>
      </c>
      <c r="D55" s="1" t="s">
        <v>88</v>
      </c>
      <c r="E55" s="6" t="s">
        <v>5</v>
      </c>
      <c r="F55" s="1" t="s">
        <v>8</v>
      </c>
      <c r="G55" s="1">
        <f t="shared" si="1"/>
        <v>92.5</v>
      </c>
      <c r="H55" s="30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50</v>
      </c>
      <c r="X55" s="7"/>
      <c r="Y55" s="7"/>
      <c r="Z55" s="7"/>
      <c r="AA55" s="7"/>
      <c r="AB55" s="7"/>
      <c r="AC55" s="7"/>
      <c r="AD55" s="7">
        <v>5</v>
      </c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>
        <v>10</v>
      </c>
      <c r="AU55" s="7"/>
      <c r="AV55" s="7"/>
      <c r="AW55" s="7">
        <v>10</v>
      </c>
      <c r="AX55" s="7"/>
      <c r="AY55" s="7"/>
      <c r="AZ55" s="7"/>
      <c r="BA55" s="7"/>
      <c r="BB55" s="7"/>
      <c r="BC55" s="7">
        <v>12.5</v>
      </c>
      <c r="BD55" s="31"/>
    </row>
    <row r="56" spans="1:56" s="11" customFormat="1" ht="18" customHeight="1">
      <c r="A56" s="1">
        <v>52</v>
      </c>
      <c r="B56" s="1">
        <v>62811</v>
      </c>
      <c r="C56" s="5" t="s">
        <v>1305</v>
      </c>
      <c r="D56" s="1" t="s">
        <v>88</v>
      </c>
      <c r="E56" s="6" t="s">
        <v>5</v>
      </c>
      <c r="F56" s="1" t="s">
        <v>148</v>
      </c>
      <c r="G56" s="1">
        <f t="shared" si="1"/>
        <v>89</v>
      </c>
      <c r="H56" s="30"/>
      <c r="I56" s="7">
        <v>2</v>
      </c>
      <c r="J56" s="7"/>
      <c r="K56" s="7"/>
      <c r="L56" s="7"/>
      <c r="M56" s="7"/>
      <c r="N56" s="7"/>
      <c r="O56" s="7">
        <v>10</v>
      </c>
      <c r="P56" s="7"/>
      <c r="Q56" s="7"/>
      <c r="R56" s="7">
        <v>6</v>
      </c>
      <c r="S56" s="7"/>
      <c r="T56" s="7"/>
      <c r="U56" s="7"/>
      <c r="V56" s="7"/>
      <c r="W56" s="7"/>
      <c r="X56" s="7"/>
      <c r="Y56" s="7"/>
      <c r="Z56" s="7">
        <v>6</v>
      </c>
      <c r="AA56" s="7"/>
      <c r="AB56" s="7"/>
      <c r="AC56" s="7">
        <v>65</v>
      </c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31"/>
    </row>
    <row r="57" spans="1:56" s="11" customFormat="1" ht="18" customHeight="1">
      <c r="A57" s="1">
        <v>53</v>
      </c>
      <c r="B57" s="1">
        <v>53249</v>
      </c>
      <c r="C57" s="5" t="s">
        <v>300</v>
      </c>
      <c r="D57" s="1" t="s">
        <v>88</v>
      </c>
      <c r="E57" s="6" t="s">
        <v>290</v>
      </c>
      <c r="F57" s="1" t="s">
        <v>291</v>
      </c>
      <c r="G57" s="1">
        <f t="shared" si="1"/>
        <v>87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10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>
        <v>4</v>
      </c>
      <c r="AR57" s="7"/>
      <c r="AS57" s="7"/>
      <c r="AT57" s="7"/>
      <c r="AU57" s="7"/>
      <c r="AV57" s="7">
        <v>8</v>
      </c>
      <c r="AW57" s="7"/>
      <c r="AX57" s="7"/>
      <c r="AY57" s="7"/>
      <c r="AZ57" s="7"/>
      <c r="BA57" s="7">
        <v>65</v>
      </c>
      <c r="BB57" s="7"/>
      <c r="BC57" s="7"/>
      <c r="BD57" s="31"/>
    </row>
    <row r="58" spans="1:56" s="11" customFormat="1" ht="18" customHeight="1">
      <c r="A58" s="1">
        <v>54</v>
      </c>
      <c r="B58" s="1">
        <v>60083</v>
      </c>
      <c r="C58" s="5" t="s">
        <v>946</v>
      </c>
      <c r="D58" s="1" t="s">
        <v>88</v>
      </c>
      <c r="E58" s="6" t="s">
        <v>933</v>
      </c>
      <c r="F58" s="1" t="s">
        <v>139</v>
      </c>
      <c r="G58" s="1">
        <f t="shared" si="1"/>
        <v>83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8</v>
      </c>
      <c r="AC58" s="7"/>
      <c r="AD58" s="7"/>
      <c r="AE58" s="7"/>
      <c r="AF58" s="7"/>
      <c r="AG58" s="7"/>
      <c r="AH58" s="7"/>
      <c r="AI58" s="7">
        <v>75</v>
      </c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31"/>
    </row>
    <row r="59" spans="1:56" s="11" customFormat="1" ht="18" customHeight="1">
      <c r="A59" s="1">
        <v>55</v>
      </c>
      <c r="B59" s="1">
        <v>49691</v>
      </c>
      <c r="C59" s="5" t="s">
        <v>945</v>
      </c>
      <c r="D59" s="1" t="s">
        <v>88</v>
      </c>
      <c r="E59" s="6" t="s">
        <v>928</v>
      </c>
      <c r="F59" s="1" t="s">
        <v>139</v>
      </c>
      <c r="G59" s="1">
        <f t="shared" si="1"/>
        <v>80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80</v>
      </c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31"/>
    </row>
    <row r="60" spans="1:56" s="11" customFormat="1" ht="18" customHeight="1">
      <c r="A60" s="1">
        <v>55</v>
      </c>
      <c r="B60" s="1">
        <v>63181</v>
      </c>
      <c r="C60" s="5" t="s">
        <v>1691</v>
      </c>
      <c r="D60" s="1" t="s">
        <v>88</v>
      </c>
      <c r="E60" s="6" t="s">
        <v>5</v>
      </c>
      <c r="F60" s="1" t="s">
        <v>148</v>
      </c>
      <c r="G60" s="1">
        <f t="shared" si="1"/>
        <v>80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80</v>
      </c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31"/>
    </row>
    <row r="61" spans="1:56" s="11" customFormat="1" ht="18" customHeight="1">
      <c r="A61" s="1">
        <v>57</v>
      </c>
      <c r="B61" s="1">
        <v>65789</v>
      </c>
      <c r="C61" s="5" t="s">
        <v>1692</v>
      </c>
      <c r="D61" s="1" t="s">
        <v>88</v>
      </c>
      <c r="E61" s="6" t="s">
        <v>5</v>
      </c>
      <c r="F61" s="1" t="s">
        <v>148</v>
      </c>
      <c r="G61" s="1">
        <f t="shared" si="1"/>
        <v>76</v>
      </c>
      <c r="H61" s="30"/>
      <c r="I61" s="7">
        <v>1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75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31"/>
    </row>
    <row r="62" spans="1:56" s="11" customFormat="1" ht="18" customHeight="1">
      <c r="A62" s="1">
        <v>58</v>
      </c>
      <c r="B62" s="1">
        <v>54717</v>
      </c>
      <c r="C62" s="5" t="s">
        <v>1483</v>
      </c>
      <c r="D62" s="1" t="s">
        <v>91</v>
      </c>
      <c r="E62" s="5" t="s">
        <v>1474</v>
      </c>
      <c r="F62" s="1" t="s">
        <v>303</v>
      </c>
      <c r="G62" s="1">
        <f t="shared" si="1"/>
        <v>70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70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31"/>
    </row>
    <row r="63" spans="1:56" s="11" customFormat="1" ht="18" customHeight="1">
      <c r="A63" s="1">
        <v>59</v>
      </c>
      <c r="B63" s="1">
        <v>54096</v>
      </c>
      <c r="C63" s="5" t="s">
        <v>332</v>
      </c>
      <c r="D63" s="1" t="s">
        <v>88</v>
      </c>
      <c r="E63" s="6" t="s">
        <v>5</v>
      </c>
      <c r="F63" s="1" t="s">
        <v>303</v>
      </c>
      <c r="G63" s="1">
        <f t="shared" si="1"/>
        <v>61</v>
      </c>
      <c r="H63" s="30"/>
      <c r="I63" s="7">
        <v>1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>
        <v>35</v>
      </c>
      <c r="AV63" s="7"/>
      <c r="AW63" s="7"/>
      <c r="AX63" s="7"/>
      <c r="AY63" s="7">
        <v>25</v>
      </c>
      <c r="AZ63" s="7"/>
      <c r="BA63" s="7"/>
      <c r="BB63" s="7"/>
      <c r="BC63" s="7"/>
      <c r="BD63" s="31"/>
    </row>
    <row r="64" spans="1:56" s="11" customFormat="1" ht="18" customHeight="1">
      <c r="A64" s="1">
        <v>60</v>
      </c>
      <c r="B64" s="1">
        <v>47731</v>
      </c>
      <c r="C64" s="5" t="s">
        <v>836</v>
      </c>
      <c r="D64" s="1" t="s">
        <v>88</v>
      </c>
      <c r="E64" s="6" t="s">
        <v>161</v>
      </c>
      <c r="F64" s="1" t="s">
        <v>101</v>
      </c>
      <c r="G64" s="1">
        <f t="shared" si="1"/>
        <v>60</v>
      </c>
      <c r="H64" s="30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>
        <v>50</v>
      </c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31"/>
    </row>
    <row r="65" spans="1:56" s="11" customFormat="1" ht="18" customHeight="1">
      <c r="A65" s="1">
        <v>61</v>
      </c>
      <c r="B65" s="1">
        <v>59437</v>
      </c>
      <c r="C65" s="5" t="s">
        <v>284</v>
      </c>
      <c r="D65" s="1" t="s">
        <v>88</v>
      </c>
      <c r="E65" s="6" t="s">
        <v>5</v>
      </c>
      <c r="F65" s="1" t="s">
        <v>187</v>
      </c>
      <c r="G65" s="1">
        <f t="shared" si="1"/>
        <v>50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>
        <v>15</v>
      </c>
      <c r="AS65" s="7"/>
      <c r="AT65" s="7"/>
      <c r="AU65" s="7"/>
      <c r="AV65" s="7"/>
      <c r="AW65" s="7"/>
      <c r="AX65" s="7"/>
      <c r="AY65" s="7"/>
      <c r="AZ65" s="7">
        <v>35</v>
      </c>
      <c r="BA65" s="7"/>
      <c r="BB65" s="7"/>
      <c r="BC65" s="7"/>
      <c r="BD65" s="31"/>
    </row>
    <row r="66" spans="1:56" s="11" customFormat="1" ht="18" customHeight="1">
      <c r="A66" s="1">
        <v>62</v>
      </c>
      <c r="B66" s="1">
        <v>50412</v>
      </c>
      <c r="C66" s="5" t="s">
        <v>839</v>
      </c>
      <c r="D66" s="1" t="s">
        <v>88</v>
      </c>
      <c r="E66" s="6" t="s">
        <v>5</v>
      </c>
      <c r="F66" s="1" t="s">
        <v>101</v>
      </c>
      <c r="G66" s="1">
        <f t="shared" si="1"/>
        <v>44.5</v>
      </c>
      <c r="H66" s="30"/>
      <c r="I66" s="7">
        <v>7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12.5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>
        <v>25</v>
      </c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31"/>
    </row>
    <row r="67" spans="1:56" s="11" customFormat="1" ht="18" customHeight="1">
      <c r="A67" s="1">
        <v>63</v>
      </c>
      <c r="B67" s="1">
        <v>61760</v>
      </c>
      <c r="C67" s="5" t="s">
        <v>838</v>
      </c>
      <c r="D67" s="1" t="s">
        <v>88</v>
      </c>
      <c r="E67" s="6" t="s">
        <v>5</v>
      </c>
      <c r="F67" s="1" t="s">
        <v>6</v>
      </c>
      <c r="G67" s="1">
        <f t="shared" si="1"/>
        <v>40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10</v>
      </c>
      <c r="AB67" s="7"/>
      <c r="AC67" s="7"/>
      <c r="AD67" s="7"/>
      <c r="AE67" s="7"/>
      <c r="AF67" s="7"/>
      <c r="AG67" s="7"/>
      <c r="AH67" s="7"/>
      <c r="AI67" s="7"/>
      <c r="AJ67" s="7"/>
      <c r="AK67" s="7">
        <v>30</v>
      </c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35"/>
    </row>
    <row r="68" spans="1:56" s="11" customFormat="1" ht="18" customHeight="1">
      <c r="A68" s="1">
        <v>64</v>
      </c>
      <c r="B68" s="1">
        <v>55407</v>
      </c>
      <c r="C68" s="5" t="s">
        <v>285</v>
      </c>
      <c r="D68" s="1" t="s">
        <v>88</v>
      </c>
      <c r="E68" s="6" t="s">
        <v>5</v>
      </c>
      <c r="F68" s="1" t="s">
        <v>187</v>
      </c>
      <c r="G68" s="1">
        <f t="shared" si="1"/>
        <v>38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>
        <v>8</v>
      </c>
      <c r="AS68" s="7"/>
      <c r="AT68" s="7"/>
      <c r="AU68" s="7"/>
      <c r="AV68" s="7"/>
      <c r="AW68" s="7"/>
      <c r="AX68" s="7"/>
      <c r="AY68" s="7"/>
      <c r="AZ68" s="7">
        <v>30</v>
      </c>
      <c r="BA68" s="7"/>
      <c r="BB68" s="7"/>
      <c r="BC68" s="7"/>
      <c r="BD68" s="31"/>
    </row>
    <row r="69" spans="1:56" s="11" customFormat="1" ht="18" customHeight="1">
      <c r="A69" s="1">
        <v>65</v>
      </c>
      <c r="B69" s="1">
        <v>57642</v>
      </c>
      <c r="C69" s="5" t="s">
        <v>837</v>
      </c>
      <c r="D69" s="1" t="s">
        <v>88</v>
      </c>
      <c r="E69" s="6" t="s">
        <v>5</v>
      </c>
      <c r="F69" s="1" t="s">
        <v>101</v>
      </c>
      <c r="G69" s="1">
        <f t="shared" ref="G69:G102" si="2">SUM(I69:BC69)</f>
        <v>35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>
        <v>35</v>
      </c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31"/>
    </row>
    <row r="70" spans="1:56" s="11" customFormat="1" ht="18" customHeight="1">
      <c r="A70" s="1">
        <v>66</v>
      </c>
      <c r="B70" s="1">
        <v>63203</v>
      </c>
      <c r="C70" s="5" t="s">
        <v>1908</v>
      </c>
      <c r="D70" s="1" t="s">
        <v>88</v>
      </c>
      <c r="E70" s="5" t="s">
        <v>1909</v>
      </c>
      <c r="F70" s="1" t="s">
        <v>139</v>
      </c>
      <c r="G70" s="1">
        <f t="shared" si="2"/>
        <v>35</v>
      </c>
      <c r="H70" s="30"/>
      <c r="I70" s="7"/>
      <c r="J70" s="7"/>
      <c r="K70" s="7"/>
      <c r="L70" s="7">
        <v>35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31"/>
    </row>
    <row r="71" spans="1:56" s="11" customFormat="1" ht="18" customHeight="1">
      <c r="A71" s="1">
        <v>67</v>
      </c>
      <c r="B71" s="1">
        <v>63385</v>
      </c>
      <c r="C71" s="5" t="s">
        <v>1088</v>
      </c>
      <c r="D71" s="1" t="s">
        <v>88</v>
      </c>
      <c r="E71" s="6" t="s">
        <v>5</v>
      </c>
      <c r="F71" s="1" t="s">
        <v>177</v>
      </c>
      <c r="G71" s="1">
        <f t="shared" si="2"/>
        <v>32</v>
      </c>
      <c r="H71" s="30"/>
      <c r="I71" s="7">
        <v>7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25</v>
      </c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31"/>
    </row>
    <row r="72" spans="1:56" s="11" customFormat="1" ht="18" customHeight="1">
      <c r="A72" s="1">
        <v>68</v>
      </c>
      <c r="B72" s="1">
        <v>58808</v>
      </c>
      <c r="C72" s="5" t="s">
        <v>288</v>
      </c>
      <c r="D72" s="1" t="s">
        <v>88</v>
      </c>
      <c r="E72" s="52" t="s">
        <v>191</v>
      </c>
      <c r="F72" s="1" t="s">
        <v>187</v>
      </c>
      <c r="G72" s="1">
        <f t="shared" si="2"/>
        <v>30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5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>
        <v>10</v>
      </c>
      <c r="AS72" s="7"/>
      <c r="AT72" s="7"/>
      <c r="AU72" s="7"/>
      <c r="AV72" s="7"/>
      <c r="AW72" s="7"/>
      <c r="AX72" s="7"/>
      <c r="AY72" s="7"/>
      <c r="AZ72" s="7">
        <v>15</v>
      </c>
      <c r="BA72" s="7"/>
      <c r="BB72" s="7"/>
      <c r="BC72" s="7"/>
      <c r="BD72" s="31"/>
    </row>
    <row r="73" spans="1:56" s="11" customFormat="1" ht="18" customHeight="1">
      <c r="A73" s="1">
        <v>68</v>
      </c>
      <c r="B73" s="1">
        <v>53324</v>
      </c>
      <c r="C73" s="5" t="s">
        <v>1910</v>
      </c>
      <c r="D73" s="1" t="s">
        <v>88</v>
      </c>
      <c r="E73" s="5" t="s">
        <v>958</v>
      </c>
      <c r="F73" s="1" t="s">
        <v>139</v>
      </c>
      <c r="G73" s="1">
        <f t="shared" si="2"/>
        <v>30</v>
      </c>
      <c r="H73" s="30"/>
      <c r="I73" s="7"/>
      <c r="J73" s="7"/>
      <c r="K73" s="7"/>
      <c r="L73" s="7">
        <v>30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31"/>
    </row>
    <row r="74" spans="1:56" s="11" customFormat="1" ht="18" customHeight="1">
      <c r="A74" s="1">
        <v>70</v>
      </c>
      <c r="B74" s="1">
        <v>56822</v>
      </c>
      <c r="C74" s="5" t="s">
        <v>286</v>
      </c>
      <c r="D74" s="1" t="s">
        <v>88</v>
      </c>
      <c r="E74" s="52" t="s">
        <v>5</v>
      </c>
      <c r="F74" s="1" t="s">
        <v>187</v>
      </c>
      <c r="G74" s="1">
        <f t="shared" si="2"/>
        <v>25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>
        <v>25</v>
      </c>
      <c r="BA74" s="7"/>
      <c r="BB74" s="7"/>
      <c r="BC74" s="7"/>
      <c r="BD74" s="31"/>
    </row>
    <row r="75" spans="1:56" s="11" customFormat="1" ht="18" customHeight="1">
      <c r="A75" s="1">
        <v>70</v>
      </c>
      <c r="B75" s="1">
        <v>57629</v>
      </c>
      <c r="C75" s="5" t="s">
        <v>1758</v>
      </c>
      <c r="D75" s="1" t="s">
        <v>88</v>
      </c>
      <c r="E75" s="6" t="s">
        <v>1759</v>
      </c>
      <c r="F75" s="1" t="s">
        <v>1752</v>
      </c>
      <c r="G75" s="1">
        <f t="shared" si="2"/>
        <v>25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>
        <v>25</v>
      </c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31"/>
    </row>
    <row r="76" spans="1:56" s="11" customFormat="1" ht="18" customHeight="1">
      <c r="A76" s="1">
        <v>70</v>
      </c>
      <c r="B76" s="1">
        <v>66029</v>
      </c>
      <c r="C76" s="5" t="s">
        <v>1911</v>
      </c>
      <c r="D76" s="1" t="s">
        <v>91</v>
      </c>
      <c r="E76" s="56" t="s">
        <v>891</v>
      </c>
      <c r="F76" s="1" t="s">
        <v>139</v>
      </c>
      <c r="G76" s="1">
        <f t="shared" si="2"/>
        <v>25</v>
      </c>
      <c r="H76" s="30"/>
      <c r="I76" s="7"/>
      <c r="J76" s="7"/>
      <c r="K76" s="7"/>
      <c r="L76" s="7">
        <v>25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31"/>
    </row>
    <row r="77" spans="1:56" s="11" customFormat="1" ht="18" customHeight="1">
      <c r="A77" s="1">
        <v>73</v>
      </c>
      <c r="B77" s="1">
        <v>65303</v>
      </c>
      <c r="C77" s="5" t="s">
        <v>1089</v>
      </c>
      <c r="D77" s="1" t="s">
        <v>88</v>
      </c>
      <c r="E77" s="6" t="s">
        <v>5</v>
      </c>
      <c r="F77" s="1" t="s">
        <v>177</v>
      </c>
      <c r="G77" s="1">
        <f t="shared" si="2"/>
        <v>20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20</v>
      </c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31"/>
    </row>
    <row r="78" spans="1:56" s="11" customFormat="1" ht="18" customHeight="1">
      <c r="A78" s="1">
        <v>73</v>
      </c>
      <c r="B78" s="1">
        <v>63336</v>
      </c>
      <c r="C78" s="5" t="s">
        <v>287</v>
      </c>
      <c r="D78" s="1" t="s">
        <v>88</v>
      </c>
      <c r="E78" s="52" t="s">
        <v>5</v>
      </c>
      <c r="F78" s="1" t="s">
        <v>187</v>
      </c>
      <c r="G78" s="1">
        <f t="shared" si="2"/>
        <v>20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>
        <v>20</v>
      </c>
      <c r="BA78" s="7"/>
      <c r="BB78" s="7"/>
      <c r="BC78" s="7"/>
      <c r="BD78" s="31"/>
    </row>
    <row r="79" spans="1:56" s="11" customFormat="1" ht="18" customHeight="1">
      <c r="A79" s="1">
        <v>73</v>
      </c>
      <c r="B79" s="1">
        <v>53612</v>
      </c>
      <c r="C79" s="5" t="s">
        <v>1484</v>
      </c>
      <c r="D79" s="1" t="s">
        <v>88</v>
      </c>
      <c r="E79" s="5" t="s">
        <v>1485</v>
      </c>
      <c r="F79" s="1" t="s">
        <v>291</v>
      </c>
      <c r="G79" s="1">
        <f t="shared" si="2"/>
        <v>20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20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31"/>
    </row>
    <row r="80" spans="1:56" s="11" customFormat="1" ht="18" customHeight="1">
      <c r="A80" s="1">
        <v>73</v>
      </c>
      <c r="B80" s="1">
        <v>54203</v>
      </c>
      <c r="C80" s="5" t="s">
        <v>1760</v>
      </c>
      <c r="D80" s="1" t="s">
        <v>88</v>
      </c>
      <c r="E80" s="6" t="s">
        <v>1761</v>
      </c>
      <c r="F80" s="1" t="s">
        <v>1752</v>
      </c>
      <c r="G80" s="1">
        <f t="shared" si="2"/>
        <v>20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20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31"/>
    </row>
    <row r="81" spans="1:56" s="11" customFormat="1" ht="18" customHeight="1">
      <c r="A81" s="1">
        <v>77</v>
      </c>
      <c r="B81" s="1">
        <v>65493</v>
      </c>
      <c r="C81" s="5" t="s">
        <v>1057</v>
      </c>
      <c r="D81" s="1" t="s">
        <v>88</v>
      </c>
      <c r="E81" s="6" t="s">
        <v>322</v>
      </c>
      <c r="F81" s="1" t="s">
        <v>303</v>
      </c>
      <c r="G81" s="1">
        <f t="shared" si="2"/>
        <v>19.5</v>
      </c>
      <c r="H81" s="30"/>
      <c r="I81" s="7">
        <v>2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v>10</v>
      </c>
      <c r="Y81" s="7"/>
      <c r="Z81" s="7"/>
      <c r="AA81" s="7"/>
      <c r="AB81" s="7"/>
      <c r="AC81" s="7"/>
      <c r="AD81" s="7"/>
      <c r="AE81" s="7"/>
      <c r="AF81" s="7"/>
      <c r="AG81" s="7"/>
      <c r="AH81" s="7">
        <f>15/2</f>
        <v>7.5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31"/>
    </row>
    <row r="82" spans="1:56" s="11" customFormat="1" ht="18" customHeight="1">
      <c r="A82" s="1">
        <v>78</v>
      </c>
      <c r="B82" s="1">
        <v>47413</v>
      </c>
      <c r="C82" s="5" t="s">
        <v>1762</v>
      </c>
      <c r="D82" s="1" t="s">
        <v>88</v>
      </c>
      <c r="E82" s="6" t="s">
        <v>5</v>
      </c>
      <c r="F82" s="1" t="s">
        <v>1752</v>
      </c>
      <c r="G82" s="1">
        <f t="shared" si="2"/>
        <v>15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>
        <v>15</v>
      </c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31"/>
    </row>
    <row r="83" spans="1:56" s="11" customFormat="1" ht="18" customHeight="1">
      <c r="A83" s="1">
        <v>78</v>
      </c>
      <c r="B83" s="1">
        <v>58856</v>
      </c>
      <c r="C83" s="5" t="s">
        <v>1954</v>
      </c>
      <c r="D83" s="1" t="s">
        <v>88</v>
      </c>
      <c r="E83" s="5" t="s">
        <v>5</v>
      </c>
      <c r="F83" s="1" t="s">
        <v>148</v>
      </c>
      <c r="G83" s="1">
        <f t="shared" si="2"/>
        <v>15</v>
      </c>
      <c r="H83" s="30"/>
      <c r="I83" s="7"/>
      <c r="J83" s="7"/>
      <c r="K83" s="7">
        <v>15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31"/>
    </row>
    <row r="84" spans="1:56" s="11" customFormat="1" ht="18" customHeight="1">
      <c r="A84" s="1">
        <v>80</v>
      </c>
      <c r="B84" s="1">
        <v>54671</v>
      </c>
      <c r="C84" s="5" t="s">
        <v>568</v>
      </c>
      <c r="D84" s="1" t="s">
        <v>88</v>
      </c>
      <c r="E84" s="6" t="s">
        <v>5</v>
      </c>
      <c r="F84" s="1" t="s">
        <v>569</v>
      </c>
      <c r="G84" s="1">
        <f t="shared" si="2"/>
        <v>12.5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>
        <v>12.5</v>
      </c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31"/>
    </row>
    <row r="85" spans="1:56" s="11" customFormat="1" ht="18" customHeight="1">
      <c r="A85" s="1">
        <v>81</v>
      </c>
      <c r="B85" s="1">
        <v>38510</v>
      </c>
      <c r="C85" s="5" t="s">
        <v>1344</v>
      </c>
      <c r="D85" s="1" t="s">
        <v>88</v>
      </c>
      <c r="E85" s="6" t="s">
        <v>5</v>
      </c>
      <c r="F85" s="1" t="s">
        <v>852</v>
      </c>
      <c r="G85" s="1">
        <f t="shared" si="2"/>
        <v>10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>
        <v>10</v>
      </c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31"/>
    </row>
    <row r="86" spans="1:56" s="11" customFormat="1" ht="18" customHeight="1">
      <c r="A86" s="1">
        <v>81</v>
      </c>
      <c r="B86" s="1">
        <v>49441</v>
      </c>
      <c r="C86" s="5" t="s">
        <v>1992</v>
      </c>
      <c r="D86" s="1" t="s">
        <v>88</v>
      </c>
      <c r="E86" s="56" t="s">
        <v>1990</v>
      </c>
      <c r="F86" s="1" t="s">
        <v>690</v>
      </c>
      <c r="G86" s="1">
        <f t="shared" si="2"/>
        <v>10</v>
      </c>
      <c r="H86" s="30"/>
      <c r="I86" s="7">
        <v>10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31"/>
    </row>
    <row r="87" spans="1:56" s="11" customFormat="1" ht="18" customHeight="1">
      <c r="A87" s="1">
        <v>81</v>
      </c>
      <c r="B87" s="1">
        <v>66121</v>
      </c>
      <c r="C87" s="5" t="s">
        <v>2075</v>
      </c>
      <c r="D87" s="1" t="s">
        <v>88</v>
      </c>
      <c r="E87" s="5" t="s">
        <v>5</v>
      </c>
      <c r="F87" s="1" t="s">
        <v>177</v>
      </c>
      <c r="G87" s="1">
        <f t="shared" si="2"/>
        <v>10</v>
      </c>
      <c r="H87" s="30"/>
      <c r="I87" s="7">
        <v>10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31"/>
    </row>
    <row r="88" spans="1:56" s="11" customFormat="1" ht="18" customHeight="1">
      <c r="A88" s="1">
        <v>81</v>
      </c>
      <c r="B88" s="1">
        <v>44337</v>
      </c>
      <c r="C88" s="5" t="s">
        <v>2110</v>
      </c>
      <c r="D88" s="1" t="s">
        <v>88</v>
      </c>
      <c r="E88" s="5" t="s">
        <v>2108</v>
      </c>
      <c r="F88" s="1" t="s">
        <v>583</v>
      </c>
      <c r="G88" s="1">
        <f t="shared" si="2"/>
        <v>10</v>
      </c>
      <c r="H88" s="30"/>
      <c r="I88" s="7">
        <v>10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31"/>
    </row>
    <row r="89" spans="1:56" s="11" customFormat="1" ht="18" customHeight="1">
      <c r="A89" s="1">
        <v>81</v>
      </c>
      <c r="B89" s="1">
        <v>42585</v>
      </c>
      <c r="C89" s="5" t="s">
        <v>2284</v>
      </c>
      <c r="D89" s="1" t="s">
        <v>88</v>
      </c>
      <c r="E89" s="5" t="s">
        <v>2285</v>
      </c>
      <c r="F89" s="1" t="s">
        <v>152</v>
      </c>
      <c r="G89" s="1">
        <f t="shared" si="2"/>
        <v>10</v>
      </c>
      <c r="H89" s="30"/>
      <c r="I89" s="7">
        <v>10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31"/>
    </row>
    <row r="90" spans="1:56" s="11" customFormat="1" ht="18" customHeight="1">
      <c r="A90" s="1">
        <v>86</v>
      </c>
      <c r="B90" s="1">
        <v>43074</v>
      </c>
      <c r="C90" s="5" t="s">
        <v>1486</v>
      </c>
      <c r="D90" s="1" t="s">
        <v>91</v>
      </c>
      <c r="E90" s="5" t="s">
        <v>290</v>
      </c>
      <c r="F90" s="1" t="s">
        <v>291</v>
      </c>
      <c r="G90" s="1">
        <f t="shared" si="2"/>
        <v>9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9</v>
      </c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31"/>
    </row>
    <row r="91" spans="1:56" s="11" customFormat="1" ht="18" customHeight="1">
      <c r="A91" s="1">
        <v>87</v>
      </c>
      <c r="B91" s="1">
        <v>56913</v>
      </c>
      <c r="C91" s="5" t="s">
        <v>1487</v>
      </c>
      <c r="D91" s="1" t="s">
        <v>88</v>
      </c>
      <c r="E91" s="5" t="s">
        <v>1488</v>
      </c>
      <c r="F91" s="1" t="s">
        <v>694</v>
      </c>
      <c r="G91" s="1">
        <f t="shared" si="2"/>
        <v>8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8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31"/>
    </row>
    <row r="92" spans="1:56" s="11" customFormat="1" ht="18" customHeight="1">
      <c r="A92" s="1">
        <v>88</v>
      </c>
      <c r="B92" s="1">
        <v>50873</v>
      </c>
      <c r="C92" s="5" t="s">
        <v>90</v>
      </c>
      <c r="D92" s="1" t="s">
        <v>91</v>
      </c>
      <c r="E92" s="6" t="s">
        <v>5</v>
      </c>
      <c r="F92" s="1" t="s">
        <v>6</v>
      </c>
      <c r="G92" s="1">
        <f t="shared" si="2"/>
        <v>7.5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>
        <v>7.5</v>
      </c>
      <c r="BD92" s="31"/>
    </row>
    <row r="93" spans="1:56" s="11" customFormat="1" ht="18" customHeight="1">
      <c r="A93" s="1">
        <v>89</v>
      </c>
      <c r="B93" s="1">
        <v>33760</v>
      </c>
      <c r="C93" s="5" t="s">
        <v>2111</v>
      </c>
      <c r="D93" s="1" t="s">
        <v>88</v>
      </c>
      <c r="E93" s="5" t="s">
        <v>5</v>
      </c>
      <c r="F93" s="1" t="s">
        <v>583</v>
      </c>
      <c r="G93" s="1">
        <f t="shared" si="2"/>
        <v>7</v>
      </c>
      <c r="H93" s="30"/>
      <c r="I93" s="7">
        <v>7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31"/>
    </row>
    <row r="94" spans="1:56" s="11" customFormat="1" ht="18" customHeight="1">
      <c r="A94" s="1">
        <v>89</v>
      </c>
      <c r="B94" s="1">
        <v>33254</v>
      </c>
      <c r="C94" s="5" t="s">
        <v>2286</v>
      </c>
      <c r="D94" s="1" t="s">
        <v>88</v>
      </c>
      <c r="E94" s="5" t="s">
        <v>2285</v>
      </c>
      <c r="F94" s="1" t="s">
        <v>152</v>
      </c>
      <c r="G94" s="1">
        <f t="shared" si="2"/>
        <v>7</v>
      </c>
      <c r="H94" s="30"/>
      <c r="I94" s="7">
        <v>7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31"/>
    </row>
    <row r="95" spans="1:56" s="11" customFormat="1" ht="18" customHeight="1">
      <c r="A95" s="1">
        <v>91</v>
      </c>
      <c r="B95" s="1">
        <v>58593</v>
      </c>
      <c r="C95" s="5" t="s">
        <v>2076</v>
      </c>
      <c r="D95" s="1" t="s">
        <v>88</v>
      </c>
      <c r="E95" s="5" t="s">
        <v>1082</v>
      </c>
      <c r="F95" s="1" t="s">
        <v>177</v>
      </c>
      <c r="G95" s="1">
        <f t="shared" si="2"/>
        <v>5</v>
      </c>
      <c r="H95" s="30"/>
      <c r="I95" s="7">
        <v>5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31"/>
    </row>
    <row r="96" spans="1:56" s="11" customFormat="1" ht="18" customHeight="1">
      <c r="A96" s="1">
        <v>91</v>
      </c>
      <c r="B96" s="1">
        <v>13316</v>
      </c>
      <c r="C96" s="5" t="s">
        <v>2112</v>
      </c>
      <c r="D96" s="1" t="s">
        <v>88</v>
      </c>
      <c r="E96" s="5" t="s">
        <v>2108</v>
      </c>
      <c r="F96" s="1" t="s">
        <v>583</v>
      </c>
      <c r="G96" s="1">
        <f t="shared" si="2"/>
        <v>5</v>
      </c>
      <c r="H96" s="30"/>
      <c r="I96" s="7">
        <v>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31"/>
    </row>
    <row r="97" spans="1:56" s="11" customFormat="1" ht="18" customHeight="1">
      <c r="A97" s="1">
        <v>91</v>
      </c>
      <c r="B97" s="1">
        <v>54376</v>
      </c>
      <c r="C97" s="5" t="s">
        <v>2287</v>
      </c>
      <c r="D97" s="1" t="s">
        <v>91</v>
      </c>
      <c r="E97" s="5" t="s">
        <v>1121</v>
      </c>
      <c r="F97" s="1" t="s">
        <v>152</v>
      </c>
      <c r="G97" s="1">
        <f t="shared" si="2"/>
        <v>5</v>
      </c>
      <c r="H97" s="30"/>
      <c r="I97" s="7">
        <v>5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31"/>
    </row>
    <row r="98" spans="1:56" s="11" customFormat="1" ht="18" customHeight="1">
      <c r="A98" s="1">
        <v>91</v>
      </c>
      <c r="B98" s="1">
        <v>64563</v>
      </c>
      <c r="C98" s="5" t="s">
        <v>2322</v>
      </c>
      <c r="D98" s="1" t="s">
        <v>14</v>
      </c>
      <c r="E98" s="5" t="s">
        <v>2323</v>
      </c>
      <c r="F98" s="1" t="s">
        <v>855</v>
      </c>
      <c r="G98" s="1">
        <f t="shared" si="2"/>
        <v>5</v>
      </c>
      <c r="H98" s="30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31"/>
    </row>
    <row r="99" spans="1:56" s="11" customFormat="1" ht="18" customHeight="1">
      <c r="A99" s="1">
        <v>91</v>
      </c>
      <c r="B99" s="1">
        <v>56412</v>
      </c>
      <c r="C99" s="11" t="s">
        <v>1971</v>
      </c>
      <c r="D99" s="1" t="s">
        <v>88</v>
      </c>
      <c r="E99" s="5" t="s">
        <v>161</v>
      </c>
      <c r="F99" s="1" t="s">
        <v>101</v>
      </c>
      <c r="G99" s="1">
        <f t="shared" si="2"/>
        <v>5</v>
      </c>
      <c r="H99" s="30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31"/>
    </row>
    <row r="100" spans="1:56" s="11" customFormat="1" ht="18" customHeight="1">
      <c r="A100" s="1">
        <v>96</v>
      </c>
      <c r="B100" s="1">
        <v>64080</v>
      </c>
      <c r="C100" s="5" t="s">
        <v>1972</v>
      </c>
      <c r="D100" s="1" t="s">
        <v>88</v>
      </c>
      <c r="E100" s="5" t="s">
        <v>5</v>
      </c>
      <c r="F100" s="1" t="s">
        <v>101</v>
      </c>
      <c r="G100" s="1">
        <f t="shared" si="2"/>
        <v>3</v>
      </c>
      <c r="H100" s="30"/>
      <c r="I100" s="7">
        <v>3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31"/>
    </row>
    <row r="101" spans="1:56" s="11" customFormat="1" ht="18" customHeight="1">
      <c r="A101" s="1">
        <v>97</v>
      </c>
      <c r="B101" s="1">
        <v>54240</v>
      </c>
      <c r="C101" s="5" t="s">
        <v>2057</v>
      </c>
      <c r="D101" s="1" t="s">
        <v>88</v>
      </c>
      <c r="E101" s="5" t="s">
        <v>5</v>
      </c>
      <c r="F101" s="1" t="s">
        <v>364</v>
      </c>
      <c r="G101" s="1">
        <f t="shared" si="2"/>
        <v>2</v>
      </c>
      <c r="H101" s="30"/>
      <c r="I101" s="7">
        <v>2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31"/>
    </row>
    <row r="102" spans="1:56" s="11" customFormat="1" ht="18" customHeight="1">
      <c r="A102" s="1">
        <v>97</v>
      </c>
      <c r="B102" s="1">
        <v>66146</v>
      </c>
      <c r="C102" s="5" t="s">
        <v>1973</v>
      </c>
      <c r="D102" s="1" t="s">
        <v>88</v>
      </c>
      <c r="E102" s="5" t="s">
        <v>5</v>
      </c>
      <c r="F102" s="1" t="s">
        <v>101</v>
      </c>
      <c r="G102" s="1">
        <f t="shared" si="2"/>
        <v>2</v>
      </c>
      <c r="H102" s="30"/>
      <c r="I102" s="7">
        <v>2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31"/>
    </row>
    <row r="103" spans="1:56" ht="6.9" customHeight="1">
      <c r="A103" s="37"/>
      <c r="B103" s="32"/>
      <c r="C103" s="38"/>
      <c r="D103" s="32"/>
      <c r="E103" s="39"/>
      <c r="F103" s="32"/>
      <c r="G103" s="40"/>
      <c r="H103" s="32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1"/>
      <c r="AQ103" s="41"/>
      <c r="AR103" s="41"/>
      <c r="AS103" s="4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36"/>
    </row>
    <row r="104" spans="1:56" s="8" customFormat="1" ht="12.75" customHeight="1">
      <c r="A104" s="13"/>
      <c r="B104" s="14"/>
      <c r="D104" s="14"/>
      <c r="E104" s="15"/>
      <c r="F104" s="14"/>
      <c r="G104" s="14"/>
      <c r="H104" s="14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</row>
    <row r="105" spans="1:56">
      <c r="B105"/>
      <c r="C105" s="2"/>
      <c r="D105" s="10"/>
      <c r="E105" s="2"/>
      <c r="H105" s="12"/>
    </row>
    <row r="106" spans="1:56">
      <c r="B106"/>
      <c r="C106" s="2"/>
      <c r="D106" s="10"/>
      <c r="E106" s="2"/>
      <c r="H106" s="12"/>
    </row>
    <row r="107" spans="1:56">
      <c r="B107"/>
      <c r="C107" s="2"/>
      <c r="D107" s="10"/>
      <c r="E107" s="2"/>
      <c r="H107" s="12"/>
    </row>
    <row r="108" spans="1:56">
      <c r="C108" s="2"/>
      <c r="D108" s="10"/>
      <c r="E108" s="2"/>
      <c r="H108" s="12"/>
    </row>
    <row r="109" spans="1:56">
      <c r="C109" s="2"/>
      <c r="D109" s="10"/>
      <c r="E109" s="2"/>
      <c r="H109" s="12"/>
    </row>
    <row r="110" spans="1:56">
      <c r="C110" s="2"/>
      <c r="D110" s="10"/>
      <c r="E110" s="2"/>
      <c r="H110" s="12"/>
    </row>
  </sheetData>
  <sheetProtection algorithmName="SHA-512" hashValue="rKSktiDSrjpCk2x1IPZMIakCWAbT+iA/6RQElkdc9RQddR/LDHAzCNwq6+iveu9TDCbs13HYcqMCnjLSYD5gNQ==" saltValue="VPUhjBmyQub5HfsYVVikUA==" spinCount="100000" sheet="1" selectLockedCells="1" selectUnlockedCells="1"/>
  <sortState xmlns:xlrd2="http://schemas.microsoft.com/office/spreadsheetml/2017/richdata2" ref="A5:BC102">
    <sortCondition descending="1" ref="G5:G102"/>
  </sortState>
  <mergeCells count="49">
    <mergeCell ref="V1:V2"/>
    <mergeCell ref="T1:T2"/>
    <mergeCell ref="U1:U2"/>
    <mergeCell ref="A2:G2"/>
    <mergeCell ref="A1:G1"/>
    <mergeCell ref="S1:S2"/>
    <mergeCell ref="R1:R2"/>
    <mergeCell ref="Q1:Q2"/>
    <mergeCell ref="P1:P2"/>
    <mergeCell ref="O1:O2"/>
    <mergeCell ref="N1:N2"/>
    <mergeCell ref="I1:I2"/>
    <mergeCell ref="M1:M2"/>
    <mergeCell ref="L1:L2"/>
    <mergeCell ref="K1:K2"/>
    <mergeCell ref="J1:J2"/>
    <mergeCell ref="AQ1:AQ2"/>
    <mergeCell ref="AP1:AP2"/>
    <mergeCell ref="AO1:AO2"/>
    <mergeCell ref="AN1:AN2"/>
    <mergeCell ref="AI1:AI2"/>
    <mergeCell ref="AE1:AE2"/>
    <mergeCell ref="AD1:AD2"/>
    <mergeCell ref="AX1:AX2"/>
    <mergeCell ref="AW1:AW2"/>
    <mergeCell ref="AV1:AV2"/>
    <mergeCell ref="AU1:AU2"/>
    <mergeCell ref="AT1:AT2"/>
    <mergeCell ref="AJ1:AJ2"/>
    <mergeCell ref="AS1:AS2"/>
    <mergeCell ref="AM1:AM2"/>
    <mergeCell ref="AL1:AL2"/>
    <mergeCell ref="AH1:AH2"/>
    <mergeCell ref="AK1:AK2"/>
    <mergeCell ref="AG1:AG2"/>
    <mergeCell ref="AF1:AF2"/>
    <mergeCell ref="AR1:AR2"/>
    <mergeCell ref="BC1:BC2"/>
    <mergeCell ref="BB1:BB2"/>
    <mergeCell ref="AZ1:AZ2"/>
    <mergeCell ref="BA1:BA2"/>
    <mergeCell ref="AY1:AY2"/>
    <mergeCell ref="Y1:Y2"/>
    <mergeCell ref="X1:X2"/>
    <mergeCell ref="W1:W2"/>
    <mergeCell ref="AC1:AC2"/>
    <mergeCell ref="AB1:AB2"/>
    <mergeCell ref="AA1:AA2"/>
    <mergeCell ref="Z1:Z2"/>
  </mergeCells>
  <conditionalFormatting sqref="B100:B1048576 B1:B98">
    <cfRule type="duplicateValues" dxfId="301" priority="8"/>
  </conditionalFormatting>
  <conditionalFormatting sqref="B1:C2 B4:C4 B103:C104 B105:B110 B111:C65604">
    <cfRule type="expression" dxfId="300" priority="19" stopIfTrue="1">
      <formula>AND(COUNTIF($B$1:$C$2, B1)+COUNTIF($B$4:$C$4, B1)+COUNTIF($B$103:$C$65604, B1)&gt;1,NOT(ISBLANK(B1)))</formula>
    </cfRule>
  </conditionalFormatting>
  <conditionalFormatting sqref="B1:C1048576">
    <cfRule type="duplicateValues" dxfId="299" priority="1"/>
  </conditionalFormatting>
  <conditionalFormatting sqref="B3:C3">
    <cfRule type="duplicateValues" dxfId="298" priority="17" stopIfTrue="1"/>
  </conditionalFormatting>
  <conditionalFormatting sqref="B5:C98 B100:C102 B99">
    <cfRule type="duplicateValues" dxfId="297" priority="13684"/>
    <cfRule type="duplicateValues" dxfId="296" priority="13685" stopIfTrue="1"/>
    <cfRule type="duplicateValues" dxfId="295" priority="13686" stopIfTrue="1"/>
    <cfRule type="duplicateValues" dxfId="294" priority="13687" stopIfTrue="1"/>
    <cfRule type="duplicateValues" dxfId="293" priority="13688" stopIfTrue="1"/>
  </conditionalFormatting>
  <conditionalFormatting sqref="B5:C102">
    <cfRule type="duplicateValues" dxfId="292" priority="13699"/>
  </conditionalFormatting>
  <conditionalFormatting sqref="B103:C104">
    <cfRule type="duplicateValues" dxfId="291" priority="12823" stopIfTrue="1"/>
  </conditionalFormatting>
  <conditionalFormatting sqref="B111:C1048576 B1:C98 B100:C104 B99 B105:B110">
    <cfRule type="duplicateValues" dxfId="290" priority="6"/>
    <cfRule type="duplicateValues" dxfId="289" priority="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169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48.90625" style="3" customWidth="1"/>
    <col min="4" max="4" width="7.1796875" style="2" customWidth="1"/>
    <col min="5" max="5" width="45.1796875" style="64" customWidth="1"/>
    <col min="6" max="6" width="6.08984375" style="2" customWidth="1"/>
    <col min="7" max="7" width="8" style="2" bestFit="1" customWidth="1"/>
    <col min="8" max="8" width="1" style="2" customWidth="1"/>
    <col min="9" max="16" width="6.6328125" style="12" customWidth="1"/>
    <col min="17" max="50" width="6.453125" style="12" customWidth="1"/>
    <col min="51" max="51" width="1" style="3" customWidth="1"/>
    <col min="52" max="16384" width="9.08984375" style="3"/>
  </cols>
  <sheetData>
    <row r="1" spans="1:51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1835</v>
      </c>
      <c r="R1" s="79" t="s">
        <v>1824</v>
      </c>
      <c r="S1" s="79" t="s">
        <v>1805</v>
      </c>
      <c r="T1" s="79" t="s">
        <v>1690</v>
      </c>
      <c r="U1" s="85" t="s">
        <v>1852</v>
      </c>
      <c r="V1" s="79" t="s">
        <v>1763</v>
      </c>
      <c r="W1" s="85" t="s">
        <v>1456</v>
      </c>
      <c r="X1" s="85" t="s">
        <v>1453</v>
      </c>
      <c r="Y1" s="79" t="s">
        <v>1430</v>
      </c>
      <c r="Z1" s="79" t="s">
        <v>1394</v>
      </c>
      <c r="AA1" s="79" t="s">
        <v>1348</v>
      </c>
      <c r="AB1" s="79" t="s">
        <v>1322</v>
      </c>
      <c r="AC1" s="99" t="s">
        <v>1851</v>
      </c>
      <c r="AD1" s="85" t="s">
        <v>1215</v>
      </c>
      <c r="AE1" s="79" t="s">
        <v>1177</v>
      </c>
      <c r="AF1" s="79" t="s">
        <v>1075</v>
      </c>
      <c r="AG1" s="79" t="s">
        <v>1064</v>
      </c>
      <c r="AH1" s="85" t="s">
        <v>1051</v>
      </c>
      <c r="AI1" s="79" t="s">
        <v>929</v>
      </c>
      <c r="AJ1" s="79" t="s">
        <v>847</v>
      </c>
      <c r="AK1" s="79" t="s">
        <v>777</v>
      </c>
      <c r="AL1" s="79" t="s">
        <v>732</v>
      </c>
      <c r="AM1" s="79" t="s">
        <v>699</v>
      </c>
      <c r="AN1" s="85" t="s">
        <v>1853</v>
      </c>
      <c r="AO1" s="79" t="s">
        <v>548</v>
      </c>
      <c r="AP1" s="79" t="s">
        <v>618</v>
      </c>
      <c r="AQ1" s="85" t="s">
        <v>534</v>
      </c>
      <c r="AR1" s="79" t="s">
        <v>512</v>
      </c>
      <c r="AS1" s="79" t="s">
        <v>465</v>
      </c>
      <c r="AT1" s="79" t="s">
        <v>360</v>
      </c>
      <c r="AU1" s="79" t="s">
        <v>318</v>
      </c>
      <c r="AV1" s="79" t="s">
        <v>184</v>
      </c>
      <c r="AW1" s="79" t="s">
        <v>135</v>
      </c>
      <c r="AX1" s="83" t="s">
        <v>11</v>
      </c>
      <c r="AY1" s="26"/>
    </row>
    <row r="2" spans="1:51" s="4" customFormat="1" ht="96.75" customHeight="1">
      <c r="A2" s="89" t="s">
        <v>2360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0"/>
      <c r="U2" s="86"/>
      <c r="V2" s="80"/>
      <c r="W2" s="86"/>
      <c r="X2" s="86"/>
      <c r="Y2" s="80"/>
      <c r="Z2" s="80"/>
      <c r="AA2" s="80"/>
      <c r="AB2" s="80"/>
      <c r="AC2" s="100"/>
      <c r="AD2" s="86"/>
      <c r="AE2" s="80"/>
      <c r="AF2" s="80"/>
      <c r="AG2" s="80"/>
      <c r="AH2" s="86"/>
      <c r="AI2" s="80"/>
      <c r="AJ2" s="80"/>
      <c r="AK2" s="80"/>
      <c r="AL2" s="80"/>
      <c r="AM2" s="80"/>
      <c r="AN2" s="86"/>
      <c r="AO2" s="80"/>
      <c r="AP2" s="80"/>
      <c r="AQ2" s="86"/>
      <c r="AR2" s="80"/>
      <c r="AS2" s="80"/>
      <c r="AT2" s="80"/>
      <c r="AU2" s="80"/>
      <c r="AV2" s="80"/>
      <c r="AW2" s="80"/>
      <c r="AX2" s="84"/>
      <c r="AY2" s="33"/>
    </row>
    <row r="3" spans="1:51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45928</v>
      </c>
      <c r="S3" s="19">
        <v>45914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45872</v>
      </c>
      <c r="AA3" s="19">
        <v>45865</v>
      </c>
      <c r="AB3" s="19">
        <v>45858</v>
      </c>
      <c r="AC3" s="19">
        <v>45858</v>
      </c>
      <c r="AD3" s="19">
        <v>45851</v>
      </c>
      <c r="AE3" s="19">
        <v>45844</v>
      </c>
      <c r="AF3" s="19">
        <v>45830</v>
      </c>
      <c r="AG3" s="19">
        <v>45830</v>
      </c>
      <c r="AH3" s="19">
        <v>45816</v>
      </c>
      <c r="AI3" s="19">
        <v>45816</v>
      </c>
      <c r="AJ3" s="19">
        <v>45809</v>
      </c>
      <c r="AK3" s="19">
        <v>45802</v>
      </c>
      <c r="AL3" s="19">
        <v>45795</v>
      </c>
      <c r="AM3" s="19">
        <v>45795</v>
      </c>
      <c r="AN3" s="19">
        <v>45753</v>
      </c>
      <c r="AO3" s="19">
        <v>45746</v>
      </c>
      <c r="AP3" s="19">
        <v>45746</v>
      </c>
      <c r="AQ3" s="19">
        <v>45739</v>
      </c>
      <c r="AR3" s="19">
        <v>45739</v>
      </c>
      <c r="AS3" s="19">
        <v>45725</v>
      </c>
      <c r="AT3" s="19">
        <v>45725</v>
      </c>
      <c r="AU3" s="19">
        <v>45711</v>
      </c>
      <c r="AV3" s="19">
        <v>45698</v>
      </c>
      <c r="AW3" s="19">
        <v>45688</v>
      </c>
      <c r="AX3" s="46">
        <v>45683</v>
      </c>
      <c r="AY3" s="33"/>
    </row>
    <row r="4" spans="1:51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12</v>
      </c>
      <c r="AC4" s="21" t="s">
        <v>183</v>
      </c>
      <c r="AD4" s="21" t="s">
        <v>12</v>
      </c>
      <c r="AE4" s="21" t="s">
        <v>136</v>
      </c>
      <c r="AF4" s="21" t="s">
        <v>185</v>
      </c>
      <c r="AG4" s="21" t="s">
        <v>700</v>
      </c>
      <c r="AH4" s="21" t="s">
        <v>12</v>
      </c>
      <c r="AI4" s="21" t="s">
        <v>183</v>
      </c>
      <c r="AJ4" s="21" t="s">
        <v>136</v>
      </c>
      <c r="AK4" s="21" t="s">
        <v>185</v>
      </c>
      <c r="AL4" s="21" t="s">
        <v>395</v>
      </c>
      <c r="AM4" s="21" t="s">
        <v>700</v>
      </c>
      <c r="AN4" s="21" t="s">
        <v>12</v>
      </c>
      <c r="AO4" s="21" t="s">
        <v>12</v>
      </c>
      <c r="AP4" s="21" t="s">
        <v>12</v>
      </c>
      <c r="AQ4" s="21" t="s">
        <v>12</v>
      </c>
      <c r="AR4" s="21" t="s">
        <v>185</v>
      </c>
      <c r="AS4" s="21" t="s">
        <v>12</v>
      </c>
      <c r="AT4" s="21" t="s">
        <v>395</v>
      </c>
      <c r="AU4" s="21" t="s">
        <v>185</v>
      </c>
      <c r="AV4" s="21" t="s">
        <v>185</v>
      </c>
      <c r="AW4" s="21" t="s">
        <v>136</v>
      </c>
      <c r="AX4" s="47" t="s">
        <v>12</v>
      </c>
      <c r="AY4" s="34"/>
    </row>
    <row r="5" spans="1:51" s="11" customFormat="1" ht="18" customHeight="1">
      <c r="A5" s="1">
        <v>1</v>
      </c>
      <c r="B5" s="1">
        <v>34468</v>
      </c>
      <c r="C5" s="5" t="s">
        <v>28</v>
      </c>
      <c r="D5" s="1" t="s">
        <v>27</v>
      </c>
      <c r="E5" s="50" t="s">
        <v>5</v>
      </c>
      <c r="F5" s="1" t="s">
        <v>6</v>
      </c>
      <c r="G5" s="1">
        <f t="shared" ref="G5:G36" si="0">SUM(I5:AX5)</f>
        <v>1205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250</v>
      </c>
      <c r="V5" s="7"/>
      <c r="W5" s="7">
        <v>100</v>
      </c>
      <c r="X5" s="7"/>
      <c r="Y5" s="7"/>
      <c r="Z5" s="7"/>
      <c r="AA5" s="7">
        <v>25</v>
      </c>
      <c r="AB5" s="7"/>
      <c r="AC5" s="7">
        <v>100</v>
      </c>
      <c r="AD5" s="7"/>
      <c r="AE5" s="7">
        <v>160</v>
      </c>
      <c r="AF5" s="7"/>
      <c r="AG5" s="7"/>
      <c r="AH5" s="7"/>
      <c r="AI5" s="7">
        <v>100</v>
      </c>
      <c r="AJ5" s="7">
        <v>160</v>
      </c>
      <c r="AK5" s="7">
        <v>35</v>
      </c>
      <c r="AL5" s="7"/>
      <c r="AM5" s="7">
        <v>200</v>
      </c>
      <c r="AN5" s="7"/>
      <c r="AO5" s="7"/>
      <c r="AP5" s="7"/>
      <c r="AQ5" s="7"/>
      <c r="AR5" s="7"/>
      <c r="AS5" s="7"/>
      <c r="AT5" s="7"/>
      <c r="AU5" s="7"/>
      <c r="AV5" s="7">
        <v>50</v>
      </c>
      <c r="AW5" s="7"/>
      <c r="AX5" s="7">
        <v>25</v>
      </c>
      <c r="AY5" s="31"/>
    </row>
    <row r="6" spans="1:51" s="11" customFormat="1" ht="18" customHeight="1">
      <c r="A6" s="1">
        <v>2</v>
      </c>
      <c r="B6" s="1">
        <v>42248</v>
      </c>
      <c r="C6" s="5" t="s">
        <v>32</v>
      </c>
      <c r="D6" s="1" t="s">
        <v>27</v>
      </c>
      <c r="E6" s="50" t="s">
        <v>5</v>
      </c>
      <c r="F6" s="1" t="s">
        <v>6</v>
      </c>
      <c r="G6" s="1">
        <f t="shared" si="0"/>
        <v>990</v>
      </c>
      <c r="H6" s="30"/>
      <c r="I6" s="7"/>
      <c r="J6" s="7"/>
      <c r="K6" s="7">
        <v>90</v>
      </c>
      <c r="L6" s="7"/>
      <c r="M6" s="7"/>
      <c r="N6" s="7"/>
      <c r="O6" s="7"/>
      <c r="P6" s="7"/>
      <c r="Q6" s="7"/>
      <c r="R6" s="7"/>
      <c r="S6" s="7"/>
      <c r="T6" s="7"/>
      <c r="U6" s="7">
        <v>230</v>
      </c>
      <c r="V6" s="7"/>
      <c r="W6" s="7">
        <v>95</v>
      </c>
      <c r="X6" s="7"/>
      <c r="Y6" s="7"/>
      <c r="Z6" s="7"/>
      <c r="AA6" s="7">
        <v>20</v>
      </c>
      <c r="AB6" s="7"/>
      <c r="AC6" s="7">
        <v>95</v>
      </c>
      <c r="AD6" s="7"/>
      <c r="AE6" s="7">
        <v>150</v>
      </c>
      <c r="AF6" s="7"/>
      <c r="AG6" s="7"/>
      <c r="AH6" s="7"/>
      <c r="AI6" s="7"/>
      <c r="AJ6" s="7"/>
      <c r="AK6" s="7">
        <v>40</v>
      </c>
      <c r="AL6" s="7"/>
      <c r="AM6" s="7">
        <v>180</v>
      </c>
      <c r="AN6" s="7"/>
      <c r="AO6" s="7">
        <v>20</v>
      </c>
      <c r="AP6" s="7"/>
      <c r="AQ6" s="7">
        <v>20</v>
      </c>
      <c r="AR6" s="7"/>
      <c r="AS6" s="7"/>
      <c r="AT6" s="7"/>
      <c r="AU6" s="7"/>
      <c r="AV6" s="7">
        <v>40</v>
      </c>
      <c r="AW6" s="7"/>
      <c r="AX6" s="7">
        <v>10</v>
      </c>
      <c r="AY6" s="31"/>
    </row>
    <row r="7" spans="1:51" s="11" customFormat="1" ht="18" customHeight="1">
      <c r="A7" s="1">
        <v>3</v>
      </c>
      <c r="B7" s="1">
        <v>37601</v>
      </c>
      <c r="C7" s="5" t="s">
        <v>29</v>
      </c>
      <c r="D7" s="1" t="s">
        <v>27</v>
      </c>
      <c r="E7" s="50" t="s">
        <v>5</v>
      </c>
      <c r="F7" s="1" t="s">
        <v>6</v>
      </c>
      <c r="G7" s="1">
        <f t="shared" si="0"/>
        <v>955</v>
      </c>
      <c r="H7" s="30"/>
      <c r="I7" s="7"/>
      <c r="J7" s="7"/>
      <c r="K7" s="7">
        <v>100</v>
      </c>
      <c r="L7" s="7"/>
      <c r="M7" s="7"/>
      <c r="N7" s="7"/>
      <c r="O7" s="7"/>
      <c r="P7" s="7"/>
      <c r="Q7" s="7"/>
      <c r="R7" s="7"/>
      <c r="S7" s="7"/>
      <c r="T7" s="7"/>
      <c r="U7" s="7">
        <v>120</v>
      </c>
      <c r="V7" s="7"/>
      <c r="W7" s="7">
        <v>90</v>
      </c>
      <c r="X7" s="7"/>
      <c r="Y7" s="7"/>
      <c r="Z7" s="7"/>
      <c r="AA7" s="7">
        <v>15</v>
      </c>
      <c r="AB7" s="7"/>
      <c r="AC7" s="7"/>
      <c r="AD7" s="7"/>
      <c r="AE7" s="7">
        <v>140</v>
      </c>
      <c r="AF7" s="7"/>
      <c r="AG7" s="7"/>
      <c r="AH7" s="7"/>
      <c r="AI7" s="7"/>
      <c r="AJ7" s="7">
        <v>150</v>
      </c>
      <c r="AK7" s="7">
        <v>50</v>
      </c>
      <c r="AL7" s="7"/>
      <c r="AM7" s="7">
        <v>160</v>
      </c>
      <c r="AN7" s="7"/>
      <c r="AO7" s="7">
        <v>25</v>
      </c>
      <c r="AP7" s="7"/>
      <c r="AQ7" s="7">
        <v>25</v>
      </c>
      <c r="AR7" s="7"/>
      <c r="AS7" s="7">
        <v>25</v>
      </c>
      <c r="AT7" s="7"/>
      <c r="AU7" s="7"/>
      <c r="AV7" s="7">
        <v>35</v>
      </c>
      <c r="AW7" s="7"/>
      <c r="AX7" s="7">
        <v>20</v>
      </c>
      <c r="AY7" s="35"/>
    </row>
    <row r="8" spans="1:51" s="11" customFormat="1" ht="18" customHeight="1">
      <c r="A8" s="1">
        <v>4</v>
      </c>
      <c r="B8" s="1">
        <v>50375</v>
      </c>
      <c r="C8" s="5" t="s">
        <v>333</v>
      </c>
      <c r="D8" s="1" t="s">
        <v>27</v>
      </c>
      <c r="E8" s="50" t="s">
        <v>334</v>
      </c>
      <c r="F8" s="1" t="s">
        <v>303</v>
      </c>
      <c r="G8" s="1">
        <f t="shared" si="0"/>
        <v>510</v>
      </c>
      <c r="H8" s="30"/>
      <c r="I8" s="7">
        <v>10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150</v>
      </c>
      <c r="V8" s="7"/>
      <c r="W8" s="7"/>
      <c r="X8" s="7">
        <v>25</v>
      </c>
      <c r="Y8" s="7"/>
      <c r="Z8" s="7"/>
      <c r="AA8" s="7"/>
      <c r="AB8" s="7"/>
      <c r="AC8" s="7"/>
      <c r="AD8" s="7"/>
      <c r="AE8" s="7"/>
      <c r="AF8" s="7"/>
      <c r="AG8" s="7">
        <v>200</v>
      </c>
      <c r="AH8" s="7">
        <v>25</v>
      </c>
      <c r="AI8" s="7"/>
      <c r="AJ8" s="7"/>
      <c r="AK8" s="7"/>
      <c r="AL8" s="7"/>
      <c r="AM8" s="7"/>
      <c r="AN8" s="7"/>
      <c r="AO8" s="7"/>
      <c r="AP8" s="7"/>
      <c r="AQ8" s="7"/>
      <c r="AR8" s="7">
        <v>50</v>
      </c>
      <c r="AS8" s="7"/>
      <c r="AT8" s="7"/>
      <c r="AU8" s="7">
        <v>50</v>
      </c>
      <c r="AV8" s="7"/>
      <c r="AW8" s="7"/>
      <c r="AX8" s="7"/>
      <c r="AY8" s="35"/>
    </row>
    <row r="9" spans="1:51" s="11" customFormat="1" ht="18" customHeight="1">
      <c r="A9" s="1">
        <v>5</v>
      </c>
      <c r="B9" s="1">
        <v>36038</v>
      </c>
      <c r="C9" s="5" t="s">
        <v>1251</v>
      </c>
      <c r="D9" s="1" t="s">
        <v>27</v>
      </c>
      <c r="E9" s="50" t="s">
        <v>5</v>
      </c>
      <c r="F9" s="1" t="s">
        <v>148</v>
      </c>
      <c r="G9" s="1">
        <f t="shared" si="0"/>
        <v>475</v>
      </c>
      <c r="H9" s="30"/>
      <c r="I9" s="7">
        <v>7</v>
      </c>
      <c r="J9" s="7"/>
      <c r="K9" s="7"/>
      <c r="L9" s="7">
        <v>50</v>
      </c>
      <c r="M9" s="7"/>
      <c r="N9" s="7"/>
      <c r="O9" s="7">
        <v>20</v>
      </c>
      <c r="P9" s="7"/>
      <c r="Q9" s="7"/>
      <c r="R9" s="7">
        <v>90</v>
      </c>
      <c r="S9" s="7">
        <v>8</v>
      </c>
      <c r="T9" s="7">
        <v>150</v>
      </c>
      <c r="U9" s="7"/>
      <c r="V9" s="7"/>
      <c r="W9" s="7"/>
      <c r="X9" s="7"/>
      <c r="Y9" s="7">
        <v>100</v>
      </c>
      <c r="Z9" s="7">
        <v>10</v>
      </c>
      <c r="AA9" s="7"/>
      <c r="AB9" s="7"/>
      <c r="AC9" s="7">
        <v>40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35"/>
    </row>
    <row r="10" spans="1:51" s="11" customFormat="1" ht="18" customHeight="1">
      <c r="A10" s="1">
        <v>6</v>
      </c>
      <c r="B10" s="1">
        <v>45270</v>
      </c>
      <c r="C10" s="5" t="s">
        <v>155</v>
      </c>
      <c r="D10" s="1" t="s">
        <v>27</v>
      </c>
      <c r="E10" s="50" t="s">
        <v>1859</v>
      </c>
      <c r="F10" s="1" t="s">
        <v>6</v>
      </c>
      <c r="G10" s="1">
        <f t="shared" si="0"/>
        <v>408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>
        <v>85</v>
      </c>
      <c r="AJ10" s="7">
        <v>65</v>
      </c>
      <c r="AK10" s="7"/>
      <c r="AL10" s="7"/>
      <c r="AM10" s="7">
        <v>140</v>
      </c>
      <c r="AN10" s="7"/>
      <c r="AO10" s="7">
        <v>15</v>
      </c>
      <c r="AP10" s="7"/>
      <c r="AQ10" s="7">
        <v>8</v>
      </c>
      <c r="AR10" s="7"/>
      <c r="AS10" s="7"/>
      <c r="AT10" s="7"/>
      <c r="AU10" s="7"/>
      <c r="AV10" s="7">
        <v>25</v>
      </c>
      <c r="AW10" s="7">
        <v>70</v>
      </c>
      <c r="AX10" s="7"/>
      <c r="AY10" s="31"/>
    </row>
    <row r="11" spans="1:51" s="11" customFormat="1" ht="18" customHeight="1">
      <c r="A11" s="1">
        <v>7</v>
      </c>
      <c r="B11" s="24">
        <v>25334</v>
      </c>
      <c r="C11" s="25" t="s">
        <v>1248</v>
      </c>
      <c r="D11" s="1" t="s">
        <v>27</v>
      </c>
      <c r="E11" s="50" t="s">
        <v>5</v>
      </c>
      <c r="F11" s="24" t="s">
        <v>148</v>
      </c>
      <c r="G11" s="1">
        <f t="shared" si="0"/>
        <v>361</v>
      </c>
      <c r="H11" s="30"/>
      <c r="I11" s="43">
        <v>10</v>
      </c>
      <c r="J11" s="43"/>
      <c r="K11" s="43"/>
      <c r="L11" s="43"/>
      <c r="M11" s="43"/>
      <c r="N11" s="43"/>
      <c r="O11" s="43">
        <v>15</v>
      </c>
      <c r="P11" s="43"/>
      <c r="Q11" s="43"/>
      <c r="R11" s="43">
        <v>100</v>
      </c>
      <c r="S11" s="43">
        <v>6</v>
      </c>
      <c r="T11" s="43"/>
      <c r="U11" s="43"/>
      <c r="V11" s="43"/>
      <c r="W11" s="43"/>
      <c r="X11" s="43"/>
      <c r="Y11" s="43">
        <v>140</v>
      </c>
      <c r="Z11" s="43">
        <v>20</v>
      </c>
      <c r="AA11" s="43"/>
      <c r="AB11" s="43"/>
      <c r="AC11" s="43">
        <v>70</v>
      </c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31"/>
    </row>
    <row r="12" spans="1:51" s="11" customFormat="1" ht="18" customHeight="1">
      <c r="A12" s="1">
        <v>8</v>
      </c>
      <c r="B12" s="24">
        <v>45164</v>
      </c>
      <c r="C12" s="25" t="s">
        <v>912</v>
      </c>
      <c r="D12" s="1" t="s">
        <v>27</v>
      </c>
      <c r="E12" s="50" t="s">
        <v>849</v>
      </c>
      <c r="F12" s="24" t="s">
        <v>139</v>
      </c>
      <c r="G12" s="1">
        <f t="shared" si="0"/>
        <v>325</v>
      </c>
      <c r="H12" s="30"/>
      <c r="I12" s="43"/>
      <c r="J12" s="43"/>
      <c r="K12" s="43"/>
      <c r="L12" s="43"/>
      <c r="M12" s="43">
        <v>40</v>
      </c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>
        <v>15</v>
      </c>
      <c r="AC12" s="43"/>
      <c r="AD12" s="43"/>
      <c r="AE12" s="43">
        <v>100</v>
      </c>
      <c r="AF12" s="43"/>
      <c r="AG12" s="43"/>
      <c r="AH12" s="43"/>
      <c r="AI12" s="43">
        <v>90</v>
      </c>
      <c r="AJ12" s="43">
        <v>80</v>
      </c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31"/>
    </row>
    <row r="13" spans="1:51" s="11" customFormat="1" ht="18" customHeight="1">
      <c r="A13" s="1">
        <v>9</v>
      </c>
      <c r="B13" s="24">
        <v>45549</v>
      </c>
      <c r="C13" s="25" t="s">
        <v>679</v>
      </c>
      <c r="D13" s="1" t="s">
        <v>27</v>
      </c>
      <c r="E13" s="50" t="s">
        <v>5</v>
      </c>
      <c r="F13" s="24" t="s">
        <v>6</v>
      </c>
      <c r="G13" s="1">
        <f t="shared" si="0"/>
        <v>305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>
        <v>180</v>
      </c>
      <c r="V13" s="43"/>
      <c r="W13" s="43"/>
      <c r="X13" s="43"/>
      <c r="Y13" s="43"/>
      <c r="Z13" s="43"/>
      <c r="AA13" s="43">
        <v>10</v>
      </c>
      <c r="AB13" s="43"/>
      <c r="AC13" s="43">
        <v>90</v>
      </c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>
        <v>25</v>
      </c>
      <c r="AQ13" s="43"/>
      <c r="AR13" s="43"/>
      <c r="AS13" s="43"/>
      <c r="AT13" s="43"/>
      <c r="AU13" s="43"/>
      <c r="AV13" s="43"/>
      <c r="AW13" s="43"/>
      <c r="AX13" s="43"/>
      <c r="AY13" s="31"/>
    </row>
    <row r="14" spans="1:51" s="11" customFormat="1" ht="18" customHeight="1">
      <c r="A14" s="1">
        <v>10</v>
      </c>
      <c r="B14" s="24">
        <v>26845</v>
      </c>
      <c r="C14" s="25" t="s">
        <v>1489</v>
      </c>
      <c r="D14" s="1" t="s">
        <v>27</v>
      </c>
      <c r="E14" s="50" t="s">
        <v>5</v>
      </c>
      <c r="F14" s="24" t="s">
        <v>364</v>
      </c>
      <c r="G14" s="1">
        <f t="shared" si="0"/>
        <v>301</v>
      </c>
      <c r="H14" s="30"/>
      <c r="I14" s="43">
        <v>1</v>
      </c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>
        <v>300</v>
      </c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31"/>
    </row>
    <row r="15" spans="1:51" s="11" customFormat="1" ht="18" customHeight="1">
      <c r="A15" s="1">
        <v>11</v>
      </c>
      <c r="B15" s="24">
        <v>62716</v>
      </c>
      <c r="C15" s="25" t="s">
        <v>202</v>
      </c>
      <c r="D15" s="1" t="s">
        <v>27</v>
      </c>
      <c r="E15" s="50" t="s">
        <v>5</v>
      </c>
      <c r="F15" s="24" t="s">
        <v>6</v>
      </c>
      <c r="G15" s="1">
        <f t="shared" si="0"/>
        <v>293</v>
      </c>
      <c r="H15" s="30"/>
      <c r="I15" s="43"/>
      <c r="J15" s="43"/>
      <c r="K15" s="43"/>
      <c r="L15" s="43"/>
      <c r="M15" s="43"/>
      <c r="N15" s="43"/>
      <c r="O15" s="43"/>
      <c r="P15" s="43">
        <v>140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>
        <v>3</v>
      </c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>
        <v>120</v>
      </c>
      <c r="AN15" s="43"/>
      <c r="AO15" s="43"/>
      <c r="AP15" s="43"/>
      <c r="AQ15" s="43"/>
      <c r="AR15" s="43"/>
      <c r="AS15" s="43"/>
      <c r="AT15" s="43"/>
      <c r="AU15" s="43"/>
      <c r="AV15" s="43">
        <v>30</v>
      </c>
      <c r="AW15" s="43"/>
      <c r="AX15" s="43"/>
      <c r="AY15" s="31"/>
    </row>
    <row r="16" spans="1:51" s="11" customFormat="1" ht="18" customHeight="1">
      <c r="A16" s="1">
        <v>12</v>
      </c>
      <c r="B16" s="24">
        <v>59622</v>
      </c>
      <c r="C16" s="25" t="s">
        <v>335</v>
      </c>
      <c r="D16" s="1" t="s">
        <v>27</v>
      </c>
      <c r="E16" s="50" t="s">
        <v>334</v>
      </c>
      <c r="F16" s="24" t="s">
        <v>303</v>
      </c>
      <c r="G16" s="1">
        <f t="shared" si="0"/>
        <v>284.5</v>
      </c>
      <c r="H16" s="30"/>
      <c r="I16" s="43">
        <v>7</v>
      </c>
      <c r="J16" s="43"/>
      <c r="K16" s="43"/>
      <c r="L16" s="43"/>
      <c r="M16" s="43"/>
      <c r="N16" s="43"/>
      <c r="O16" s="43"/>
      <c r="P16" s="43"/>
      <c r="Q16" s="43">
        <v>12.5</v>
      </c>
      <c r="R16" s="43"/>
      <c r="S16" s="43"/>
      <c r="T16" s="43"/>
      <c r="U16" s="43"/>
      <c r="V16" s="43"/>
      <c r="W16" s="43"/>
      <c r="X16" s="43">
        <v>20</v>
      </c>
      <c r="Y16" s="43"/>
      <c r="Z16" s="43"/>
      <c r="AA16" s="43"/>
      <c r="AB16" s="43"/>
      <c r="AC16" s="43"/>
      <c r="AD16" s="43"/>
      <c r="AE16" s="43"/>
      <c r="AF16" s="43"/>
      <c r="AG16" s="43">
        <v>180</v>
      </c>
      <c r="AH16" s="43">
        <v>15</v>
      </c>
      <c r="AI16" s="43"/>
      <c r="AJ16" s="43"/>
      <c r="AK16" s="43"/>
      <c r="AL16" s="43"/>
      <c r="AM16" s="43"/>
      <c r="AN16" s="43"/>
      <c r="AO16" s="43"/>
      <c r="AP16" s="43"/>
      <c r="AQ16" s="43"/>
      <c r="AR16" s="43">
        <v>20</v>
      </c>
      <c r="AS16" s="43"/>
      <c r="AT16" s="43"/>
      <c r="AU16" s="43">
        <v>30</v>
      </c>
      <c r="AV16" s="43"/>
      <c r="AW16" s="43"/>
      <c r="AX16" s="43"/>
      <c r="AY16" s="31"/>
    </row>
    <row r="17" spans="1:51" s="11" customFormat="1" ht="18" customHeight="1">
      <c r="A17" s="1">
        <v>13</v>
      </c>
      <c r="B17" s="24">
        <v>47736</v>
      </c>
      <c r="C17" s="25" t="s">
        <v>617</v>
      </c>
      <c r="D17" s="1" t="s">
        <v>27</v>
      </c>
      <c r="E17" s="50" t="s">
        <v>5</v>
      </c>
      <c r="F17" s="24" t="s">
        <v>101</v>
      </c>
      <c r="G17" s="1">
        <f t="shared" si="0"/>
        <v>277.5</v>
      </c>
      <c r="H17" s="30"/>
      <c r="I17" s="43">
        <v>10</v>
      </c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>
        <v>30</v>
      </c>
      <c r="V17" s="43">
        <v>12.5</v>
      </c>
      <c r="W17" s="43"/>
      <c r="X17" s="43"/>
      <c r="Y17" s="43"/>
      <c r="Z17" s="43"/>
      <c r="AA17" s="43"/>
      <c r="AB17" s="43"/>
      <c r="AC17" s="43"/>
      <c r="AD17" s="43"/>
      <c r="AE17" s="43">
        <v>120</v>
      </c>
      <c r="AF17" s="43"/>
      <c r="AG17" s="43"/>
      <c r="AH17" s="43"/>
      <c r="AI17" s="43"/>
      <c r="AJ17" s="43"/>
      <c r="AK17" s="43">
        <v>25</v>
      </c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>
        <f>160/2</f>
        <v>80</v>
      </c>
      <c r="AX17" s="43"/>
      <c r="AY17" s="31"/>
    </row>
    <row r="18" spans="1:51" s="11" customFormat="1" ht="18" customHeight="1">
      <c r="A18" s="1">
        <v>14</v>
      </c>
      <c r="B18" s="24">
        <v>19106</v>
      </c>
      <c r="C18" s="25" t="s">
        <v>461</v>
      </c>
      <c r="D18" s="1" t="s">
        <v>27</v>
      </c>
      <c r="E18" s="50" t="s">
        <v>5</v>
      </c>
      <c r="F18" s="24" t="s">
        <v>148</v>
      </c>
      <c r="G18" s="1">
        <f t="shared" si="0"/>
        <v>269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>
        <v>25</v>
      </c>
      <c r="T18" s="43"/>
      <c r="U18" s="43">
        <v>9</v>
      </c>
      <c r="V18" s="43"/>
      <c r="W18" s="43"/>
      <c r="X18" s="43"/>
      <c r="Y18" s="43">
        <v>160</v>
      </c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>
        <v>75</v>
      </c>
      <c r="AU18" s="43"/>
      <c r="AV18" s="43"/>
      <c r="AW18" s="43"/>
      <c r="AX18" s="43"/>
      <c r="AY18" s="31"/>
    </row>
    <row r="19" spans="1:51" s="11" customFormat="1" ht="18" customHeight="1">
      <c r="A19" s="1">
        <v>15</v>
      </c>
      <c r="B19" s="24">
        <v>56551</v>
      </c>
      <c r="C19" s="25" t="s">
        <v>462</v>
      </c>
      <c r="D19" s="1" t="s">
        <v>27</v>
      </c>
      <c r="E19" s="50" t="s">
        <v>5</v>
      </c>
      <c r="F19" s="24" t="s">
        <v>364</v>
      </c>
      <c r="G19" s="1">
        <f t="shared" si="0"/>
        <v>262</v>
      </c>
      <c r="H19" s="30"/>
      <c r="I19" s="43">
        <v>7</v>
      </c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>
        <v>110</v>
      </c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>
        <v>80</v>
      </c>
      <c r="AM19" s="43"/>
      <c r="AN19" s="43"/>
      <c r="AO19" s="43"/>
      <c r="AP19" s="43"/>
      <c r="AQ19" s="43"/>
      <c r="AR19" s="43"/>
      <c r="AS19" s="43"/>
      <c r="AT19" s="43">
        <v>65</v>
      </c>
      <c r="AU19" s="43"/>
      <c r="AV19" s="43"/>
      <c r="AW19" s="43"/>
      <c r="AX19" s="43"/>
      <c r="AY19" s="31"/>
    </row>
    <row r="20" spans="1:51" s="11" customFormat="1" ht="18" customHeight="1">
      <c r="A20" s="1">
        <v>16</v>
      </c>
      <c r="B20" s="24">
        <v>54518</v>
      </c>
      <c r="C20" s="25" t="s">
        <v>476</v>
      </c>
      <c r="D20" s="1" t="s">
        <v>27</v>
      </c>
      <c r="E20" s="50" t="s">
        <v>5</v>
      </c>
      <c r="F20" s="24" t="s">
        <v>8</v>
      </c>
      <c r="G20" s="1">
        <f t="shared" si="0"/>
        <v>221</v>
      </c>
      <c r="H20" s="30"/>
      <c r="I20" s="43">
        <v>10</v>
      </c>
      <c r="J20" s="43"/>
      <c r="K20" s="43">
        <v>80</v>
      </c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>
        <v>2</v>
      </c>
      <c r="AB20" s="43"/>
      <c r="AC20" s="43"/>
      <c r="AD20" s="43">
        <v>20</v>
      </c>
      <c r="AE20" s="43"/>
      <c r="AF20" s="43"/>
      <c r="AG20" s="43"/>
      <c r="AH20" s="43"/>
      <c r="AI20" s="43"/>
      <c r="AJ20" s="43"/>
      <c r="AK20" s="43"/>
      <c r="AL20" s="43"/>
      <c r="AM20" s="43">
        <v>100</v>
      </c>
      <c r="AN20" s="43"/>
      <c r="AO20" s="43"/>
      <c r="AP20" s="43"/>
      <c r="AQ20" s="43">
        <v>3</v>
      </c>
      <c r="AR20" s="43"/>
      <c r="AS20" s="43">
        <v>6</v>
      </c>
      <c r="AT20" s="43"/>
      <c r="AU20" s="43"/>
      <c r="AV20" s="43"/>
      <c r="AW20" s="43"/>
      <c r="AX20" s="43"/>
      <c r="AY20" s="31"/>
    </row>
    <row r="21" spans="1:51" s="11" customFormat="1" ht="18" customHeight="1">
      <c r="A21" s="1">
        <v>17</v>
      </c>
      <c r="B21" s="24">
        <v>53123</v>
      </c>
      <c r="C21" s="25" t="s">
        <v>1490</v>
      </c>
      <c r="D21" s="1" t="s">
        <v>27</v>
      </c>
      <c r="E21" s="50" t="s">
        <v>5</v>
      </c>
      <c r="F21" s="24" t="s">
        <v>152</v>
      </c>
      <c r="G21" s="1">
        <f t="shared" si="0"/>
        <v>215</v>
      </c>
      <c r="H21" s="30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>
        <v>215</v>
      </c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31"/>
    </row>
    <row r="22" spans="1:51" s="11" customFormat="1" ht="18" customHeight="1">
      <c r="A22" s="1">
        <v>17</v>
      </c>
      <c r="B22" s="24">
        <v>36580</v>
      </c>
      <c r="C22" s="25" t="s">
        <v>625</v>
      </c>
      <c r="D22" s="1" t="s">
        <v>27</v>
      </c>
      <c r="E22" s="50" t="s">
        <v>656</v>
      </c>
      <c r="F22" s="24" t="s">
        <v>229</v>
      </c>
      <c r="G22" s="1">
        <f t="shared" si="0"/>
        <v>215</v>
      </c>
      <c r="H22" s="30"/>
      <c r="I22" s="43">
        <v>10</v>
      </c>
      <c r="J22" s="43"/>
      <c r="K22" s="43"/>
      <c r="L22" s="43"/>
      <c r="M22" s="43"/>
      <c r="N22" s="43">
        <v>25</v>
      </c>
      <c r="O22" s="43"/>
      <c r="P22" s="43">
        <v>160</v>
      </c>
      <c r="Q22" s="43"/>
      <c r="R22" s="43"/>
      <c r="S22" s="43">
        <v>20</v>
      </c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31"/>
    </row>
    <row r="23" spans="1:51" s="11" customFormat="1" ht="18" customHeight="1">
      <c r="A23" s="1">
        <v>19</v>
      </c>
      <c r="B23" s="24">
        <v>64500</v>
      </c>
      <c r="C23" s="25" t="s">
        <v>517</v>
      </c>
      <c r="D23" s="1" t="s">
        <v>27</v>
      </c>
      <c r="E23" s="50" t="s">
        <v>5</v>
      </c>
      <c r="F23" s="24" t="s">
        <v>303</v>
      </c>
      <c r="G23" s="1">
        <f t="shared" si="0"/>
        <v>213</v>
      </c>
      <c r="H23" s="30"/>
      <c r="I23" s="43">
        <v>3</v>
      </c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>
        <v>15</v>
      </c>
      <c r="Y23" s="43"/>
      <c r="Z23" s="43"/>
      <c r="AA23" s="43"/>
      <c r="AB23" s="43"/>
      <c r="AC23" s="43"/>
      <c r="AD23" s="43"/>
      <c r="AE23" s="43"/>
      <c r="AF23" s="43"/>
      <c r="AG23" s="43">
        <v>160</v>
      </c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>
        <v>35</v>
      </c>
      <c r="AS23" s="43"/>
      <c r="AT23" s="43"/>
      <c r="AU23" s="43"/>
      <c r="AV23" s="43"/>
      <c r="AW23" s="43"/>
      <c r="AX23" s="43"/>
      <c r="AY23" s="31"/>
    </row>
    <row r="24" spans="1:51" s="11" customFormat="1" ht="18" customHeight="1">
      <c r="A24" s="1">
        <v>19</v>
      </c>
      <c r="B24" s="24">
        <v>63201</v>
      </c>
      <c r="C24" s="25" t="s">
        <v>336</v>
      </c>
      <c r="D24" s="1" t="s">
        <v>27</v>
      </c>
      <c r="E24" s="50" t="s">
        <v>5</v>
      </c>
      <c r="F24" s="24" t="s">
        <v>303</v>
      </c>
      <c r="G24" s="1">
        <f t="shared" si="0"/>
        <v>213</v>
      </c>
      <c r="H24" s="30"/>
      <c r="I24" s="43">
        <v>5</v>
      </c>
      <c r="J24" s="43"/>
      <c r="K24" s="43"/>
      <c r="L24" s="43"/>
      <c r="M24" s="43"/>
      <c r="N24" s="43"/>
      <c r="O24" s="43"/>
      <c r="P24" s="43"/>
      <c r="Q24" s="43">
        <v>10</v>
      </c>
      <c r="R24" s="43"/>
      <c r="S24" s="43"/>
      <c r="T24" s="43"/>
      <c r="U24" s="43"/>
      <c r="V24" s="43"/>
      <c r="W24" s="43"/>
      <c r="X24" s="43">
        <v>8</v>
      </c>
      <c r="Y24" s="43"/>
      <c r="Z24" s="43"/>
      <c r="AA24" s="43"/>
      <c r="AB24" s="43"/>
      <c r="AC24" s="43"/>
      <c r="AD24" s="43"/>
      <c r="AE24" s="43"/>
      <c r="AF24" s="43"/>
      <c r="AG24" s="43">
        <v>120</v>
      </c>
      <c r="AH24" s="43">
        <v>20</v>
      </c>
      <c r="AI24" s="43"/>
      <c r="AJ24" s="43"/>
      <c r="AK24" s="43"/>
      <c r="AL24" s="43"/>
      <c r="AM24" s="43"/>
      <c r="AN24" s="43"/>
      <c r="AO24" s="43"/>
      <c r="AP24" s="43"/>
      <c r="AQ24" s="43"/>
      <c r="AR24" s="43">
        <v>25</v>
      </c>
      <c r="AS24" s="43"/>
      <c r="AT24" s="43"/>
      <c r="AU24" s="43">
        <v>25</v>
      </c>
      <c r="AV24" s="43"/>
      <c r="AW24" s="43"/>
      <c r="AX24" s="43"/>
      <c r="AY24" s="31"/>
    </row>
    <row r="25" spans="1:51" s="11" customFormat="1" ht="18" customHeight="1">
      <c r="A25" s="1">
        <v>21</v>
      </c>
      <c r="B25" s="24">
        <v>22164</v>
      </c>
      <c r="C25" s="25" t="s">
        <v>1491</v>
      </c>
      <c r="D25" s="1" t="s">
        <v>27</v>
      </c>
      <c r="E25" s="50" t="s">
        <v>5</v>
      </c>
      <c r="F25" s="24" t="s">
        <v>690</v>
      </c>
      <c r="G25" s="1">
        <f t="shared" si="0"/>
        <v>210</v>
      </c>
      <c r="H25" s="30"/>
      <c r="I25" s="43">
        <v>10</v>
      </c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>
        <v>200</v>
      </c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31"/>
    </row>
    <row r="26" spans="1:51" s="11" customFormat="1" ht="18" customHeight="1">
      <c r="A26" s="1">
        <v>22</v>
      </c>
      <c r="B26" s="24">
        <v>65373</v>
      </c>
      <c r="C26" s="25" t="s">
        <v>1504</v>
      </c>
      <c r="D26" s="1" t="s">
        <v>27</v>
      </c>
      <c r="E26" s="56" t="s">
        <v>5</v>
      </c>
      <c r="F26" s="24" t="s">
        <v>291</v>
      </c>
      <c r="G26" s="1">
        <f t="shared" si="0"/>
        <v>200</v>
      </c>
      <c r="H26" s="30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>
        <v>160</v>
      </c>
      <c r="U26" s="43">
        <v>40</v>
      </c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31"/>
    </row>
    <row r="27" spans="1:51" s="11" customFormat="1" ht="18" customHeight="1">
      <c r="A27" s="1">
        <v>23</v>
      </c>
      <c r="B27" s="24">
        <v>59132</v>
      </c>
      <c r="C27" s="25" t="s">
        <v>915</v>
      </c>
      <c r="D27" s="1" t="s">
        <v>27</v>
      </c>
      <c r="E27" s="50" t="s">
        <v>849</v>
      </c>
      <c r="F27" s="24" t="s">
        <v>139</v>
      </c>
      <c r="G27" s="1">
        <f t="shared" si="0"/>
        <v>198</v>
      </c>
      <c r="H27" s="30"/>
      <c r="I27" s="43"/>
      <c r="J27" s="43"/>
      <c r="K27" s="43"/>
      <c r="L27" s="43"/>
      <c r="M27" s="43">
        <v>20</v>
      </c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>
        <v>8</v>
      </c>
      <c r="AC27" s="43"/>
      <c r="AD27" s="43"/>
      <c r="AE27" s="43">
        <v>55</v>
      </c>
      <c r="AF27" s="43"/>
      <c r="AG27" s="43"/>
      <c r="AH27" s="43"/>
      <c r="AI27" s="43">
        <v>65</v>
      </c>
      <c r="AJ27" s="43">
        <v>50</v>
      </c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31"/>
    </row>
    <row r="28" spans="1:51" s="11" customFormat="1" ht="18" customHeight="1">
      <c r="A28" s="1">
        <v>24</v>
      </c>
      <c r="B28" s="24">
        <v>59331</v>
      </c>
      <c r="C28" s="25" t="s">
        <v>1399</v>
      </c>
      <c r="D28" s="1" t="s">
        <v>27</v>
      </c>
      <c r="E28" s="50" t="s">
        <v>5</v>
      </c>
      <c r="F28" s="24" t="s">
        <v>148</v>
      </c>
      <c r="G28" s="1">
        <f t="shared" si="0"/>
        <v>197</v>
      </c>
      <c r="H28" s="30"/>
      <c r="I28" s="43">
        <v>2</v>
      </c>
      <c r="J28" s="43"/>
      <c r="K28" s="43"/>
      <c r="L28" s="43">
        <v>30</v>
      </c>
      <c r="M28" s="43"/>
      <c r="N28" s="43"/>
      <c r="O28" s="43">
        <v>4</v>
      </c>
      <c r="P28" s="43"/>
      <c r="Q28" s="43"/>
      <c r="R28" s="43">
        <v>75</v>
      </c>
      <c r="S28" s="43"/>
      <c r="T28" s="43">
        <v>80</v>
      </c>
      <c r="U28" s="43"/>
      <c r="V28" s="43"/>
      <c r="W28" s="43"/>
      <c r="X28" s="43"/>
      <c r="Y28" s="43"/>
      <c r="Z28" s="43">
        <v>6</v>
      </c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31"/>
    </row>
    <row r="29" spans="1:51" s="11" customFormat="1" ht="18" customHeight="1">
      <c r="A29" s="1">
        <v>25</v>
      </c>
      <c r="B29" s="24">
        <v>51098</v>
      </c>
      <c r="C29" s="25" t="s">
        <v>154</v>
      </c>
      <c r="D29" s="1" t="s">
        <v>27</v>
      </c>
      <c r="E29" s="50" t="s">
        <v>5</v>
      </c>
      <c r="F29" s="24" t="s">
        <v>139</v>
      </c>
      <c r="G29" s="1">
        <f t="shared" si="0"/>
        <v>195</v>
      </c>
      <c r="H29" s="30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>
        <v>65</v>
      </c>
      <c r="AF29" s="43"/>
      <c r="AG29" s="43"/>
      <c r="AH29" s="43"/>
      <c r="AI29" s="43"/>
      <c r="AJ29" s="43">
        <v>55</v>
      </c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>
        <v>75</v>
      </c>
      <c r="AX29" s="43"/>
      <c r="AY29" s="31"/>
    </row>
    <row r="30" spans="1:51" s="11" customFormat="1" ht="18" customHeight="1">
      <c r="A30" s="1">
        <v>26</v>
      </c>
      <c r="B30" s="24">
        <v>50505</v>
      </c>
      <c r="C30" s="25" t="s">
        <v>552</v>
      </c>
      <c r="D30" s="1" t="s">
        <v>27</v>
      </c>
      <c r="E30" s="50" t="s">
        <v>5</v>
      </c>
      <c r="F30" s="24" t="s">
        <v>187</v>
      </c>
      <c r="G30" s="1">
        <f t="shared" si="0"/>
        <v>192</v>
      </c>
      <c r="H30" s="30"/>
      <c r="I30" s="43"/>
      <c r="J30" s="43"/>
      <c r="K30" s="43"/>
      <c r="L30" s="43"/>
      <c r="M30" s="43"/>
      <c r="N30" s="43">
        <v>20</v>
      </c>
      <c r="O30" s="43"/>
      <c r="P30" s="43">
        <v>150</v>
      </c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>
        <v>8</v>
      </c>
      <c r="AI30" s="43"/>
      <c r="AJ30" s="43"/>
      <c r="AK30" s="43"/>
      <c r="AL30" s="43"/>
      <c r="AM30" s="43"/>
      <c r="AN30" s="43"/>
      <c r="AO30" s="43">
        <v>6</v>
      </c>
      <c r="AP30" s="43"/>
      <c r="AQ30" s="43"/>
      <c r="AR30" s="43"/>
      <c r="AS30" s="43"/>
      <c r="AT30" s="43"/>
      <c r="AU30" s="43"/>
      <c r="AV30" s="43">
        <v>8</v>
      </c>
      <c r="AW30" s="43"/>
      <c r="AX30" s="43"/>
      <c r="AY30" s="31"/>
    </row>
    <row r="31" spans="1:51" s="11" customFormat="1" ht="18" customHeight="1">
      <c r="A31" s="1">
        <v>27</v>
      </c>
      <c r="B31" s="24">
        <v>52500</v>
      </c>
      <c r="C31" s="25" t="s">
        <v>911</v>
      </c>
      <c r="D31" s="1" t="s">
        <v>27</v>
      </c>
      <c r="E31" s="50" t="s">
        <v>5</v>
      </c>
      <c r="F31" s="24" t="s">
        <v>148</v>
      </c>
      <c r="G31" s="1">
        <f t="shared" si="0"/>
        <v>185</v>
      </c>
      <c r="H31" s="30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>
        <v>65</v>
      </c>
      <c r="AD31" s="43"/>
      <c r="AE31" s="43"/>
      <c r="AF31" s="43"/>
      <c r="AG31" s="43"/>
      <c r="AH31" s="43"/>
      <c r="AI31" s="43"/>
      <c r="AJ31" s="43">
        <v>120</v>
      </c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31"/>
    </row>
    <row r="32" spans="1:51" s="11" customFormat="1" ht="18" customHeight="1">
      <c r="A32" s="1">
        <v>27</v>
      </c>
      <c r="B32" s="24">
        <v>59626</v>
      </c>
      <c r="C32" s="25" t="s">
        <v>1398</v>
      </c>
      <c r="D32" s="1" t="s">
        <v>27</v>
      </c>
      <c r="E32" s="50" t="s">
        <v>5</v>
      </c>
      <c r="F32" s="24" t="s">
        <v>148</v>
      </c>
      <c r="G32" s="1">
        <f t="shared" si="0"/>
        <v>185</v>
      </c>
      <c r="H32" s="30"/>
      <c r="I32" s="43">
        <v>1</v>
      </c>
      <c r="J32" s="43"/>
      <c r="K32" s="43"/>
      <c r="L32" s="43"/>
      <c r="M32" s="43"/>
      <c r="N32" s="43"/>
      <c r="O32" s="43">
        <v>6</v>
      </c>
      <c r="P32" s="43"/>
      <c r="Q32" s="43"/>
      <c r="R32" s="43">
        <v>80</v>
      </c>
      <c r="S32" s="43">
        <v>15</v>
      </c>
      <c r="T32" s="43"/>
      <c r="U32" s="43"/>
      <c r="V32" s="43"/>
      <c r="W32" s="43"/>
      <c r="X32" s="43"/>
      <c r="Y32" s="43">
        <v>75</v>
      </c>
      <c r="Z32" s="43">
        <v>8</v>
      </c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31"/>
    </row>
    <row r="33" spans="1:51" s="11" customFormat="1" ht="18" customHeight="1">
      <c r="A33" s="1">
        <v>29</v>
      </c>
      <c r="B33" s="24">
        <v>64075</v>
      </c>
      <c r="C33" s="25" t="s">
        <v>516</v>
      </c>
      <c r="D33" s="1" t="s">
        <v>27</v>
      </c>
      <c r="E33" s="50" t="s">
        <v>5</v>
      </c>
      <c r="F33" s="24" t="s">
        <v>303</v>
      </c>
      <c r="G33" s="1">
        <f t="shared" si="0"/>
        <v>182</v>
      </c>
      <c r="H33" s="30"/>
      <c r="I33" s="43">
        <v>2</v>
      </c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>
        <v>140</v>
      </c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>
        <v>40</v>
      </c>
      <c r="AS33" s="43"/>
      <c r="AT33" s="43"/>
      <c r="AU33" s="43"/>
      <c r="AV33" s="43"/>
      <c r="AW33" s="43"/>
      <c r="AX33" s="43"/>
      <c r="AY33" s="31"/>
    </row>
    <row r="34" spans="1:51" s="11" customFormat="1" ht="18" customHeight="1">
      <c r="A34" s="1">
        <v>30</v>
      </c>
      <c r="B34" s="24">
        <v>62879</v>
      </c>
      <c r="C34" s="25" t="s">
        <v>683</v>
      </c>
      <c r="D34" s="1" t="s">
        <v>27</v>
      </c>
      <c r="E34" s="50" t="s">
        <v>5</v>
      </c>
      <c r="F34" s="24" t="s">
        <v>364</v>
      </c>
      <c r="G34" s="1">
        <f t="shared" si="0"/>
        <v>175</v>
      </c>
      <c r="H34" s="30"/>
      <c r="I34" s="43">
        <v>10</v>
      </c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>
        <v>65</v>
      </c>
      <c r="AM34" s="43"/>
      <c r="AN34" s="43"/>
      <c r="AO34" s="43"/>
      <c r="AP34" s="43"/>
      <c r="AQ34" s="43"/>
      <c r="AR34" s="43"/>
      <c r="AS34" s="43"/>
      <c r="AT34" s="43">
        <v>100</v>
      </c>
      <c r="AU34" s="43"/>
      <c r="AV34" s="43"/>
      <c r="AW34" s="43"/>
      <c r="AX34" s="43"/>
      <c r="AY34" s="31"/>
    </row>
    <row r="35" spans="1:51" s="11" customFormat="1" ht="18" customHeight="1">
      <c r="A35" s="1">
        <v>31</v>
      </c>
      <c r="B35" s="24">
        <v>34014</v>
      </c>
      <c r="C35" s="25" t="s">
        <v>767</v>
      </c>
      <c r="D35" s="1" t="s">
        <v>27</v>
      </c>
      <c r="E35" s="50" t="s">
        <v>5</v>
      </c>
      <c r="F35" s="24" t="s">
        <v>364</v>
      </c>
      <c r="G35" s="1">
        <f t="shared" si="0"/>
        <v>172</v>
      </c>
      <c r="H35" s="30"/>
      <c r="I35" s="43">
        <v>2</v>
      </c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>
        <v>70</v>
      </c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>
        <v>100</v>
      </c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31"/>
    </row>
    <row r="36" spans="1:51" s="11" customFormat="1" ht="18" customHeight="1">
      <c r="A36" s="1">
        <v>32</v>
      </c>
      <c r="B36" s="24">
        <v>55840</v>
      </c>
      <c r="C36" s="25" t="s">
        <v>1492</v>
      </c>
      <c r="D36" s="1" t="s">
        <v>27</v>
      </c>
      <c r="E36" s="50" t="s">
        <v>1493</v>
      </c>
      <c r="F36" s="24" t="s">
        <v>152</v>
      </c>
      <c r="G36" s="1">
        <f t="shared" si="0"/>
        <v>170</v>
      </c>
      <c r="H36" s="30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>
        <v>170</v>
      </c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31"/>
    </row>
    <row r="37" spans="1:51" s="11" customFormat="1" ht="18" customHeight="1">
      <c r="A37" s="1">
        <v>32</v>
      </c>
      <c r="B37" s="24">
        <v>55234</v>
      </c>
      <c r="C37" s="25" t="s">
        <v>36</v>
      </c>
      <c r="D37" s="1" t="s">
        <v>27</v>
      </c>
      <c r="E37" s="50" t="s">
        <v>5</v>
      </c>
      <c r="F37" s="24" t="s">
        <v>6</v>
      </c>
      <c r="G37" s="1">
        <f t="shared" ref="G37:G68" si="1">SUM(I37:AX37)</f>
        <v>170</v>
      </c>
      <c r="H37" s="30"/>
      <c r="I37" s="43"/>
      <c r="J37" s="43"/>
      <c r="K37" s="43">
        <v>70</v>
      </c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>
        <v>85</v>
      </c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>
        <v>6</v>
      </c>
      <c r="AI37" s="43"/>
      <c r="AJ37" s="43"/>
      <c r="AK37" s="43"/>
      <c r="AL37" s="43"/>
      <c r="AM37" s="43"/>
      <c r="AN37" s="43"/>
      <c r="AO37" s="43"/>
      <c r="AP37" s="43"/>
      <c r="AQ37" s="43">
        <v>6</v>
      </c>
      <c r="AR37" s="43"/>
      <c r="AS37" s="43"/>
      <c r="AT37" s="43"/>
      <c r="AU37" s="43"/>
      <c r="AV37" s="43"/>
      <c r="AW37" s="43"/>
      <c r="AX37" s="43">
        <v>3</v>
      </c>
      <c r="AY37" s="31"/>
    </row>
    <row r="38" spans="1:51" s="11" customFormat="1" ht="18" customHeight="1">
      <c r="A38" s="1">
        <v>34</v>
      </c>
      <c r="B38" s="24">
        <v>58103</v>
      </c>
      <c r="C38" s="25" t="s">
        <v>914</v>
      </c>
      <c r="D38" s="1" t="s">
        <v>27</v>
      </c>
      <c r="E38" s="50" t="s">
        <v>5</v>
      </c>
      <c r="F38" s="24" t="s">
        <v>852</v>
      </c>
      <c r="G38" s="1">
        <f t="shared" si="1"/>
        <v>165</v>
      </c>
      <c r="H38" s="30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>
        <v>95</v>
      </c>
      <c r="AJ38" s="43">
        <v>70</v>
      </c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31"/>
    </row>
    <row r="39" spans="1:51" s="11" customFormat="1" ht="18" customHeight="1">
      <c r="A39" s="1">
        <v>34</v>
      </c>
      <c r="B39" s="24">
        <v>52876</v>
      </c>
      <c r="C39" s="25" t="s">
        <v>948</v>
      </c>
      <c r="D39" s="1" t="s">
        <v>27</v>
      </c>
      <c r="E39" s="50" t="s">
        <v>5</v>
      </c>
      <c r="F39" s="24" t="s">
        <v>139</v>
      </c>
      <c r="G39" s="1">
        <f t="shared" si="1"/>
        <v>165</v>
      </c>
      <c r="H39" s="30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>
        <v>20</v>
      </c>
      <c r="AC39" s="43"/>
      <c r="AD39" s="43"/>
      <c r="AE39" s="43">
        <v>75</v>
      </c>
      <c r="AF39" s="43"/>
      <c r="AG39" s="43"/>
      <c r="AH39" s="43"/>
      <c r="AI39" s="43">
        <v>70</v>
      </c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31"/>
    </row>
    <row r="40" spans="1:51" s="11" customFormat="1" ht="18" customHeight="1">
      <c r="A40" s="1">
        <v>36</v>
      </c>
      <c r="B40" s="24">
        <v>21989</v>
      </c>
      <c r="C40" s="25" t="s">
        <v>1494</v>
      </c>
      <c r="D40" s="1" t="s">
        <v>27</v>
      </c>
      <c r="E40" s="56" t="s">
        <v>1495</v>
      </c>
      <c r="F40" s="24" t="s">
        <v>152</v>
      </c>
      <c r="G40" s="1">
        <f t="shared" si="1"/>
        <v>160</v>
      </c>
      <c r="H40" s="30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>
        <v>160</v>
      </c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31"/>
    </row>
    <row r="41" spans="1:51" s="11" customFormat="1" ht="18" customHeight="1">
      <c r="A41" s="1">
        <v>37</v>
      </c>
      <c r="B41" s="24">
        <v>15104</v>
      </c>
      <c r="C41" s="25" t="s">
        <v>460</v>
      </c>
      <c r="D41" s="1" t="s">
        <v>27</v>
      </c>
      <c r="E41" s="50" t="s">
        <v>5</v>
      </c>
      <c r="F41" s="24" t="s">
        <v>364</v>
      </c>
      <c r="G41" s="1">
        <f t="shared" si="1"/>
        <v>155</v>
      </c>
      <c r="H41" s="30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>
        <v>75</v>
      </c>
      <c r="AM41" s="43"/>
      <c r="AN41" s="43"/>
      <c r="AO41" s="43"/>
      <c r="AP41" s="43"/>
      <c r="AQ41" s="43"/>
      <c r="AR41" s="43"/>
      <c r="AS41" s="43"/>
      <c r="AT41" s="43">
        <v>80</v>
      </c>
      <c r="AU41" s="43"/>
      <c r="AV41" s="43"/>
      <c r="AW41" s="43"/>
      <c r="AX41" s="43"/>
      <c r="AY41" s="31"/>
    </row>
    <row r="42" spans="1:51" s="11" customFormat="1" ht="18" customHeight="1">
      <c r="A42" s="1">
        <v>37</v>
      </c>
      <c r="B42" s="24">
        <v>31738</v>
      </c>
      <c r="C42" s="25" t="s">
        <v>913</v>
      </c>
      <c r="D42" s="1" t="s">
        <v>27</v>
      </c>
      <c r="E42" s="50" t="s">
        <v>5</v>
      </c>
      <c r="F42" s="24" t="s">
        <v>139</v>
      </c>
      <c r="G42" s="1">
        <f t="shared" si="1"/>
        <v>155</v>
      </c>
      <c r="H42" s="30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>
        <v>80</v>
      </c>
      <c r="AD42" s="43"/>
      <c r="AE42" s="43"/>
      <c r="AF42" s="43"/>
      <c r="AG42" s="43"/>
      <c r="AH42" s="43"/>
      <c r="AI42" s="43"/>
      <c r="AJ42" s="43">
        <v>75</v>
      </c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31"/>
    </row>
    <row r="43" spans="1:51" s="11" customFormat="1" ht="18" customHeight="1">
      <c r="A43" s="1">
        <v>37</v>
      </c>
      <c r="B43" s="24">
        <v>43449</v>
      </c>
      <c r="C43" s="25" t="s">
        <v>1850</v>
      </c>
      <c r="D43" s="1" t="s">
        <v>27</v>
      </c>
      <c r="E43" s="50" t="s">
        <v>5</v>
      </c>
      <c r="F43" s="24" t="s">
        <v>148</v>
      </c>
      <c r="G43" s="1">
        <f t="shared" si="1"/>
        <v>155</v>
      </c>
      <c r="H43" s="30"/>
      <c r="I43" s="43">
        <v>5</v>
      </c>
      <c r="J43" s="43"/>
      <c r="K43" s="43"/>
      <c r="L43" s="43">
        <v>40</v>
      </c>
      <c r="M43" s="43"/>
      <c r="N43" s="43"/>
      <c r="O43" s="43">
        <v>25</v>
      </c>
      <c r="P43" s="43"/>
      <c r="Q43" s="43"/>
      <c r="R43" s="43">
        <v>85</v>
      </c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31"/>
    </row>
    <row r="44" spans="1:51" s="11" customFormat="1" ht="18" customHeight="1">
      <c r="A44" s="1">
        <v>40</v>
      </c>
      <c r="B44" s="24">
        <v>62246</v>
      </c>
      <c r="C44" s="25" t="s">
        <v>1806</v>
      </c>
      <c r="D44" s="1" t="s">
        <v>27</v>
      </c>
      <c r="E44" s="50" t="s">
        <v>5</v>
      </c>
      <c r="F44" s="24" t="s">
        <v>148</v>
      </c>
      <c r="G44" s="1">
        <f t="shared" si="1"/>
        <v>153</v>
      </c>
      <c r="H44" s="30"/>
      <c r="I44" s="43">
        <v>3</v>
      </c>
      <c r="J44" s="43"/>
      <c r="K44" s="43"/>
      <c r="L44" s="43">
        <v>35</v>
      </c>
      <c r="M44" s="43"/>
      <c r="N44" s="43"/>
      <c r="O44" s="43">
        <v>10</v>
      </c>
      <c r="P44" s="43"/>
      <c r="Q44" s="43"/>
      <c r="R44" s="43">
        <v>95</v>
      </c>
      <c r="S44" s="43">
        <v>10</v>
      </c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31"/>
    </row>
    <row r="45" spans="1:51" s="11" customFormat="1" ht="18" customHeight="1">
      <c r="A45" s="1">
        <v>41</v>
      </c>
      <c r="B45" s="24">
        <v>48011</v>
      </c>
      <c r="C45" s="25" t="s">
        <v>475</v>
      </c>
      <c r="D45" s="1" t="s">
        <v>27</v>
      </c>
      <c r="E45" s="50" t="s">
        <v>5</v>
      </c>
      <c r="F45" s="24" t="s">
        <v>6</v>
      </c>
      <c r="G45" s="1">
        <f t="shared" si="1"/>
        <v>152</v>
      </c>
      <c r="H45" s="30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>
        <v>80</v>
      </c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>
        <v>60</v>
      </c>
      <c r="AK45" s="43"/>
      <c r="AL45" s="43"/>
      <c r="AM45" s="43"/>
      <c r="AN45" s="43"/>
      <c r="AO45" s="43"/>
      <c r="AP45" s="43"/>
      <c r="AQ45" s="43">
        <v>4</v>
      </c>
      <c r="AR45" s="43"/>
      <c r="AS45" s="43">
        <v>8</v>
      </c>
      <c r="AT45" s="43"/>
      <c r="AU45" s="43"/>
      <c r="AV45" s="43"/>
      <c r="AW45" s="43"/>
      <c r="AX45" s="43"/>
      <c r="AY45" s="31"/>
    </row>
    <row r="46" spans="1:51" s="11" customFormat="1" ht="18" customHeight="1">
      <c r="A46" s="1">
        <v>42</v>
      </c>
      <c r="B46" s="24">
        <v>41530</v>
      </c>
      <c r="C46" s="25" t="s">
        <v>1435</v>
      </c>
      <c r="D46" s="1" t="s">
        <v>27</v>
      </c>
      <c r="E46" s="50" t="s">
        <v>5</v>
      </c>
      <c r="F46" s="24" t="s">
        <v>148</v>
      </c>
      <c r="G46" s="1">
        <f t="shared" si="1"/>
        <v>150</v>
      </c>
      <c r="H46" s="30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>
        <v>150</v>
      </c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31"/>
    </row>
    <row r="47" spans="1:51" s="11" customFormat="1" ht="18" customHeight="1">
      <c r="A47" s="1">
        <v>43</v>
      </c>
      <c r="B47" s="24">
        <v>40468</v>
      </c>
      <c r="C47" s="25" t="s">
        <v>1496</v>
      </c>
      <c r="D47" s="1" t="s">
        <v>27</v>
      </c>
      <c r="E47" s="56" t="s">
        <v>1497</v>
      </c>
      <c r="F47" s="24" t="s">
        <v>398</v>
      </c>
      <c r="G47" s="1">
        <f t="shared" si="1"/>
        <v>140</v>
      </c>
      <c r="H47" s="30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>
        <v>140</v>
      </c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31"/>
    </row>
    <row r="48" spans="1:51" s="11" customFormat="1" ht="18" customHeight="1">
      <c r="A48" s="1">
        <v>43</v>
      </c>
      <c r="B48" s="24">
        <v>64466</v>
      </c>
      <c r="C48" s="25" t="s">
        <v>1696</v>
      </c>
      <c r="D48" s="1" t="s">
        <v>27</v>
      </c>
      <c r="E48" s="50" t="s">
        <v>5</v>
      </c>
      <c r="F48" s="24" t="s">
        <v>148</v>
      </c>
      <c r="G48" s="1">
        <f t="shared" si="1"/>
        <v>140</v>
      </c>
      <c r="H48" s="30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>
        <v>140</v>
      </c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31"/>
    </row>
    <row r="49" spans="1:51" s="11" customFormat="1" ht="18" customHeight="1">
      <c r="A49" s="1">
        <v>45</v>
      </c>
      <c r="B49" s="24">
        <v>63596</v>
      </c>
      <c r="C49" s="25" t="s">
        <v>473</v>
      </c>
      <c r="D49" s="1" t="s">
        <v>27</v>
      </c>
      <c r="E49" s="50" t="s">
        <v>474</v>
      </c>
      <c r="F49" s="24" t="s">
        <v>23</v>
      </c>
      <c r="G49" s="1">
        <f t="shared" si="1"/>
        <v>125</v>
      </c>
      <c r="H49" s="30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>
        <v>15</v>
      </c>
      <c r="AE49" s="43"/>
      <c r="AF49" s="43"/>
      <c r="AG49" s="43"/>
      <c r="AH49" s="43"/>
      <c r="AI49" s="43"/>
      <c r="AJ49" s="43">
        <v>100</v>
      </c>
      <c r="AK49" s="43"/>
      <c r="AL49" s="43"/>
      <c r="AM49" s="43"/>
      <c r="AN49" s="43"/>
      <c r="AO49" s="43"/>
      <c r="AP49" s="43"/>
      <c r="AQ49" s="43"/>
      <c r="AR49" s="43"/>
      <c r="AS49" s="43">
        <v>10</v>
      </c>
      <c r="AT49" s="43"/>
      <c r="AU49" s="43"/>
      <c r="AV49" s="43"/>
      <c r="AW49" s="43"/>
      <c r="AX49" s="43"/>
      <c r="AY49" s="31"/>
    </row>
    <row r="50" spans="1:51" s="11" customFormat="1" ht="18" customHeight="1">
      <c r="A50" s="1">
        <v>45</v>
      </c>
      <c r="B50" s="24">
        <v>38992</v>
      </c>
      <c r="C50" s="25" t="s">
        <v>1213</v>
      </c>
      <c r="D50" s="1" t="s">
        <v>27</v>
      </c>
      <c r="E50" s="50" t="s">
        <v>958</v>
      </c>
      <c r="F50" s="24" t="s">
        <v>139</v>
      </c>
      <c r="G50" s="1">
        <f t="shared" si="1"/>
        <v>125</v>
      </c>
      <c r="H50" s="30"/>
      <c r="I50" s="43"/>
      <c r="J50" s="43"/>
      <c r="K50" s="43"/>
      <c r="L50" s="43"/>
      <c r="M50" s="43">
        <v>30</v>
      </c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>
        <v>25</v>
      </c>
      <c r="AC50" s="43"/>
      <c r="AD50" s="43"/>
      <c r="AE50" s="43">
        <v>70</v>
      </c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31"/>
    </row>
    <row r="51" spans="1:51" s="11" customFormat="1" ht="18" customHeight="1">
      <c r="A51" s="1">
        <v>47</v>
      </c>
      <c r="B51" s="24">
        <v>28081</v>
      </c>
      <c r="C51" s="25" t="s">
        <v>1436</v>
      </c>
      <c r="D51" s="1" t="s">
        <v>27</v>
      </c>
      <c r="E51" s="50" t="s">
        <v>5</v>
      </c>
      <c r="F51" s="24" t="s">
        <v>148</v>
      </c>
      <c r="G51" s="1">
        <f t="shared" si="1"/>
        <v>120</v>
      </c>
      <c r="H51" s="30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>
        <v>120</v>
      </c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31"/>
    </row>
    <row r="52" spans="1:51" s="11" customFormat="1" ht="18" customHeight="1">
      <c r="A52" s="1">
        <v>47</v>
      </c>
      <c r="B52" s="24">
        <v>38216</v>
      </c>
      <c r="C52" s="25" t="s">
        <v>1697</v>
      </c>
      <c r="D52" s="1" t="s">
        <v>27</v>
      </c>
      <c r="E52" s="50" t="s">
        <v>5</v>
      </c>
      <c r="F52" s="24" t="s">
        <v>148</v>
      </c>
      <c r="G52" s="1">
        <f t="shared" si="1"/>
        <v>120</v>
      </c>
      <c r="H52" s="30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>
        <v>120</v>
      </c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31"/>
    </row>
    <row r="53" spans="1:51" s="11" customFormat="1" ht="18" customHeight="1">
      <c r="A53" s="1">
        <v>47</v>
      </c>
      <c r="B53" s="24">
        <v>26780</v>
      </c>
      <c r="C53" s="25" t="s">
        <v>1863</v>
      </c>
      <c r="D53" s="1" t="s">
        <v>27</v>
      </c>
      <c r="E53" s="50" t="s">
        <v>5</v>
      </c>
      <c r="F53" s="24" t="s">
        <v>6</v>
      </c>
      <c r="G53" s="1">
        <f t="shared" si="1"/>
        <v>120</v>
      </c>
      <c r="H53" s="30"/>
      <c r="I53" s="43"/>
      <c r="J53" s="43"/>
      <c r="K53" s="43"/>
      <c r="L53" s="43"/>
      <c r="M53" s="43"/>
      <c r="N53" s="43"/>
      <c r="O53" s="43"/>
      <c r="P53" s="43">
        <v>120</v>
      </c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31"/>
    </row>
    <row r="54" spans="1:51" s="11" customFormat="1" ht="18" customHeight="1">
      <c r="A54" s="1">
        <v>50</v>
      </c>
      <c r="B54" s="24">
        <v>20103</v>
      </c>
      <c r="C54" s="25" t="s">
        <v>34</v>
      </c>
      <c r="D54" s="1" t="s">
        <v>27</v>
      </c>
      <c r="E54" s="50" t="s">
        <v>5</v>
      </c>
      <c r="F54" s="24" t="s">
        <v>8</v>
      </c>
      <c r="G54" s="1">
        <f t="shared" si="1"/>
        <v>112</v>
      </c>
      <c r="H54" s="30"/>
      <c r="I54" s="43">
        <v>5</v>
      </c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>
        <v>75</v>
      </c>
      <c r="X54" s="43"/>
      <c r="Y54" s="43"/>
      <c r="Z54" s="43"/>
      <c r="AA54" s="43"/>
      <c r="AB54" s="43"/>
      <c r="AC54" s="43"/>
      <c r="AD54" s="43">
        <v>10</v>
      </c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>
        <v>1</v>
      </c>
      <c r="AR54" s="43"/>
      <c r="AS54" s="43">
        <v>15</v>
      </c>
      <c r="AT54" s="43"/>
      <c r="AU54" s="43"/>
      <c r="AV54" s="43"/>
      <c r="AW54" s="43"/>
      <c r="AX54" s="43">
        <v>6</v>
      </c>
      <c r="AY54" s="31"/>
    </row>
    <row r="55" spans="1:51" s="11" customFormat="1" ht="18" customHeight="1">
      <c r="A55" s="1">
        <v>51</v>
      </c>
      <c r="B55" s="24">
        <v>28822</v>
      </c>
      <c r="C55" s="25" t="s">
        <v>1864</v>
      </c>
      <c r="D55" s="1" t="s">
        <v>27</v>
      </c>
      <c r="E55" s="50" t="s">
        <v>5</v>
      </c>
      <c r="F55" s="24" t="s">
        <v>229</v>
      </c>
      <c r="G55" s="1">
        <f t="shared" si="1"/>
        <v>103</v>
      </c>
      <c r="H55" s="30"/>
      <c r="I55" s="43">
        <v>3</v>
      </c>
      <c r="J55" s="43"/>
      <c r="K55" s="43"/>
      <c r="L55" s="43"/>
      <c r="M55" s="43"/>
      <c r="N55" s="43"/>
      <c r="O55" s="43"/>
      <c r="P55" s="43">
        <v>100</v>
      </c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31"/>
    </row>
    <row r="56" spans="1:51" s="11" customFormat="1" ht="18" customHeight="1">
      <c r="A56" s="1">
        <v>52</v>
      </c>
      <c r="B56" s="24">
        <v>59475</v>
      </c>
      <c r="C56" s="25" t="s">
        <v>463</v>
      </c>
      <c r="D56" s="1" t="s">
        <v>27</v>
      </c>
      <c r="E56" s="50" t="s">
        <v>5</v>
      </c>
      <c r="F56" s="24" t="s">
        <v>364</v>
      </c>
      <c r="G56" s="1">
        <f t="shared" si="1"/>
        <v>100</v>
      </c>
      <c r="H56" s="30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>
        <v>45</v>
      </c>
      <c r="AM56" s="43"/>
      <c r="AN56" s="43"/>
      <c r="AO56" s="43"/>
      <c r="AP56" s="43"/>
      <c r="AQ56" s="43"/>
      <c r="AR56" s="43"/>
      <c r="AS56" s="43"/>
      <c r="AT56" s="43">
        <v>55</v>
      </c>
      <c r="AU56" s="43"/>
      <c r="AV56" s="43"/>
      <c r="AW56" s="43"/>
      <c r="AX56" s="43"/>
      <c r="AY56" s="31"/>
    </row>
    <row r="57" spans="1:51" s="11" customFormat="1" ht="18" customHeight="1">
      <c r="A57" s="1">
        <v>52</v>
      </c>
      <c r="B57" s="24">
        <v>57457</v>
      </c>
      <c r="C57" s="25" t="s">
        <v>951</v>
      </c>
      <c r="D57" s="1" t="s">
        <v>27</v>
      </c>
      <c r="E57" s="50" t="s">
        <v>5</v>
      </c>
      <c r="F57" s="24" t="s">
        <v>139</v>
      </c>
      <c r="G57" s="1">
        <f t="shared" si="1"/>
        <v>100</v>
      </c>
      <c r="H57" s="30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>
        <v>50</v>
      </c>
      <c r="AF57" s="43"/>
      <c r="AG57" s="43"/>
      <c r="AH57" s="43"/>
      <c r="AI57" s="43">
        <v>50</v>
      </c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31"/>
    </row>
    <row r="58" spans="1:51" s="11" customFormat="1" ht="18" customHeight="1">
      <c r="A58" s="1">
        <v>52</v>
      </c>
      <c r="B58" s="24">
        <v>51072</v>
      </c>
      <c r="C58" s="25" t="s">
        <v>770</v>
      </c>
      <c r="D58" s="1" t="s">
        <v>27</v>
      </c>
      <c r="E58" s="50" t="s">
        <v>5</v>
      </c>
      <c r="F58" s="24" t="s">
        <v>374</v>
      </c>
      <c r="G58" s="1">
        <f t="shared" si="1"/>
        <v>100</v>
      </c>
      <c r="H58" s="30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>
        <v>10</v>
      </c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>
        <v>90</v>
      </c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31"/>
    </row>
    <row r="59" spans="1:51" s="11" customFormat="1" ht="18" customHeight="1">
      <c r="A59" s="1">
        <v>52</v>
      </c>
      <c r="B59" s="24">
        <v>41330</v>
      </c>
      <c r="C59" s="25" t="s">
        <v>1498</v>
      </c>
      <c r="D59" s="1" t="s">
        <v>27</v>
      </c>
      <c r="E59" s="56" t="s">
        <v>1499</v>
      </c>
      <c r="F59" s="24" t="s">
        <v>152</v>
      </c>
      <c r="G59" s="1">
        <f t="shared" si="1"/>
        <v>100</v>
      </c>
      <c r="H59" s="30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>
        <v>100</v>
      </c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31"/>
    </row>
    <row r="60" spans="1:51" s="11" customFormat="1" ht="18" customHeight="1">
      <c r="A60" s="1">
        <v>52</v>
      </c>
      <c r="B60" s="24">
        <v>66530</v>
      </c>
      <c r="C60" s="25" t="s">
        <v>1698</v>
      </c>
      <c r="D60" s="1" t="s">
        <v>27</v>
      </c>
      <c r="E60" s="50" t="s">
        <v>5</v>
      </c>
      <c r="F60" s="24" t="s">
        <v>148</v>
      </c>
      <c r="G60" s="1">
        <f t="shared" si="1"/>
        <v>100</v>
      </c>
      <c r="H60" s="30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>
        <v>100</v>
      </c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31"/>
    </row>
    <row r="61" spans="1:51" s="11" customFormat="1" ht="18" customHeight="1">
      <c r="A61" s="1">
        <v>52</v>
      </c>
      <c r="B61" s="24">
        <v>63220</v>
      </c>
      <c r="C61" s="25" t="s">
        <v>206</v>
      </c>
      <c r="D61" s="1" t="s">
        <v>27</v>
      </c>
      <c r="E61" s="50" t="s">
        <v>5</v>
      </c>
      <c r="F61" s="24" t="s">
        <v>187</v>
      </c>
      <c r="G61" s="1">
        <f t="shared" si="1"/>
        <v>100</v>
      </c>
      <c r="H61" s="30"/>
      <c r="I61" s="43"/>
      <c r="J61" s="43"/>
      <c r="K61" s="43"/>
      <c r="L61" s="43"/>
      <c r="M61" s="43"/>
      <c r="N61" s="43">
        <v>10</v>
      </c>
      <c r="O61" s="43"/>
      <c r="P61" s="43">
        <v>75</v>
      </c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>
        <v>4</v>
      </c>
      <c r="AI61" s="43"/>
      <c r="AJ61" s="43"/>
      <c r="AK61" s="43"/>
      <c r="AL61" s="43"/>
      <c r="AM61" s="43"/>
      <c r="AN61" s="43"/>
      <c r="AO61" s="43">
        <v>2</v>
      </c>
      <c r="AP61" s="43"/>
      <c r="AQ61" s="43"/>
      <c r="AR61" s="43"/>
      <c r="AS61" s="43"/>
      <c r="AT61" s="43"/>
      <c r="AU61" s="43"/>
      <c r="AV61" s="43">
        <v>9</v>
      </c>
      <c r="AW61" s="43"/>
      <c r="AX61" s="43"/>
      <c r="AY61" s="31"/>
    </row>
    <row r="62" spans="1:51" s="11" customFormat="1" ht="18" customHeight="1">
      <c r="A62" s="1">
        <v>58</v>
      </c>
      <c r="B62" s="24">
        <v>63979</v>
      </c>
      <c r="C62" s="25" t="s">
        <v>458</v>
      </c>
      <c r="D62" s="1" t="s">
        <v>27</v>
      </c>
      <c r="E62" s="50" t="s">
        <v>5</v>
      </c>
      <c r="F62" s="24" t="s">
        <v>364</v>
      </c>
      <c r="G62" s="1">
        <f t="shared" si="1"/>
        <v>95</v>
      </c>
      <c r="H62" s="30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>
        <v>95</v>
      </c>
      <c r="AU62" s="43"/>
      <c r="AV62" s="43"/>
      <c r="AW62" s="43"/>
      <c r="AX62" s="43"/>
      <c r="AY62" s="31"/>
    </row>
    <row r="63" spans="1:51" s="11" customFormat="1" ht="18" customHeight="1">
      <c r="A63" s="1">
        <v>58</v>
      </c>
      <c r="B63" s="24">
        <v>34244</v>
      </c>
      <c r="C63" s="25" t="s">
        <v>768</v>
      </c>
      <c r="D63" s="1" t="s">
        <v>27</v>
      </c>
      <c r="E63" s="50" t="s">
        <v>769</v>
      </c>
      <c r="F63" s="24" t="s">
        <v>374</v>
      </c>
      <c r="G63" s="1">
        <f t="shared" si="1"/>
        <v>95</v>
      </c>
      <c r="H63" s="30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>
        <v>95</v>
      </c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31"/>
    </row>
    <row r="64" spans="1:51" s="11" customFormat="1" ht="18" customHeight="1">
      <c r="A64" s="1">
        <v>58</v>
      </c>
      <c r="B64" s="24">
        <v>54678</v>
      </c>
      <c r="C64" s="25" t="s">
        <v>949</v>
      </c>
      <c r="D64" s="1" t="s">
        <v>27</v>
      </c>
      <c r="E64" s="50" t="s">
        <v>950</v>
      </c>
      <c r="F64" s="24" t="s">
        <v>139</v>
      </c>
      <c r="G64" s="1">
        <f t="shared" si="1"/>
        <v>95</v>
      </c>
      <c r="H64" s="30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>
        <v>40</v>
      </c>
      <c r="AF64" s="43"/>
      <c r="AG64" s="43"/>
      <c r="AH64" s="43"/>
      <c r="AI64" s="43">
        <v>55</v>
      </c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31"/>
    </row>
    <row r="65" spans="1:51" s="11" customFormat="1" ht="18" customHeight="1">
      <c r="A65" s="1">
        <v>58</v>
      </c>
      <c r="B65" s="24">
        <v>58704</v>
      </c>
      <c r="C65" s="25" t="s">
        <v>681</v>
      </c>
      <c r="D65" s="1" t="s">
        <v>27</v>
      </c>
      <c r="E65" s="50" t="s">
        <v>228</v>
      </c>
      <c r="F65" s="24" t="s">
        <v>229</v>
      </c>
      <c r="G65" s="1">
        <f t="shared" si="1"/>
        <v>95</v>
      </c>
      <c r="H65" s="30"/>
      <c r="I65" s="43">
        <v>5</v>
      </c>
      <c r="J65" s="43"/>
      <c r="K65" s="43"/>
      <c r="L65" s="43"/>
      <c r="M65" s="43"/>
      <c r="N65" s="43"/>
      <c r="O65" s="43"/>
      <c r="P65" s="43">
        <v>70</v>
      </c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>
        <v>10</v>
      </c>
      <c r="AI65" s="43"/>
      <c r="AJ65" s="43"/>
      <c r="AK65" s="43"/>
      <c r="AL65" s="43"/>
      <c r="AM65" s="43"/>
      <c r="AN65" s="43"/>
      <c r="AO65" s="43"/>
      <c r="AP65" s="43">
        <v>10</v>
      </c>
      <c r="AQ65" s="43"/>
      <c r="AR65" s="43"/>
      <c r="AS65" s="43"/>
      <c r="AT65" s="43"/>
      <c r="AU65" s="43"/>
      <c r="AV65" s="43"/>
      <c r="AW65" s="43"/>
      <c r="AX65" s="43"/>
      <c r="AY65" s="31"/>
    </row>
    <row r="66" spans="1:51" s="11" customFormat="1" ht="18" customHeight="1">
      <c r="A66" s="1">
        <v>58</v>
      </c>
      <c r="B66" s="24">
        <v>44547</v>
      </c>
      <c r="C66" s="25" t="s">
        <v>682</v>
      </c>
      <c r="D66" s="1" t="s">
        <v>27</v>
      </c>
      <c r="E66" s="50" t="s">
        <v>622</v>
      </c>
      <c r="F66" s="24" t="s">
        <v>229</v>
      </c>
      <c r="G66" s="1">
        <f t="shared" si="1"/>
        <v>95</v>
      </c>
      <c r="H66" s="30"/>
      <c r="I66" s="43">
        <v>7</v>
      </c>
      <c r="J66" s="43"/>
      <c r="K66" s="43"/>
      <c r="L66" s="43"/>
      <c r="M66" s="43"/>
      <c r="N66" s="43"/>
      <c r="O66" s="43"/>
      <c r="P66" s="43">
        <v>80</v>
      </c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>
        <v>8</v>
      </c>
      <c r="AQ66" s="43"/>
      <c r="AR66" s="43"/>
      <c r="AS66" s="43"/>
      <c r="AT66" s="43"/>
      <c r="AU66" s="43"/>
      <c r="AV66" s="43"/>
      <c r="AW66" s="43"/>
      <c r="AX66" s="43"/>
      <c r="AY66" s="31"/>
    </row>
    <row r="67" spans="1:51" s="11" customFormat="1" ht="18" customHeight="1">
      <c r="A67" s="1">
        <v>63</v>
      </c>
      <c r="B67" s="24">
        <v>64020</v>
      </c>
      <c r="C67" s="25" t="s">
        <v>1254</v>
      </c>
      <c r="D67" s="1" t="s">
        <v>27</v>
      </c>
      <c r="E67" s="50" t="s">
        <v>5</v>
      </c>
      <c r="F67" s="24" t="s">
        <v>148</v>
      </c>
      <c r="G67" s="1">
        <f t="shared" si="1"/>
        <v>92</v>
      </c>
      <c r="H67" s="30"/>
      <c r="I67" s="43"/>
      <c r="J67" s="43"/>
      <c r="K67" s="43"/>
      <c r="L67" s="43"/>
      <c r="M67" s="43"/>
      <c r="N67" s="43"/>
      <c r="O67" s="43"/>
      <c r="P67" s="43"/>
      <c r="Q67" s="43"/>
      <c r="R67" s="43">
        <v>65</v>
      </c>
      <c r="S67" s="43">
        <v>2</v>
      </c>
      <c r="T67" s="43"/>
      <c r="U67" s="43"/>
      <c r="V67" s="43"/>
      <c r="W67" s="43"/>
      <c r="X67" s="43"/>
      <c r="Y67" s="43"/>
      <c r="Z67" s="43"/>
      <c r="AA67" s="43"/>
      <c r="AB67" s="43"/>
      <c r="AC67" s="43">
        <v>25</v>
      </c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31"/>
    </row>
    <row r="68" spans="1:51" s="11" customFormat="1" ht="18" customHeight="1">
      <c r="A68" s="1">
        <v>64</v>
      </c>
      <c r="B68" s="24">
        <v>10517</v>
      </c>
      <c r="C68" s="25" t="s">
        <v>1500</v>
      </c>
      <c r="D68" s="1" t="s">
        <v>27</v>
      </c>
      <c r="E68" s="56" t="s">
        <v>5</v>
      </c>
      <c r="F68" s="24" t="s">
        <v>152</v>
      </c>
      <c r="G68" s="1">
        <f t="shared" si="1"/>
        <v>90</v>
      </c>
      <c r="H68" s="30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>
        <v>90</v>
      </c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31"/>
    </row>
    <row r="69" spans="1:51" s="11" customFormat="1" ht="18" customHeight="1">
      <c r="A69" s="1">
        <v>64</v>
      </c>
      <c r="B69" s="24">
        <v>58670</v>
      </c>
      <c r="C69" s="25" t="s">
        <v>459</v>
      </c>
      <c r="D69" s="1" t="s">
        <v>27</v>
      </c>
      <c r="E69" s="50" t="s">
        <v>363</v>
      </c>
      <c r="F69" s="24" t="s">
        <v>364</v>
      </c>
      <c r="G69" s="1">
        <f t="shared" ref="G69:G100" si="2">SUM(I69:AX69)</f>
        <v>90</v>
      </c>
      <c r="H69" s="30"/>
      <c r="I69" s="43">
        <v>5</v>
      </c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>
        <v>85</v>
      </c>
      <c r="AU69" s="43"/>
      <c r="AV69" s="43"/>
      <c r="AW69" s="43"/>
      <c r="AX69" s="43"/>
      <c r="AY69" s="31"/>
    </row>
    <row r="70" spans="1:51" s="11" customFormat="1" ht="18" customHeight="1">
      <c r="A70" s="1">
        <v>66</v>
      </c>
      <c r="B70" s="24">
        <v>43951</v>
      </c>
      <c r="C70" s="25" t="s">
        <v>1246</v>
      </c>
      <c r="D70" s="1" t="s">
        <v>27</v>
      </c>
      <c r="E70" s="50" t="s">
        <v>5</v>
      </c>
      <c r="F70" s="24" t="s">
        <v>6</v>
      </c>
      <c r="G70" s="1">
        <f t="shared" si="2"/>
        <v>89</v>
      </c>
      <c r="H70" s="30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>
        <v>4</v>
      </c>
      <c r="AB70" s="43"/>
      <c r="AC70" s="43">
        <v>85</v>
      </c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31"/>
    </row>
    <row r="71" spans="1:51" s="11" customFormat="1" ht="18" customHeight="1">
      <c r="A71" s="1">
        <v>67</v>
      </c>
      <c r="B71" s="24">
        <v>57449</v>
      </c>
      <c r="C71" s="25" t="s">
        <v>1212</v>
      </c>
      <c r="D71" s="1" t="s">
        <v>27</v>
      </c>
      <c r="E71" s="50" t="s">
        <v>5</v>
      </c>
      <c r="F71" s="24" t="s">
        <v>6</v>
      </c>
      <c r="G71" s="1">
        <f t="shared" si="2"/>
        <v>80</v>
      </c>
      <c r="H71" s="30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>
        <v>80</v>
      </c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31"/>
    </row>
    <row r="72" spans="1:51" s="11" customFormat="1" ht="18" customHeight="1">
      <c r="A72" s="1">
        <v>67</v>
      </c>
      <c r="B72" s="24">
        <v>62873</v>
      </c>
      <c r="C72" s="25" t="s">
        <v>1437</v>
      </c>
      <c r="D72" s="1" t="s">
        <v>27</v>
      </c>
      <c r="E72" s="50" t="s">
        <v>5</v>
      </c>
      <c r="F72" s="24" t="s">
        <v>148</v>
      </c>
      <c r="G72" s="1">
        <f t="shared" si="2"/>
        <v>80</v>
      </c>
      <c r="H72" s="30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>
        <v>80</v>
      </c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31"/>
    </row>
    <row r="73" spans="1:51" s="11" customFormat="1" ht="18" customHeight="1">
      <c r="A73" s="1">
        <v>67</v>
      </c>
      <c r="B73" s="24">
        <v>63735</v>
      </c>
      <c r="C73" s="25" t="s">
        <v>952</v>
      </c>
      <c r="D73" s="1" t="s">
        <v>27</v>
      </c>
      <c r="E73" s="50" t="s">
        <v>849</v>
      </c>
      <c r="F73" s="24" t="s">
        <v>139</v>
      </c>
      <c r="G73" s="1">
        <f t="shared" si="2"/>
        <v>80</v>
      </c>
      <c r="H73" s="30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>
        <v>35</v>
      </c>
      <c r="AF73" s="43"/>
      <c r="AG73" s="43"/>
      <c r="AH73" s="43"/>
      <c r="AI73" s="43">
        <v>45</v>
      </c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31"/>
    </row>
    <row r="74" spans="1:51" s="11" customFormat="1" ht="18" customHeight="1">
      <c r="A74" s="1">
        <v>67</v>
      </c>
      <c r="B74" s="24">
        <v>51147</v>
      </c>
      <c r="C74" s="25" t="s">
        <v>1501</v>
      </c>
      <c r="D74" s="1" t="s">
        <v>27</v>
      </c>
      <c r="E74" s="56" t="s">
        <v>310</v>
      </c>
      <c r="F74" s="24" t="s">
        <v>291</v>
      </c>
      <c r="G74" s="1">
        <f t="shared" si="2"/>
        <v>80</v>
      </c>
      <c r="H74" s="30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>
        <v>80</v>
      </c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31"/>
    </row>
    <row r="75" spans="1:51" s="11" customFormat="1" ht="18" customHeight="1">
      <c r="A75" s="1">
        <v>67</v>
      </c>
      <c r="B75" s="24">
        <v>39910</v>
      </c>
      <c r="C75" s="25" t="s">
        <v>947</v>
      </c>
      <c r="D75" s="1" t="s">
        <v>27</v>
      </c>
      <c r="E75" s="50" t="s">
        <v>5</v>
      </c>
      <c r="F75" s="24" t="s">
        <v>101</v>
      </c>
      <c r="G75" s="1">
        <f t="shared" si="2"/>
        <v>80</v>
      </c>
      <c r="H75" s="30"/>
      <c r="I75" s="43">
        <v>5</v>
      </c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>
        <v>75</v>
      </c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31"/>
    </row>
    <row r="76" spans="1:51" s="11" customFormat="1" ht="18" customHeight="1">
      <c r="A76" s="1">
        <v>72</v>
      </c>
      <c r="B76" s="24">
        <v>62971</v>
      </c>
      <c r="C76" s="25" t="s">
        <v>30</v>
      </c>
      <c r="D76" s="1" t="s">
        <v>27</v>
      </c>
      <c r="E76" s="50" t="s">
        <v>31</v>
      </c>
      <c r="F76" s="24" t="s">
        <v>8</v>
      </c>
      <c r="G76" s="1">
        <f t="shared" si="2"/>
        <v>77</v>
      </c>
      <c r="H76" s="30"/>
      <c r="I76" s="43">
        <v>7</v>
      </c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>
        <v>25</v>
      </c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>
        <v>10</v>
      </c>
      <c r="AR76" s="43"/>
      <c r="AS76" s="43">
        <v>20</v>
      </c>
      <c r="AT76" s="43"/>
      <c r="AU76" s="43"/>
      <c r="AV76" s="43"/>
      <c r="AW76" s="43"/>
      <c r="AX76" s="43">
        <v>15</v>
      </c>
      <c r="AY76" s="31"/>
    </row>
    <row r="77" spans="1:51" s="11" customFormat="1" ht="18" customHeight="1">
      <c r="A77" s="1">
        <v>73</v>
      </c>
      <c r="B77" s="24">
        <v>43393</v>
      </c>
      <c r="C77" s="25" t="s">
        <v>1247</v>
      </c>
      <c r="D77" s="1" t="s">
        <v>27</v>
      </c>
      <c r="E77" s="50" t="s">
        <v>5</v>
      </c>
      <c r="F77" s="24" t="s">
        <v>148</v>
      </c>
      <c r="G77" s="1">
        <f t="shared" si="2"/>
        <v>75</v>
      </c>
      <c r="H77" s="30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>
        <v>75</v>
      </c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31"/>
    </row>
    <row r="78" spans="1:51" s="11" customFormat="1" ht="18" customHeight="1">
      <c r="A78" s="1">
        <v>74</v>
      </c>
      <c r="B78" s="24">
        <v>63719</v>
      </c>
      <c r="C78" s="25" t="s">
        <v>1403</v>
      </c>
      <c r="D78" s="1" t="s">
        <v>27</v>
      </c>
      <c r="E78" s="50" t="s">
        <v>5</v>
      </c>
      <c r="F78" s="24" t="s">
        <v>148</v>
      </c>
      <c r="G78" s="1">
        <f t="shared" si="2"/>
        <v>71</v>
      </c>
      <c r="H78" s="30"/>
      <c r="I78" s="43"/>
      <c r="J78" s="43"/>
      <c r="K78" s="43"/>
      <c r="L78" s="43"/>
      <c r="M78" s="43"/>
      <c r="N78" s="43"/>
      <c r="O78" s="43"/>
      <c r="P78" s="43"/>
      <c r="Q78" s="43"/>
      <c r="R78" s="43">
        <v>70</v>
      </c>
      <c r="S78" s="43"/>
      <c r="T78" s="43"/>
      <c r="U78" s="43"/>
      <c r="V78" s="43"/>
      <c r="W78" s="43"/>
      <c r="X78" s="43"/>
      <c r="Y78" s="43"/>
      <c r="Z78" s="43">
        <v>1</v>
      </c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31"/>
    </row>
    <row r="79" spans="1:51" s="11" customFormat="1" ht="18" customHeight="1">
      <c r="A79" s="1">
        <v>75</v>
      </c>
      <c r="B79" s="24">
        <v>43935</v>
      </c>
      <c r="C79" s="25" t="s">
        <v>680</v>
      </c>
      <c r="D79" s="1" t="s">
        <v>27</v>
      </c>
      <c r="E79" s="50" t="s">
        <v>5</v>
      </c>
      <c r="F79" s="24" t="s">
        <v>148</v>
      </c>
      <c r="G79" s="1">
        <f t="shared" si="2"/>
        <v>65</v>
      </c>
      <c r="H79" s="30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>
        <v>50</v>
      </c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>
        <v>15</v>
      </c>
      <c r="AQ79" s="43"/>
      <c r="AR79" s="43"/>
      <c r="AS79" s="43"/>
      <c r="AT79" s="43"/>
      <c r="AU79" s="43"/>
      <c r="AV79" s="43"/>
      <c r="AW79" s="43"/>
      <c r="AX79" s="43"/>
      <c r="AY79" s="31"/>
    </row>
    <row r="80" spans="1:51" s="11" customFormat="1" ht="18" customHeight="1">
      <c r="A80" s="1">
        <v>75</v>
      </c>
      <c r="B80" s="24">
        <v>63184</v>
      </c>
      <c r="C80" s="25" t="s">
        <v>1865</v>
      </c>
      <c r="D80" s="1" t="s">
        <v>27</v>
      </c>
      <c r="E80" s="50" t="s">
        <v>5</v>
      </c>
      <c r="F80" s="24" t="s">
        <v>187</v>
      </c>
      <c r="G80" s="1">
        <f t="shared" si="2"/>
        <v>65</v>
      </c>
      <c r="H80" s="30"/>
      <c r="I80" s="43"/>
      <c r="J80" s="43"/>
      <c r="K80" s="43"/>
      <c r="L80" s="43"/>
      <c r="M80" s="43"/>
      <c r="N80" s="43"/>
      <c r="O80" s="43"/>
      <c r="P80" s="43">
        <v>65</v>
      </c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31"/>
    </row>
    <row r="81" spans="1:51" s="11" customFormat="1" ht="18" customHeight="1">
      <c r="A81" s="1">
        <v>77</v>
      </c>
      <c r="B81" s="24">
        <v>64855</v>
      </c>
      <c r="C81" s="25" t="s">
        <v>1866</v>
      </c>
      <c r="D81" s="1" t="s">
        <v>27</v>
      </c>
      <c r="E81" s="50" t="s">
        <v>5</v>
      </c>
      <c r="F81" s="24" t="s">
        <v>229</v>
      </c>
      <c r="G81" s="1">
        <f t="shared" si="2"/>
        <v>62</v>
      </c>
      <c r="H81" s="30"/>
      <c r="I81" s="43">
        <v>2</v>
      </c>
      <c r="J81" s="43"/>
      <c r="K81" s="43"/>
      <c r="L81" s="43"/>
      <c r="M81" s="43"/>
      <c r="N81" s="43"/>
      <c r="O81" s="43"/>
      <c r="P81" s="43">
        <v>60</v>
      </c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31"/>
    </row>
    <row r="82" spans="1:51" s="11" customFormat="1" ht="18" customHeight="1">
      <c r="A82" s="1">
        <v>78</v>
      </c>
      <c r="B82" s="24">
        <v>36563</v>
      </c>
      <c r="C82" s="25" t="s">
        <v>1214</v>
      </c>
      <c r="D82" s="1" t="s">
        <v>27</v>
      </c>
      <c r="E82" s="50" t="s">
        <v>5</v>
      </c>
      <c r="F82" s="24" t="s">
        <v>139</v>
      </c>
      <c r="G82" s="1">
        <f t="shared" si="2"/>
        <v>60</v>
      </c>
      <c r="H82" s="30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>
        <v>60</v>
      </c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31"/>
    </row>
    <row r="83" spans="1:51" s="11" customFormat="1" ht="18" customHeight="1">
      <c r="A83" s="1">
        <v>78</v>
      </c>
      <c r="B83" s="24">
        <v>52250</v>
      </c>
      <c r="C83" s="25" t="s">
        <v>1502</v>
      </c>
      <c r="D83" s="1" t="s">
        <v>27</v>
      </c>
      <c r="E83" s="56" t="s">
        <v>5</v>
      </c>
      <c r="F83" s="24" t="s">
        <v>152</v>
      </c>
      <c r="G83" s="1">
        <f t="shared" si="2"/>
        <v>60</v>
      </c>
      <c r="H83" s="30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>
        <v>60</v>
      </c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31"/>
    </row>
    <row r="84" spans="1:51" s="11" customFormat="1" ht="18" customHeight="1">
      <c r="A84" s="1">
        <v>80</v>
      </c>
      <c r="B84" s="24">
        <v>28065</v>
      </c>
      <c r="C84" s="25" t="s">
        <v>1249</v>
      </c>
      <c r="D84" s="1" t="s">
        <v>27</v>
      </c>
      <c r="E84" s="50" t="s">
        <v>5</v>
      </c>
      <c r="F84" s="24" t="s">
        <v>148</v>
      </c>
      <c r="G84" s="1">
        <f t="shared" si="2"/>
        <v>55</v>
      </c>
      <c r="H84" s="30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>
        <v>55</v>
      </c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31"/>
    </row>
    <row r="85" spans="1:51" s="11" customFormat="1" ht="18" customHeight="1">
      <c r="A85" s="1">
        <v>80</v>
      </c>
      <c r="B85" s="24">
        <v>57067</v>
      </c>
      <c r="C85" s="25" t="s">
        <v>771</v>
      </c>
      <c r="D85" s="1" t="s">
        <v>27</v>
      </c>
      <c r="E85" s="50" t="s">
        <v>5</v>
      </c>
      <c r="F85" s="24" t="s">
        <v>364</v>
      </c>
      <c r="G85" s="1">
        <f t="shared" si="2"/>
        <v>55</v>
      </c>
      <c r="H85" s="30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>
        <v>55</v>
      </c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35"/>
    </row>
    <row r="86" spans="1:51" s="11" customFormat="1" ht="18" customHeight="1">
      <c r="A86" s="1">
        <v>82</v>
      </c>
      <c r="B86" s="1">
        <v>58591</v>
      </c>
      <c r="C86" s="5" t="s">
        <v>1160</v>
      </c>
      <c r="D86" s="1" t="s">
        <v>27</v>
      </c>
      <c r="E86" s="50" t="s">
        <v>394</v>
      </c>
      <c r="F86" s="24" t="s">
        <v>177</v>
      </c>
      <c r="G86" s="1">
        <f t="shared" si="2"/>
        <v>50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>
        <v>50</v>
      </c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35"/>
    </row>
    <row r="87" spans="1:51" s="11" customFormat="1" ht="18" customHeight="1">
      <c r="A87" s="1">
        <v>82</v>
      </c>
      <c r="B87" s="1">
        <v>49593</v>
      </c>
      <c r="C87" s="5" t="s">
        <v>1503</v>
      </c>
      <c r="D87" s="1" t="s">
        <v>27</v>
      </c>
      <c r="E87" s="56" t="s">
        <v>5</v>
      </c>
      <c r="F87" s="1" t="s">
        <v>303</v>
      </c>
      <c r="G87" s="1">
        <f t="shared" si="2"/>
        <v>50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50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35"/>
    </row>
    <row r="88" spans="1:51" s="11" customFormat="1" ht="18" customHeight="1">
      <c r="A88" s="1">
        <v>82</v>
      </c>
      <c r="B88" s="1">
        <v>63939</v>
      </c>
      <c r="C88" s="5" t="s">
        <v>1250</v>
      </c>
      <c r="D88" s="1" t="s">
        <v>27</v>
      </c>
      <c r="E88" s="50" t="s">
        <v>5</v>
      </c>
      <c r="F88" s="1" t="s">
        <v>148</v>
      </c>
      <c r="G88" s="1">
        <f t="shared" si="2"/>
        <v>50</v>
      </c>
      <c r="H88" s="30"/>
      <c r="I88" s="7"/>
      <c r="J88" s="7"/>
      <c r="K88" s="7"/>
      <c r="L88" s="7"/>
      <c r="M88" s="7"/>
      <c r="N88" s="7"/>
      <c r="O88" s="7">
        <v>1</v>
      </c>
      <c r="P88" s="7"/>
      <c r="Q88" s="7"/>
      <c r="R88" s="7"/>
      <c r="S88" s="7">
        <v>4</v>
      </c>
      <c r="T88" s="7"/>
      <c r="U88" s="7"/>
      <c r="V88" s="7"/>
      <c r="W88" s="7"/>
      <c r="X88" s="7"/>
      <c r="Y88" s="7"/>
      <c r="Z88" s="7"/>
      <c r="AA88" s="7"/>
      <c r="AB88" s="7"/>
      <c r="AC88" s="7">
        <v>45</v>
      </c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31"/>
    </row>
    <row r="89" spans="1:51" s="11" customFormat="1" ht="18" customHeight="1">
      <c r="A89" s="1">
        <v>85</v>
      </c>
      <c r="B89" s="1">
        <v>42338</v>
      </c>
      <c r="C89" s="5" t="s">
        <v>916</v>
      </c>
      <c r="D89" s="1" t="s">
        <v>27</v>
      </c>
      <c r="E89" s="50" t="s">
        <v>5</v>
      </c>
      <c r="F89" s="1" t="s">
        <v>139</v>
      </c>
      <c r="G89" s="1">
        <f t="shared" si="2"/>
        <v>45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>
        <v>45</v>
      </c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31"/>
    </row>
    <row r="90" spans="1:51" s="11" customFormat="1" ht="18" customHeight="1">
      <c r="A90" s="1">
        <v>86</v>
      </c>
      <c r="B90" s="1">
        <v>55404</v>
      </c>
      <c r="C90" s="5" t="s">
        <v>205</v>
      </c>
      <c r="D90" s="1" t="s">
        <v>27</v>
      </c>
      <c r="E90" s="50" t="s">
        <v>5</v>
      </c>
      <c r="F90" s="1" t="s">
        <v>187</v>
      </c>
      <c r="G90" s="1">
        <f t="shared" si="2"/>
        <v>44</v>
      </c>
      <c r="H90" s="30"/>
      <c r="I90" s="7"/>
      <c r="J90" s="7"/>
      <c r="K90" s="7"/>
      <c r="L90" s="7"/>
      <c r="M90" s="7"/>
      <c r="N90" s="7">
        <v>6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25</v>
      </c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>
        <v>3</v>
      </c>
      <c r="AP90" s="7"/>
      <c r="AQ90" s="7"/>
      <c r="AR90" s="7"/>
      <c r="AS90" s="7"/>
      <c r="AT90" s="7"/>
      <c r="AU90" s="7"/>
      <c r="AV90" s="7">
        <v>10</v>
      </c>
      <c r="AW90" s="7"/>
      <c r="AX90" s="7"/>
      <c r="AY90" s="31"/>
    </row>
    <row r="91" spans="1:51" s="11" customFormat="1" ht="18" customHeight="1">
      <c r="A91" s="1">
        <v>87</v>
      </c>
      <c r="B91" s="1">
        <v>48685</v>
      </c>
      <c r="C91" s="5" t="s">
        <v>1161</v>
      </c>
      <c r="D91" s="1" t="s">
        <v>27</v>
      </c>
      <c r="E91" s="50" t="s">
        <v>394</v>
      </c>
      <c r="F91" s="1" t="s">
        <v>177</v>
      </c>
      <c r="G91" s="1">
        <f t="shared" si="2"/>
        <v>40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>
        <v>40</v>
      </c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31"/>
    </row>
    <row r="92" spans="1:51" s="11" customFormat="1" ht="18" customHeight="1">
      <c r="A92" s="1">
        <v>88</v>
      </c>
      <c r="B92" s="1">
        <v>59455</v>
      </c>
      <c r="C92" s="5" t="s">
        <v>1915</v>
      </c>
      <c r="D92" s="1" t="s">
        <v>27</v>
      </c>
      <c r="E92" s="50" t="s">
        <v>5</v>
      </c>
      <c r="F92" s="1" t="s">
        <v>101</v>
      </c>
      <c r="G92" s="1">
        <f t="shared" si="2"/>
        <v>36</v>
      </c>
      <c r="H92" s="30"/>
      <c r="I92" s="7">
        <v>1</v>
      </c>
      <c r="J92" s="7"/>
      <c r="K92" s="7"/>
      <c r="L92" s="7"/>
      <c r="M92" s="7">
        <v>35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31"/>
    </row>
    <row r="93" spans="1:51" s="11" customFormat="1" ht="18" customHeight="1">
      <c r="A93" s="1">
        <v>89</v>
      </c>
      <c r="B93" s="1">
        <v>65305</v>
      </c>
      <c r="C93" s="5" t="s">
        <v>1162</v>
      </c>
      <c r="D93" s="1" t="s">
        <v>27</v>
      </c>
      <c r="E93" s="50" t="s">
        <v>5</v>
      </c>
      <c r="F93" s="1" t="s">
        <v>177</v>
      </c>
      <c r="G93" s="1">
        <f t="shared" si="2"/>
        <v>35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>
        <v>35</v>
      </c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31"/>
    </row>
    <row r="94" spans="1:51" s="11" customFormat="1" ht="18" customHeight="1">
      <c r="A94" s="1">
        <v>89</v>
      </c>
      <c r="B94" s="1">
        <v>64090</v>
      </c>
      <c r="C94" s="5" t="s">
        <v>1252</v>
      </c>
      <c r="D94" s="1" t="s">
        <v>27</v>
      </c>
      <c r="E94" s="50" t="s">
        <v>5</v>
      </c>
      <c r="F94" s="1" t="s">
        <v>148</v>
      </c>
      <c r="G94" s="1">
        <f t="shared" si="2"/>
        <v>35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>
        <v>35</v>
      </c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31"/>
    </row>
    <row r="95" spans="1:51" s="11" customFormat="1" ht="18" customHeight="1">
      <c r="A95" s="1">
        <v>89</v>
      </c>
      <c r="B95" s="1">
        <v>21651</v>
      </c>
      <c r="C95" s="5" t="s">
        <v>772</v>
      </c>
      <c r="D95" s="1" t="s">
        <v>27</v>
      </c>
      <c r="E95" s="50" t="s">
        <v>5</v>
      </c>
      <c r="F95" s="1" t="s">
        <v>177</v>
      </c>
      <c r="G95" s="1">
        <f t="shared" si="2"/>
        <v>35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>
        <v>20</v>
      </c>
      <c r="AG95" s="7"/>
      <c r="AH95" s="7"/>
      <c r="AI95" s="7"/>
      <c r="AJ95" s="7"/>
      <c r="AK95" s="7"/>
      <c r="AL95" s="7">
        <v>15</v>
      </c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31"/>
    </row>
    <row r="96" spans="1:51" s="11" customFormat="1" ht="18" customHeight="1">
      <c r="A96" s="1">
        <v>92</v>
      </c>
      <c r="B96" s="1">
        <v>58779</v>
      </c>
      <c r="C96" s="5" t="s">
        <v>338</v>
      </c>
      <c r="D96" s="1" t="s">
        <v>27</v>
      </c>
      <c r="E96" s="50" t="s">
        <v>5</v>
      </c>
      <c r="F96" s="1" t="s">
        <v>303</v>
      </c>
      <c r="G96" s="1">
        <f t="shared" si="2"/>
        <v>34</v>
      </c>
      <c r="H96" s="30"/>
      <c r="I96" s="7">
        <v>1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6</v>
      </c>
      <c r="Y96" s="7"/>
      <c r="Z96" s="7"/>
      <c r="AA96" s="7"/>
      <c r="AB96" s="7"/>
      <c r="AC96" s="7"/>
      <c r="AD96" s="7"/>
      <c r="AE96" s="7"/>
      <c r="AF96" s="7"/>
      <c r="AG96" s="7"/>
      <c r="AH96" s="7">
        <v>4</v>
      </c>
      <c r="AI96" s="7"/>
      <c r="AJ96" s="7"/>
      <c r="AK96" s="7"/>
      <c r="AL96" s="7"/>
      <c r="AM96" s="7"/>
      <c r="AN96" s="7"/>
      <c r="AO96" s="7"/>
      <c r="AP96" s="7"/>
      <c r="AQ96" s="7"/>
      <c r="AR96" s="7">
        <v>8</v>
      </c>
      <c r="AS96" s="7"/>
      <c r="AT96" s="7"/>
      <c r="AU96" s="7">
        <v>15</v>
      </c>
      <c r="AV96" s="7"/>
      <c r="AW96" s="7"/>
      <c r="AX96" s="7"/>
      <c r="AY96" s="31"/>
    </row>
    <row r="97" spans="1:51" s="11" customFormat="1" ht="18" customHeight="1">
      <c r="A97" s="1">
        <v>93</v>
      </c>
      <c r="B97" s="1">
        <v>56126</v>
      </c>
      <c r="C97" s="5" t="s">
        <v>835</v>
      </c>
      <c r="D97" s="1" t="s">
        <v>27</v>
      </c>
      <c r="E97" s="50" t="s">
        <v>5</v>
      </c>
      <c r="F97" s="1" t="s">
        <v>101</v>
      </c>
      <c r="G97" s="1">
        <f t="shared" si="2"/>
        <v>33</v>
      </c>
      <c r="H97" s="30"/>
      <c r="I97" s="7">
        <v>3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30</v>
      </c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31"/>
    </row>
    <row r="98" spans="1:51" s="11" customFormat="1" ht="18" customHeight="1">
      <c r="A98" s="1">
        <v>94</v>
      </c>
      <c r="B98" s="1">
        <v>56671</v>
      </c>
      <c r="C98" s="5" t="s">
        <v>585</v>
      </c>
      <c r="D98" s="1" t="s">
        <v>27</v>
      </c>
      <c r="E98" s="50" t="s">
        <v>5</v>
      </c>
      <c r="F98" s="1" t="s">
        <v>569</v>
      </c>
      <c r="G98" s="1">
        <f t="shared" si="2"/>
        <v>32.5</v>
      </c>
      <c r="H98" s="30"/>
      <c r="I98" s="7"/>
      <c r="J98" s="7">
        <v>20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>
        <v>12.5</v>
      </c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31"/>
    </row>
    <row r="99" spans="1:51" s="11" customFormat="1" ht="18" customHeight="1">
      <c r="A99" s="1">
        <v>95</v>
      </c>
      <c r="B99" s="1">
        <v>63164</v>
      </c>
      <c r="C99" s="5" t="s">
        <v>204</v>
      </c>
      <c r="D99" s="1" t="s">
        <v>27</v>
      </c>
      <c r="E99" s="50" t="s">
        <v>5</v>
      </c>
      <c r="F99" s="1" t="s">
        <v>187</v>
      </c>
      <c r="G99" s="1">
        <f t="shared" si="2"/>
        <v>31</v>
      </c>
      <c r="H99" s="30"/>
      <c r="I99" s="7"/>
      <c r="J99" s="7"/>
      <c r="K99" s="7"/>
      <c r="L99" s="7"/>
      <c r="M99" s="7"/>
      <c r="N99" s="7">
        <v>8</v>
      </c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>
        <v>8</v>
      </c>
      <c r="AP99" s="7"/>
      <c r="AQ99" s="7"/>
      <c r="AR99" s="7"/>
      <c r="AS99" s="7"/>
      <c r="AT99" s="7"/>
      <c r="AU99" s="7"/>
      <c r="AV99" s="7">
        <v>15</v>
      </c>
      <c r="AW99" s="7"/>
      <c r="AX99" s="7"/>
      <c r="AY99" s="31"/>
    </row>
    <row r="100" spans="1:51" s="11" customFormat="1" ht="18" customHeight="1">
      <c r="A100" s="1">
        <v>95</v>
      </c>
      <c r="B100" s="1">
        <v>62949</v>
      </c>
      <c r="C100" s="5" t="s">
        <v>1401</v>
      </c>
      <c r="D100" s="1" t="s">
        <v>27</v>
      </c>
      <c r="E100" s="50" t="s">
        <v>5</v>
      </c>
      <c r="F100" s="1" t="s">
        <v>148</v>
      </c>
      <c r="G100" s="1">
        <f t="shared" si="2"/>
        <v>31</v>
      </c>
      <c r="H100" s="30"/>
      <c r="I100" s="7"/>
      <c r="J100" s="7"/>
      <c r="K100" s="7"/>
      <c r="L100" s="7">
        <v>25</v>
      </c>
      <c r="M100" s="7"/>
      <c r="N100" s="7"/>
      <c r="O100" s="7">
        <v>3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>
        <v>3</v>
      </c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31"/>
    </row>
    <row r="101" spans="1:51" s="11" customFormat="1" ht="18" customHeight="1">
      <c r="A101" s="1">
        <v>97</v>
      </c>
      <c r="B101" s="1">
        <v>56163</v>
      </c>
      <c r="C101" s="5" t="s">
        <v>1253</v>
      </c>
      <c r="D101" s="1" t="s">
        <v>27</v>
      </c>
      <c r="E101" s="50" t="s">
        <v>5</v>
      </c>
      <c r="F101" s="1" t="s">
        <v>148</v>
      </c>
      <c r="G101" s="1">
        <f t="shared" ref="G101:G132" si="3">SUM(I101:AX101)</f>
        <v>30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>
        <v>30</v>
      </c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31"/>
    </row>
    <row r="102" spans="1:51" s="11" customFormat="1" ht="18" customHeight="1">
      <c r="A102" s="1">
        <v>98</v>
      </c>
      <c r="B102" s="1">
        <v>63851</v>
      </c>
      <c r="C102" s="5" t="s">
        <v>337</v>
      </c>
      <c r="D102" s="1" t="s">
        <v>27</v>
      </c>
      <c r="E102" s="50" t="s">
        <v>5</v>
      </c>
      <c r="F102" s="1" t="s">
        <v>303</v>
      </c>
      <c r="G102" s="1">
        <f t="shared" si="3"/>
        <v>29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>
        <v>9</v>
      </c>
      <c r="AS102" s="7"/>
      <c r="AT102" s="7"/>
      <c r="AU102" s="7">
        <v>20</v>
      </c>
      <c r="AV102" s="7"/>
      <c r="AW102" s="7"/>
      <c r="AX102" s="7"/>
      <c r="AY102" s="31"/>
    </row>
    <row r="103" spans="1:51" s="11" customFormat="1" ht="18" customHeight="1">
      <c r="A103" s="1">
        <v>99</v>
      </c>
      <c r="B103" s="1">
        <v>65707</v>
      </c>
      <c r="C103" s="5" t="s">
        <v>1058</v>
      </c>
      <c r="D103" s="1" t="s">
        <v>27</v>
      </c>
      <c r="E103" s="50" t="s">
        <v>5</v>
      </c>
      <c r="F103" s="1" t="s">
        <v>303</v>
      </c>
      <c r="G103" s="1">
        <f t="shared" si="3"/>
        <v>27.5</v>
      </c>
      <c r="H103" s="30"/>
      <c r="I103" s="7"/>
      <c r="J103" s="7"/>
      <c r="K103" s="7"/>
      <c r="L103" s="7"/>
      <c r="M103" s="7"/>
      <c r="N103" s="7"/>
      <c r="O103" s="7"/>
      <c r="P103" s="7"/>
      <c r="Q103" s="7">
        <v>7.5</v>
      </c>
      <c r="R103" s="7"/>
      <c r="S103" s="7"/>
      <c r="T103" s="7"/>
      <c r="U103" s="7"/>
      <c r="V103" s="7"/>
      <c r="W103" s="7"/>
      <c r="X103" s="7">
        <v>10</v>
      </c>
      <c r="Y103" s="7"/>
      <c r="Z103" s="7"/>
      <c r="AA103" s="7"/>
      <c r="AB103" s="7"/>
      <c r="AC103" s="7"/>
      <c r="AD103" s="7"/>
      <c r="AE103" s="7"/>
      <c r="AF103" s="7"/>
      <c r="AG103" s="7"/>
      <c r="AH103" s="7">
        <v>10</v>
      </c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31"/>
    </row>
    <row r="104" spans="1:51" s="11" customFormat="1" ht="18" customHeight="1">
      <c r="A104" s="1">
        <v>100</v>
      </c>
      <c r="B104" s="1">
        <v>51452</v>
      </c>
      <c r="C104" s="5" t="s">
        <v>1163</v>
      </c>
      <c r="D104" s="1" t="s">
        <v>27</v>
      </c>
      <c r="E104" s="50" t="s">
        <v>5</v>
      </c>
      <c r="F104" s="1" t="s">
        <v>177</v>
      </c>
      <c r="G104" s="1">
        <f t="shared" si="3"/>
        <v>25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>
        <v>25</v>
      </c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31"/>
    </row>
    <row r="105" spans="1:51" s="11" customFormat="1" ht="18" customHeight="1">
      <c r="A105" s="1">
        <v>100</v>
      </c>
      <c r="B105" s="1">
        <v>44099</v>
      </c>
      <c r="C105" s="5" t="s">
        <v>1396</v>
      </c>
      <c r="D105" s="1" t="s">
        <v>27</v>
      </c>
      <c r="E105" s="50" t="s">
        <v>5</v>
      </c>
      <c r="F105" s="1" t="s">
        <v>148</v>
      </c>
      <c r="G105" s="1">
        <f t="shared" si="3"/>
        <v>25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>
        <v>25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31"/>
    </row>
    <row r="106" spans="1:51" s="11" customFormat="1" ht="18" customHeight="1">
      <c r="A106" s="1">
        <v>100</v>
      </c>
      <c r="B106" s="1">
        <v>43201</v>
      </c>
      <c r="C106" s="5" t="s">
        <v>1916</v>
      </c>
      <c r="D106" s="1" t="s">
        <v>27</v>
      </c>
      <c r="E106" s="50" t="s">
        <v>963</v>
      </c>
      <c r="F106" s="1" t="s">
        <v>139</v>
      </c>
      <c r="G106" s="1">
        <f t="shared" si="3"/>
        <v>25</v>
      </c>
      <c r="H106" s="30"/>
      <c r="I106" s="7"/>
      <c r="J106" s="7"/>
      <c r="K106" s="7"/>
      <c r="L106" s="7"/>
      <c r="M106" s="7">
        <v>25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31"/>
    </row>
    <row r="107" spans="1:51" s="11" customFormat="1" ht="18" customHeight="1">
      <c r="A107" s="1">
        <v>100</v>
      </c>
      <c r="B107" s="1">
        <v>64030</v>
      </c>
      <c r="C107" s="5" t="s">
        <v>2247</v>
      </c>
      <c r="D107" s="1" t="s">
        <v>27</v>
      </c>
      <c r="E107" s="50" t="s">
        <v>5</v>
      </c>
      <c r="F107" s="1" t="s">
        <v>569</v>
      </c>
      <c r="G107" s="1">
        <f t="shared" si="3"/>
        <v>25</v>
      </c>
      <c r="H107" s="30"/>
      <c r="I107" s="7"/>
      <c r="J107" s="7">
        <v>25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31"/>
    </row>
    <row r="108" spans="1:51" s="11" customFormat="1" ht="18" customHeight="1">
      <c r="A108" s="1">
        <v>104</v>
      </c>
      <c r="B108" s="1">
        <v>56802</v>
      </c>
      <c r="C108" s="5" t="s">
        <v>203</v>
      </c>
      <c r="D108" s="1" t="s">
        <v>27</v>
      </c>
      <c r="E108" s="50" t="s">
        <v>191</v>
      </c>
      <c r="F108" s="1" t="s">
        <v>6</v>
      </c>
      <c r="G108" s="1">
        <f t="shared" si="3"/>
        <v>23</v>
      </c>
      <c r="H108" s="30"/>
      <c r="I108" s="7"/>
      <c r="J108" s="7"/>
      <c r="K108" s="7"/>
      <c r="L108" s="7"/>
      <c r="M108" s="7"/>
      <c r="N108" s="7">
        <v>3</v>
      </c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>
        <v>20</v>
      </c>
      <c r="AW108" s="7"/>
      <c r="AX108" s="7"/>
      <c r="AY108" s="31"/>
    </row>
    <row r="109" spans="1:51" s="11" customFormat="1" ht="18" customHeight="1">
      <c r="A109" s="1">
        <v>104</v>
      </c>
      <c r="B109" s="1">
        <v>62990</v>
      </c>
      <c r="C109" s="5" t="s">
        <v>1807</v>
      </c>
      <c r="D109" s="1" t="s">
        <v>27</v>
      </c>
      <c r="E109" s="50" t="s">
        <v>5</v>
      </c>
      <c r="F109" s="1" t="s">
        <v>148</v>
      </c>
      <c r="G109" s="1">
        <f t="shared" si="3"/>
        <v>23</v>
      </c>
      <c r="H109" s="30"/>
      <c r="I109" s="7"/>
      <c r="J109" s="7"/>
      <c r="K109" s="7"/>
      <c r="L109" s="7">
        <v>20</v>
      </c>
      <c r="M109" s="7"/>
      <c r="N109" s="7"/>
      <c r="O109" s="7"/>
      <c r="P109" s="7"/>
      <c r="Q109" s="7"/>
      <c r="R109" s="7"/>
      <c r="S109" s="7">
        <v>3</v>
      </c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31"/>
    </row>
    <row r="110" spans="1:51" s="11" customFormat="1" ht="18" customHeight="1">
      <c r="A110" s="1">
        <v>106</v>
      </c>
      <c r="B110" s="1">
        <v>60940</v>
      </c>
      <c r="C110" s="5" t="s">
        <v>537</v>
      </c>
      <c r="D110" s="1" t="s">
        <v>27</v>
      </c>
      <c r="E110" s="50" t="s">
        <v>5</v>
      </c>
      <c r="F110" s="1" t="s">
        <v>6</v>
      </c>
      <c r="G110" s="1">
        <f t="shared" si="3"/>
        <v>21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>
        <v>6</v>
      </c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>
        <v>15</v>
      </c>
      <c r="AR110" s="7"/>
      <c r="AS110" s="7"/>
      <c r="AT110" s="7"/>
      <c r="AU110" s="7"/>
      <c r="AV110" s="7"/>
      <c r="AW110" s="7"/>
      <c r="AX110" s="7"/>
      <c r="AY110" s="31"/>
    </row>
    <row r="111" spans="1:51" s="11" customFormat="1" ht="18" customHeight="1">
      <c r="A111" s="1">
        <v>107</v>
      </c>
      <c r="B111" s="1">
        <v>18956</v>
      </c>
      <c r="C111" s="5" t="s">
        <v>1505</v>
      </c>
      <c r="D111" s="1" t="s">
        <v>27</v>
      </c>
      <c r="E111" s="56" t="s">
        <v>5</v>
      </c>
      <c r="F111" s="1" t="s">
        <v>152</v>
      </c>
      <c r="G111" s="1">
        <f t="shared" si="3"/>
        <v>20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>
        <v>20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31"/>
    </row>
    <row r="112" spans="1:51" s="11" customFormat="1" ht="18" customHeight="1">
      <c r="A112" s="1">
        <v>108</v>
      </c>
      <c r="B112" s="1">
        <v>63585</v>
      </c>
      <c r="C112" s="5" t="s">
        <v>553</v>
      </c>
      <c r="D112" s="1" t="s">
        <v>27</v>
      </c>
      <c r="E112" s="50" t="s">
        <v>5</v>
      </c>
      <c r="F112" s="1" t="s">
        <v>187</v>
      </c>
      <c r="G112" s="1">
        <f t="shared" si="3"/>
        <v>19</v>
      </c>
      <c r="H112" s="30"/>
      <c r="I112" s="7"/>
      <c r="J112" s="7"/>
      <c r="K112" s="7"/>
      <c r="L112" s="7"/>
      <c r="M112" s="7"/>
      <c r="N112" s="7">
        <v>15</v>
      </c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>
        <v>4</v>
      </c>
      <c r="AP112" s="7"/>
      <c r="AQ112" s="7"/>
      <c r="AR112" s="7"/>
      <c r="AS112" s="7"/>
      <c r="AT112" s="7"/>
      <c r="AU112" s="7"/>
      <c r="AV112" s="7"/>
      <c r="AW112" s="7"/>
      <c r="AX112" s="7"/>
      <c r="AY112" s="31"/>
    </row>
    <row r="113" spans="1:51" s="11" customFormat="1" ht="18" customHeight="1">
      <c r="A113" s="1">
        <v>109</v>
      </c>
      <c r="B113" s="1">
        <v>58900</v>
      </c>
      <c r="C113" s="5" t="s">
        <v>1767</v>
      </c>
      <c r="D113" s="1" t="s">
        <v>27</v>
      </c>
      <c r="E113" s="50" t="s">
        <v>5</v>
      </c>
      <c r="F113" s="1" t="s">
        <v>101</v>
      </c>
      <c r="G113" s="1">
        <f t="shared" si="3"/>
        <v>17</v>
      </c>
      <c r="H113" s="30"/>
      <c r="I113" s="7">
        <v>7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>
        <v>10</v>
      </c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31"/>
    </row>
    <row r="114" spans="1:51" s="11" customFormat="1" ht="18" customHeight="1">
      <c r="A114" s="1">
        <v>110</v>
      </c>
      <c r="B114" s="1">
        <v>43541</v>
      </c>
      <c r="C114" s="5" t="s">
        <v>1164</v>
      </c>
      <c r="D114" s="1" t="s">
        <v>27</v>
      </c>
      <c r="E114" s="50" t="s">
        <v>5</v>
      </c>
      <c r="F114" s="1" t="s">
        <v>177</v>
      </c>
      <c r="G114" s="1">
        <f t="shared" si="3"/>
        <v>15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>
        <v>15</v>
      </c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31"/>
    </row>
    <row r="115" spans="1:51" s="11" customFormat="1" ht="18" customHeight="1">
      <c r="A115" s="1">
        <v>111</v>
      </c>
      <c r="B115" s="1">
        <v>17289</v>
      </c>
      <c r="C115" s="5" t="s">
        <v>1397</v>
      </c>
      <c r="D115" s="1" t="s">
        <v>27</v>
      </c>
      <c r="E115" s="50" t="s">
        <v>5</v>
      </c>
      <c r="F115" s="1" t="s">
        <v>148</v>
      </c>
      <c r="G115" s="1">
        <f t="shared" si="3"/>
        <v>15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>
        <v>15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31"/>
    </row>
    <row r="116" spans="1:51" s="11" customFormat="1" ht="18" customHeight="1">
      <c r="A116" s="1">
        <v>111</v>
      </c>
      <c r="B116" s="1">
        <v>64079</v>
      </c>
      <c r="C116" s="5" t="s">
        <v>464</v>
      </c>
      <c r="D116" s="1" t="s">
        <v>27</v>
      </c>
      <c r="E116" s="50" t="s">
        <v>363</v>
      </c>
      <c r="F116" s="1" t="s">
        <v>364</v>
      </c>
      <c r="G116" s="1">
        <f t="shared" si="3"/>
        <v>15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>
        <v>15</v>
      </c>
      <c r="AU116" s="7"/>
      <c r="AV116" s="7"/>
      <c r="AW116" s="7"/>
      <c r="AX116" s="7"/>
      <c r="AY116" s="31"/>
    </row>
    <row r="117" spans="1:51" s="11" customFormat="1" ht="18" customHeight="1">
      <c r="A117" s="1">
        <v>111</v>
      </c>
      <c r="B117" s="1">
        <v>64072</v>
      </c>
      <c r="C117" s="5" t="s">
        <v>518</v>
      </c>
      <c r="D117" s="1" t="s">
        <v>27</v>
      </c>
      <c r="E117" s="50" t="s">
        <v>5</v>
      </c>
      <c r="F117" s="1" t="s">
        <v>303</v>
      </c>
      <c r="G117" s="1">
        <f t="shared" si="3"/>
        <v>15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>
        <v>15</v>
      </c>
      <c r="AS117" s="7"/>
      <c r="AT117" s="7"/>
      <c r="AU117" s="7"/>
      <c r="AV117" s="7"/>
      <c r="AW117" s="7"/>
      <c r="AX117" s="7"/>
      <c r="AY117" s="31"/>
    </row>
    <row r="118" spans="1:51" s="11" customFormat="1" ht="18" customHeight="1">
      <c r="A118" s="1">
        <v>111</v>
      </c>
      <c r="B118" s="1">
        <v>64999</v>
      </c>
      <c r="C118" s="5" t="s">
        <v>1917</v>
      </c>
      <c r="D118" s="1" t="s">
        <v>27</v>
      </c>
      <c r="E118" s="50" t="s">
        <v>1918</v>
      </c>
      <c r="F118" s="1" t="s">
        <v>139</v>
      </c>
      <c r="G118" s="1">
        <f t="shared" si="3"/>
        <v>15</v>
      </c>
      <c r="H118" s="30"/>
      <c r="I118" s="7"/>
      <c r="J118" s="7"/>
      <c r="K118" s="7"/>
      <c r="L118" s="7"/>
      <c r="M118" s="7">
        <v>15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31"/>
    </row>
    <row r="119" spans="1:51" s="11" customFormat="1" ht="18" customHeight="1">
      <c r="A119" s="1">
        <v>111</v>
      </c>
      <c r="B119" s="1">
        <v>63931</v>
      </c>
      <c r="C119" s="5" t="s">
        <v>2248</v>
      </c>
      <c r="D119" s="1" t="s">
        <v>27</v>
      </c>
      <c r="E119" s="50" t="s">
        <v>5</v>
      </c>
      <c r="F119" s="1" t="s">
        <v>569</v>
      </c>
      <c r="G119" s="1">
        <f t="shared" si="3"/>
        <v>15</v>
      </c>
      <c r="H119" s="30"/>
      <c r="I119" s="7"/>
      <c r="J119" s="7">
        <v>15</v>
      </c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31"/>
    </row>
    <row r="120" spans="1:51" s="11" customFormat="1" ht="18" customHeight="1">
      <c r="A120" s="1">
        <v>116</v>
      </c>
      <c r="B120" s="1">
        <v>59818</v>
      </c>
      <c r="C120" s="5" t="s">
        <v>207</v>
      </c>
      <c r="D120" s="1" t="s">
        <v>27</v>
      </c>
      <c r="E120" s="50" t="s">
        <v>5</v>
      </c>
      <c r="F120" s="1" t="s">
        <v>187</v>
      </c>
      <c r="G120" s="1">
        <f t="shared" si="3"/>
        <v>11</v>
      </c>
      <c r="H120" s="30"/>
      <c r="I120" s="7"/>
      <c r="J120" s="7"/>
      <c r="K120" s="7"/>
      <c r="L120" s="7"/>
      <c r="M120" s="7"/>
      <c r="N120" s="7">
        <v>4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>
        <v>7</v>
      </c>
      <c r="AW120" s="7"/>
      <c r="AX120" s="7"/>
      <c r="AY120" s="31"/>
    </row>
    <row r="121" spans="1:51" s="11" customFormat="1" ht="18" customHeight="1">
      <c r="A121" s="1">
        <v>117</v>
      </c>
      <c r="B121" s="1">
        <v>66277</v>
      </c>
      <c r="C121" s="5" t="s">
        <v>1325</v>
      </c>
      <c r="D121" s="1" t="s">
        <v>27</v>
      </c>
      <c r="E121" s="50" t="s">
        <v>5</v>
      </c>
      <c r="F121" s="1" t="s">
        <v>139</v>
      </c>
      <c r="G121" s="1">
        <f t="shared" si="3"/>
        <v>10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>
        <v>10</v>
      </c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31"/>
    </row>
    <row r="122" spans="1:51" s="11" customFormat="1" ht="18" customHeight="1">
      <c r="A122" s="1">
        <v>117</v>
      </c>
      <c r="B122" s="1">
        <v>60264</v>
      </c>
      <c r="C122" s="5" t="s">
        <v>586</v>
      </c>
      <c r="D122" s="1" t="s">
        <v>27</v>
      </c>
      <c r="E122" s="50" t="s">
        <v>5</v>
      </c>
      <c r="F122" s="1" t="s">
        <v>569</v>
      </c>
      <c r="G122" s="1">
        <f t="shared" si="3"/>
        <v>10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>
        <v>10</v>
      </c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31"/>
    </row>
    <row r="123" spans="1:51" s="11" customFormat="1" ht="18" customHeight="1">
      <c r="A123" s="1">
        <v>117</v>
      </c>
      <c r="B123" s="1">
        <v>62997</v>
      </c>
      <c r="C123" s="5" t="s">
        <v>38</v>
      </c>
      <c r="D123" s="1" t="s">
        <v>27</v>
      </c>
      <c r="E123" s="50" t="s">
        <v>5</v>
      </c>
      <c r="F123" s="1" t="s">
        <v>8</v>
      </c>
      <c r="G123" s="1">
        <f t="shared" si="3"/>
        <v>10</v>
      </c>
      <c r="H123" s="30"/>
      <c r="I123" s="7">
        <v>3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>
        <v>2</v>
      </c>
      <c r="AR123" s="7"/>
      <c r="AS123" s="7">
        <v>4</v>
      </c>
      <c r="AT123" s="7"/>
      <c r="AU123" s="7"/>
      <c r="AV123" s="7"/>
      <c r="AW123" s="7"/>
      <c r="AX123" s="7">
        <v>1</v>
      </c>
      <c r="AY123" s="31"/>
    </row>
    <row r="124" spans="1:51" s="11" customFormat="1" ht="18" customHeight="1">
      <c r="A124" s="1">
        <v>117</v>
      </c>
      <c r="B124" s="1">
        <v>59487</v>
      </c>
      <c r="C124" s="5" t="s">
        <v>1919</v>
      </c>
      <c r="D124" s="1" t="s">
        <v>27</v>
      </c>
      <c r="E124" s="50" t="s">
        <v>5</v>
      </c>
      <c r="F124" s="1" t="s">
        <v>101</v>
      </c>
      <c r="G124" s="1">
        <f t="shared" si="3"/>
        <v>10</v>
      </c>
      <c r="H124" s="30"/>
      <c r="I124" s="7"/>
      <c r="J124" s="7"/>
      <c r="K124" s="7"/>
      <c r="L124" s="7"/>
      <c r="M124" s="7">
        <v>10</v>
      </c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31"/>
    </row>
    <row r="125" spans="1:51" s="11" customFormat="1" ht="18" customHeight="1">
      <c r="A125" s="1">
        <v>117</v>
      </c>
      <c r="B125" s="1">
        <v>28378</v>
      </c>
      <c r="C125" s="5" t="s">
        <v>2083</v>
      </c>
      <c r="D125" s="1" t="s">
        <v>27</v>
      </c>
      <c r="E125" s="50" t="s">
        <v>5</v>
      </c>
      <c r="F125" s="1" t="s">
        <v>177</v>
      </c>
      <c r="G125" s="1">
        <f t="shared" si="3"/>
        <v>10</v>
      </c>
      <c r="H125" s="30"/>
      <c r="I125" s="7">
        <v>10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31"/>
    </row>
    <row r="126" spans="1:51" s="11" customFormat="1" ht="18" customHeight="1">
      <c r="A126" s="1">
        <v>117</v>
      </c>
      <c r="B126" s="54">
        <v>53434</v>
      </c>
      <c r="C126" s="5" t="s">
        <v>1755</v>
      </c>
      <c r="D126" s="1" t="s">
        <v>27</v>
      </c>
      <c r="E126" s="50" t="s">
        <v>5</v>
      </c>
      <c r="F126" s="1" t="s">
        <v>583</v>
      </c>
      <c r="G126" s="1">
        <f t="shared" si="3"/>
        <v>10</v>
      </c>
      <c r="H126" s="30"/>
      <c r="I126" s="7">
        <v>10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31"/>
    </row>
    <row r="127" spans="1:51" s="11" customFormat="1" ht="18" customHeight="1">
      <c r="A127" s="1">
        <v>117</v>
      </c>
      <c r="B127" s="1">
        <v>55996</v>
      </c>
      <c r="C127" s="5" t="s">
        <v>2174</v>
      </c>
      <c r="D127" s="1" t="s">
        <v>27</v>
      </c>
      <c r="E127" s="50" t="s">
        <v>2168</v>
      </c>
      <c r="F127" s="1" t="s">
        <v>1583</v>
      </c>
      <c r="G127" s="1">
        <f t="shared" si="3"/>
        <v>10</v>
      </c>
      <c r="H127" s="30"/>
      <c r="I127" s="7">
        <v>10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31"/>
    </row>
    <row r="128" spans="1:51" s="11" customFormat="1" ht="18" customHeight="1">
      <c r="A128" s="1">
        <v>117</v>
      </c>
      <c r="B128" s="1" t="s">
        <v>2316</v>
      </c>
      <c r="C128" s="5" t="s">
        <v>2317</v>
      </c>
      <c r="D128" s="1" t="s">
        <v>27</v>
      </c>
      <c r="E128" s="50" t="s">
        <v>5</v>
      </c>
      <c r="F128" s="1" t="s">
        <v>152</v>
      </c>
      <c r="G128" s="1">
        <f t="shared" si="3"/>
        <v>10</v>
      </c>
      <c r="H128" s="30"/>
      <c r="I128" s="7">
        <v>10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31"/>
    </row>
    <row r="129" spans="1:51" s="11" customFormat="1" ht="18" customHeight="1">
      <c r="A129" s="1">
        <v>125</v>
      </c>
      <c r="B129" s="1">
        <v>52864</v>
      </c>
      <c r="C129" s="5" t="s">
        <v>1920</v>
      </c>
      <c r="D129" s="1" t="s">
        <v>27</v>
      </c>
      <c r="E129" s="50" t="s">
        <v>935</v>
      </c>
      <c r="F129" s="1" t="s">
        <v>139</v>
      </c>
      <c r="G129" s="1">
        <f t="shared" si="3"/>
        <v>9</v>
      </c>
      <c r="H129" s="30"/>
      <c r="I129" s="7"/>
      <c r="J129" s="7"/>
      <c r="K129" s="7"/>
      <c r="L129" s="7"/>
      <c r="M129" s="7">
        <v>9</v>
      </c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31"/>
    </row>
    <row r="130" spans="1:51" s="11" customFormat="1" ht="18" customHeight="1">
      <c r="A130" s="1">
        <v>126</v>
      </c>
      <c r="B130" s="1">
        <v>62206</v>
      </c>
      <c r="C130" s="5" t="s">
        <v>1220</v>
      </c>
      <c r="D130" s="1" t="s">
        <v>27</v>
      </c>
      <c r="E130" s="50" t="s">
        <v>5</v>
      </c>
      <c r="F130" s="1" t="s">
        <v>23</v>
      </c>
      <c r="G130" s="1">
        <f t="shared" si="3"/>
        <v>8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8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31"/>
    </row>
    <row r="131" spans="1:51" s="11" customFormat="1" ht="18" customHeight="1">
      <c r="A131" s="1">
        <v>126</v>
      </c>
      <c r="B131" s="1">
        <v>45506</v>
      </c>
      <c r="C131" s="5" t="s">
        <v>1353</v>
      </c>
      <c r="D131" s="1" t="s">
        <v>27</v>
      </c>
      <c r="E131" s="50" t="s">
        <v>5</v>
      </c>
      <c r="F131" s="1" t="s">
        <v>6</v>
      </c>
      <c r="G131" s="1">
        <f t="shared" si="3"/>
        <v>8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>
        <v>8</v>
      </c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31"/>
    </row>
    <row r="132" spans="1:51" s="11" customFormat="1" ht="18" customHeight="1">
      <c r="A132" s="1">
        <v>126</v>
      </c>
      <c r="B132" s="1">
        <v>63247</v>
      </c>
      <c r="C132" s="5" t="s">
        <v>33</v>
      </c>
      <c r="D132" s="1" t="s">
        <v>27</v>
      </c>
      <c r="E132" s="50" t="s">
        <v>5</v>
      </c>
      <c r="F132" s="1" t="s">
        <v>6</v>
      </c>
      <c r="G132" s="1">
        <f t="shared" si="3"/>
        <v>8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>
        <v>8</v>
      </c>
      <c r="AY132" s="31"/>
    </row>
    <row r="133" spans="1:51" s="11" customFormat="1" ht="18" customHeight="1">
      <c r="A133" s="1">
        <v>126</v>
      </c>
      <c r="B133" s="1">
        <v>66437</v>
      </c>
      <c r="C133" s="5" t="s">
        <v>1506</v>
      </c>
      <c r="D133" s="1" t="s">
        <v>27</v>
      </c>
      <c r="E133" s="56" t="s">
        <v>1507</v>
      </c>
      <c r="F133" s="1" t="s">
        <v>291</v>
      </c>
      <c r="G133" s="1">
        <f t="shared" ref="G133:G157" si="4">SUM(I133:AX133)</f>
        <v>8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>
        <v>8</v>
      </c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31"/>
    </row>
    <row r="134" spans="1:51" s="11" customFormat="1" ht="18" customHeight="1">
      <c r="A134" s="1">
        <v>126</v>
      </c>
      <c r="B134" s="1">
        <v>67046</v>
      </c>
      <c r="C134" s="5" t="s">
        <v>1887</v>
      </c>
      <c r="D134" s="1" t="s">
        <v>27</v>
      </c>
      <c r="E134" s="50" t="s">
        <v>5</v>
      </c>
      <c r="F134" s="1" t="s">
        <v>148</v>
      </c>
      <c r="G134" s="1">
        <f t="shared" si="4"/>
        <v>8</v>
      </c>
      <c r="H134" s="30"/>
      <c r="I134" s="7"/>
      <c r="J134" s="7"/>
      <c r="K134" s="7"/>
      <c r="L134" s="7"/>
      <c r="M134" s="7"/>
      <c r="N134" s="7"/>
      <c r="O134" s="7">
        <v>8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31"/>
    </row>
    <row r="135" spans="1:51" s="11" customFormat="1" ht="18" customHeight="1">
      <c r="A135" s="1">
        <v>131</v>
      </c>
      <c r="B135" s="1">
        <v>15975</v>
      </c>
      <c r="C135" s="5" t="s">
        <v>1508</v>
      </c>
      <c r="D135" s="1" t="s">
        <v>27</v>
      </c>
      <c r="E135" s="56" t="s">
        <v>1509</v>
      </c>
      <c r="F135" s="1" t="s">
        <v>291</v>
      </c>
      <c r="G135" s="1">
        <f t="shared" si="4"/>
        <v>7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>
        <v>7</v>
      </c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31"/>
    </row>
    <row r="136" spans="1:51" s="11" customFormat="1" ht="18" customHeight="1">
      <c r="A136" s="1">
        <v>131</v>
      </c>
      <c r="B136" s="1">
        <v>47941</v>
      </c>
      <c r="C136" s="5" t="s">
        <v>1221</v>
      </c>
      <c r="D136" s="1" t="s">
        <v>27</v>
      </c>
      <c r="E136" s="50" t="s">
        <v>5</v>
      </c>
      <c r="F136" s="1" t="s">
        <v>8</v>
      </c>
      <c r="G136" s="1">
        <f t="shared" si="4"/>
        <v>7</v>
      </c>
      <c r="H136" s="30"/>
      <c r="I136" s="7">
        <v>1</v>
      </c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>
        <v>6</v>
      </c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31"/>
    </row>
    <row r="137" spans="1:51" s="11" customFormat="1" ht="18" customHeight="1">
      <c r="A137" s="1">
        <v>131</v>
      </c>
      <c r="B137" s="1">
        <v>43572</v>
      </c>
      <c r="C137" s="5" t="s">
        <v>2051</v>
      </c>
      <c r="D137" s="1" t="s">
        <v>27</v>
      </c>
      <c r="E137" s="50" t="s">
        <v>1990</v>
      </c>
      <c r="F137" s="1" t="s">
        <v>690</v>
      </c>
      <c r="G137" s="1">
        <f t="shared" si="4"/>
        <v>7</v>
      </c>
      <c r="H137" s="30"/>
      <c r="I137" s="7">
        <v>7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31"/>
    </row>
    <row r="138" spans="1:51" s="11" customFormat="1" ht="18" customHeight="1">
      <c r="A138" s="1">
        <v>131</v>
      </c>
      <c r="B138" s="1">
        <v>41522</v>
      </c>
      <c r="C138" s="5" t="s">
        <v>2084</v>
      </c>
      <c r="D138" s="1" t="s">
        <v>27</v>
      </c>
      <c r="E138" s="50" t="s">
        <v>5</v>
      </c>
      <c r="F138" s="1" t="s">
        <v>177</v>
      </c>
      <c r="G138" s="1">
        <f t="shared" si="4"/>
        <v>7</v>
      </c>
      <c r="H138" s="30"/>
      <c r="I138" s="7">
        <v>7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31"/>
    </row>
    <row r="139" spans="1:51" s="11" customFormat="1" ht="18" customHeight="1">
      <c r="A139" s="1">
        <v>131</v>
      </c>
      <c r="B139" s="1">
        <v>59676</v>
      </c>
      <c r="C139" s="5" t="s">
        <v>2113</v>
      </c>
      <c r="D139" s="1" t="s">
        <v>27</v>
      </c>
      <c r="E139" s="50" t="s">
        <v>2114</v>
      </c>
      <c r="F139" s="1" t="s">
        <v>583</v>
      </c>
      <c r="G139" s="1">
        <f t="shared" si="4"/>
        <v>7</v>
      </c>
      <c r="H139" s="30"/>
      <c r="I139" s="7">
        <v>7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31"/>
    </row>
    <row r="140" spans="1:51" s="11" customFormat="1" ht="18" customHeight="1">
      <c r="A140" s="1">
        <v>131</v>
      </c>
      <c r="B140" s="1">
        <v>60178</v>
      </c>
      <c r="C140" s="5" t="s">
        <v>2175</v>
      </c>
      <c r="D140" s="1" t="s">
        <v>27</v>
      </c>
      <c r="E140" s="50" t="s">
        <v>2168</v>
      </c>
      <c r="F140" s="1" t="s">
        <v>1583</v>
      </c>
      <c r="G140" s="1">
        <f t="shared" si="4"/>
        <v>7</v>
      </c>
      <c r="H140" s="30"/>
      <c r="I140" s="7">
        <v>7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31"/>
    </row>
    <row r="141" spans="1:51" s="11" customFormat="1" ht="18" customHeight="1">
      <c r="A141" s="1">
        <v>131</v>
      </c>
      <c r="B141" s="1">
        <v>55136</v>
      </c>
      <c r="C141" s="5" t="s">
        <v>2318</v>
      </c>
      <c r="D141" s="1" t="s">
        <v>27</v>
      </c>
      <c r="E141" s="50" t="s">
        <v>5</v>
      </c>
      <c r="F141" s="1" t="s">
        <v>152</v>
      </c>
      <c r="G141" s="1">
        <f t="shared" si="4"/>
        <v>7</v>
      </c>
      <c r="H141" s="30"/>
      <c r="I141" s="7">
        <v>7</v>
      </c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31"/>
    </row>
    <row r="142" spans="1:51" s="11" customFormat="1" ht="18" customHeight="1">
      <c r="A142" s="1">
        <v>138</v>
      </c>
      <c r="B142" s="1">
        <v>28072</v>
      </c>
      <c r="C142" s="5" t="s">
        <v>1400</v>
      </c>
      <c r="D142" s="1" t="s">
        <v>27</v>
      </c>
      <c r="E142" s="50" t="s">
        <v>5</v>
      </c>
      <c r="F142" s="1" t="s">
        <v>148</v>
      </c>
      <c r="G142" s="1">
        <f t="shared" si="4"/>
        <v>6</v>
      </c>
      <c r="H142" s="30"/>
      <c r="I142" s="7"/>
      <c r="J142" s="7"/>
      <c r="K142" s="7"/>
      <c r="L142" s="7"/>
      <c r="M142" s="7"/>
      <c r="N142" s="7"/>
      <c r="O142" s="7">
        <v>2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>
        <v>4</v>
      </c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31"/>
    </row>
    <row r="143" spans="1:51" s="11" customFormat="1" ht="18" customHeight="1">
      <c r="A143" s="1">
        <v>139</v>
      </c>
      <c r="B143" s="1">
        <v>43863</v>
      </c>
      <c r="C143" s="5" t="s">
        <v>2052</v>
      </c>
      <c r="D143" s="1" t="s">
        <v>27</v>
      </c>
      <c r="E143" s="50" t="s">
        <v>5</v>
      </c>
      <c r="F143" s="1" t="s">
        <v>690</v>
      </c>
      <c r="G143" s="1">
        <f t="shared" si="4"/>
        <v>5</v>
      </c>
      <c r="H143" s="30"/>
      <c r="I143" s="7">
        <v>5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31"/>
    </row>
    <row r="144" spans="1:51" s="11" customFormat="1" ht="18" customHeight="1">
      <c r="A144" s="1">
        <v>139</v>
      </c>
      <c r="B144" s="1">
        <v>45706</v>
      </c>
      <c r="C144" s="5" t="s">
        <v>2063</v>
      </c>
      <c r="D144" s="1" t="s">
        <v>27</v>
      </c>
      <c r="E144" s="50" t="s">
        <v>5</v>
      </c>
      <c r="F144" s="1" t="s">
        <v>364</v>
      </c>
      <c r="G144" s="1">
        <f t="shared" si="4"/>
        <v>5</v>
      </c>
      <c r="H144" s="30"/>
      <c r="I144" s="7">
        <v>5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31"/>
    </row>
    <row r="145" spans="1:51" s="11" customFormat="1" ht="18" customHeight="1">
      <c r="A145" s="1">
        <v>139</v>
      </c>
      <c r="B145" s="1">
        <v>24943</v>
      </c>
      <c r="C145" s="56" t="s">
        <v>2085</v>
      </c>
      <c r="D145" s="1" t="s">
        <v>27</v>
      </c>
      <c r="E145" s="50" t="s">
        <v>5</v>
      </c>
      <c r="F145" s="1" t="s">
        <v>177</v>
      </c>
      <c r="G145" s="1">
        <f t="shared" si="4"/>
        <v>5</v>
      </c>
      <c r="H145" s="30"/>
      <c r="I145" s="7">
        <v>5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31"/>
    </row>
    <row r="146" spans="1:51" s="11" customFormat="1" ht="18" customHeight="1">
      <c r="A146" s="1">
        <v>139</v>
      </c>
      <c r="B146" s="1">
        <v>61587</v>
      </c>
      <c r="C146" s="5" t="s">
        <v>2176</v>
      </c>
      <c r="D146" s="1" t="s">
        <v>27</v>
      </c>
      <c r="E146" s="50" t="s">
        <v>2177</v>
      </c>
      <c r="F146" s="1" t="s">
        <v>1583</v>
      </c>
      <c r="G146" s="1">
        <f t="shared" si="4"/>
        <v>5</v>
      </c>
      <c r="H146" s="30"/>
      <c r="I146" s="7">
        <v>5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31"/>
    </row>
    <row r="147" spans="1:51" s="11" customFormat="1" ht="18" customHeight="1">
      <c r="A147" s="1">
        <v>143</v>
      </c>
      <c r="B147" s="1">
        <v>45778</v>
      </c>
      <c r="C147" s="5" t="s">
        <v>35</v>
      </c>
      <c r="D147" s="1" t="s">
        <v>27</v>
      </c>
      <c r="E147" s="50" t="s">
        <v>5</v>
      </c>
      <c r="F147" s="1" t="s">
        <v>6</v>
      </c>
      <c r="G147" s="1">
        <f t="shared" si="4"/>
        <v>4</v>
      </c>
      <c r="H147" s="30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>
        <v>4</v>
      </c>
      <c r="AY147" s="31"/>
    </row>
    <row r="148" spans="1:51" s="11" customFormat="1" ht="18" customHeight="1">
      <c r="A148" s="1">
        <v>144</v>
      </c>
      <c r="B148" s="1">
        <v>60975</v>
      </c>
      <c r="C148" s="5" t="s">
        <v>2053</v>
      </c>
      <c r="D148" s="1" t="s">
        <v>27</v>
      </c>
      <c r="E148" s="50" t="s">
        <v>5</v>
      </c>
      <c r="F148" s="1" t="s">
        <v>690</v>
      </c>
      <c r="G148" s="1">
        <f t="shared" si="4"/>
        <v>3</v>
      </c>
      <c r="H148" s="30"/>
      <c r="I148" s="7">
        <v>3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31"/>
    </row>
    <row r="149" spans="1:51" s="11" customFormat="1" ht="18" customHeight="1">
      <c r="A149" s="1">
        <v>145</v>
      </c>
      <c r="B149" s="1">
        <v>58918</v>
      </c>
      <c r="C149" s="5" t="s">
        <v>1980</v>
      </c>
      <c r="D149" s="1" t="s">
        <v>27</v>
      </c>
      <c r="E149" s="50" t="s">
        <v>5</v>
      </c>
      <c r="F149" s="1" t="s">
        <v>101</v>
      </c>
      <c r="G149" s="1">
        <f t="shared" si="4"/>
        <v>2</v>
      </c>
      <c r="H149" s="30"/>
      <c r="I149" s="7">
        <v>2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31"/>
    </row>
    <row r="150" spans="1:51" s="11" customFormat="1" ht="18" customHeight="1">
      <c r="A150" s="1">
        <v>145</v>
      </c>
      <c r="B150" s="1">
        <v>66646</v>
      </c>
      <c r="C150" s="5" t="s">
        <v>2054</v>
      </c>
      <c r="D150" s="1" t="s">
        <v>27</v>
      </c>
      <c r="E150" s="50" t="s">
        <v>1990</v>
      </c>
      <c r="F150" s="1" t="s">
        <v>690</v>
      </c>
      <c r="G150" s="1">
        <f t="shared" si="4"/>
        <v>2</v>
      </c>
      <c r="H150" s="30"/>
      <c r="I150" s="7">
        <v>2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31"/>
    </row>
    <row r="151" spans="1:51" s="11" customFormat="1" ht="18" customHeight="1">
      <c r="A151" s="1">
        <v>145</v>
      </c>
      <c r="B151" s="1">
        <v>30557</v>
      </c>
      <c r="C151" s="5" t="s">
        <v>2101</v>
      </c>
      <c r="D151" s="1" t="s">
        <v>27</v>
      </c>
      <c r="E151" s="50" t="s">
        <v>5</v>
      </c>
      <c r="F151" s="1" t="s">
        <v>177</v>
      </c>
      <c r="G151" s="1">
        <f t="shared" si="4"/>
        <v>2</v>
      </c>
      <c r="H151" s="30"/>
      <c r="I151" s="7">
        <v>2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31"/>
    </row>
    <row r="152" spans="1:51" s="11" customFormat="1" ht="18" customHeight="1">
      <c r="A152" s="1">
        <v>145</v>
      </c>
      <c r="B152" s="1">
        <v>63346</v>
      </c>
      <c r="C152" s="5" t="s">
        <v>2178</v>
      </c>
      <c r="D152" s="1" t="s">
        <v>27</v>
      </c>
      <c r="E152" s="50" t="s">
        <v>2172</v>
      </c>
      <c r="F152" s="1" t="s">
        <v>1583</v>
      </c>
      <c r="G152" s="1">
        <f t="shared" si="4"/>
        <v>2</v>
      </c>
      <c r="H152" s="30"/>
      <c r="I152" s="7">
        <v>2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31"/>
    </row>
    <row r="153" spans="1:51" s="11" customFormat="1" ht="18" customHeight="1">
      <c r="A153" s="1">
        <v>145</v>
      </c>
      <c r="B153" s="1">
        <v>18303</v>
      </c>
      <c r="C153" s="5" t="s">
        <v>1402</v>
      </c>
      <c r="D153" s="1" t="s">
        <v>27</v>
      </c>
      <c r="E153" s="50" t="s">
        <v>5</v>
      </c>
      <c r="F153" s="1" t="s">
        <v>148</v>
      </c>
      <c r="G153" s="1">
        <f t="shared" si="4"/>
        <v>2</v>
      </c>
      <c r="H153" s="30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>
        <v>2</v>
      </c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31"/>
    </row>
    <row r="154" spans="1:51" s="11" customFormat="1" ht="18" customHeight="1">
      <c r="A154" s="1">
        <v>145</v>
      </c>
      <c r="B154" s="1">
        <v>58172</v>
      </c>
      <c r="C154" s="5" t="s">
        <v>37</v>
      </c>
      <c r="D154" s="1" t="s">
        <v>27</v>
      </c>
      <c r="E154" s="50" t="s">
        <v>5</v>
      </c>
      <c r="F154" s="1" t="s">
        <v>8</v>
      </c>
      <c r="G154" s="1">
        <f t="shared" si="4"/>
        <v>2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>
        <v>2</v>
      </c>
      <c r="AY154" s="31"/>
    </row>
    <row r="155" spans="1:51" s="11" customFormat="1" ht="18" customHeight="1">
      <c r="A155" s="1">
        <v>151</v>
      </c>
      <c r="B155" s="1">
        <v>64275</v>
      </c>
      <c r="C155" s="5" t="s">
        <v>2233</v>
      </c>
      <c r="D155" s="1" t="s">
        <v>27</v>
      </c>
      <c r="E155" s="50" t="s">
        <v>5</v>
      </c>
      <c r="F155" s="1" t="s">
        <v>694</v>
      </c>
      <c r="G155" s="1">
        <f t="shared" si="4"/>
        <v>1</v>
      </c>
      <c r="H155" s="30"/>
      <c r="I155" s="7">
        <v>1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31"/>
    </row>
    <row r="156" spans="1:51" s="11" customFormat="1" ht="18" customHeight="1">
      <c r="A156" s="1">
        <v>151</v>
      </c>
      <c r="B156" s="1">
        <v>60867</v>
      </c>
      <c r="C156" s="5" t="s">
        <v>2055</v>
      </c>
      <c r="D156" s="1" t="s">
        <v>27</v>
      </c>
      <c r="E156" s="50" t="s">
        <v>1990</v>
      </c>
      <c r="F156" s="1" t="s">
        <v>690</v>
      </c>
      <c r="G156" s="1">
        <f t="shared" si="4"/>
        <v>1</v>
      </c>
      <c r="H156" s="30"/>
      <c r="I156" s="7">
        <v>1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31"/>
    </row>
    <row r="157" spans="1:51" s="11" customFormat="1" ht="18" customHeight="1">
      <c r="A157" s="1">
        <v>151</v>
      </c>
      <c r="B157" s="1">
        <v>63488</v>
      </c>
      <c r="C157" s="5" t="s">
        <v>1354</v>
      </c>
      <c r="D157" s="1" t="s">
        <v>27</v>
      </c>
      <c r="E157" s="50" t="s">
        <v>5</v>
      </c>
      <c r="F157" s="1" t="s">
        <v>6</v>
      </c>
      <c r="G157" s="1">
        <f t="shared" si="4"/>
        <v>1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>
        <v>1</v>
      </c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31"/>
    </row>
    <row r="158" spans="1:51" ht="6.9" customHeight="1">
      <c r="A158" s="37"/>
      <c r="B158" s="32"/>
      <c r="C158" s="38"/>
      <c r="D158" s="32"/>
      <c r="E158" s="61"/>
      <c r="F158" s="32"/>
      <c r="G158" s="40"/>
      <c r="H158" s="32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41"/>
      <c r="AP158" s="41"/>
      <c r="AQ158" s="41"/>
      <c r="AR158" s="41"/>
      <c r="AS158" s="41"/>
      <c r="AT158" s="41"/>
      <c r="AU158" s="41"/>
      <c r="AV158" s="41"/>
      <c r="AW158" s="41"/>
      <c r="AX158" s="41"/>
      <c r="AY158" s="36"/>
    </row>
    <row r="159" spans="1:51" s="8" customFormat="1" ht="12.75" customHeight="1">
      <c r="A159" s="13"/>
      <c r="B159" s="14"/>
      <c r="D159" s="14"/>
      <c r="E159" s="62"/>
      <c r="F159" s="14"/>
      <c r="G159" s="14"/>
      <c r="H159" s="14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</row>
    <row r="160" spans="1:51">
      <c r="C160" s="2"/>
      <c r="D160" s="10"/>
      <c r="E160" s="63"/>
      <c r="H160" s="12"/>
      <c r="AX160" s="3"/>
    </row>
    <row r="161" spans="3:50">
      <c r="C161" s="2"/>
      <c r="D161" s="10"/>
      <c r="E161" s="63"/>
      <c r="H161" s="12"/>
      <c r="AX161" s="3"/>
    </row>
    <row r="162" spans="3:50" ht="13.75" customHeight="1">
      <c r="C162" s="2"/>
      <c r="D162" s="10"/>
      <c r="E162" s="63"/>
      <c r="H162" s="12"/>
      <c r="AX162" s="3"/>
    </row>
    <row r="163" spans="3:50">
      <c r="C163" s="2"/>
      <c r="D163" s="10"/>
      <c r="E163" s="63"/>
      <c r="H163" s="12"/>
      <c r="AX163" s="3"/>
    </row>
    <row r="164" spans="3:50">
      <c r="C164" s="2"/>
      <c r="D164" s="10"/>
      <c r="E164" s="63"/>
      <c r="H164" s="12"/>
      <c r="AX164" s="3"/>
    </row>
    <row r="165" spans="3:50">
      <c r="C165" s="2"/>
      <c r="D165" s="10"/>
      <c r="E165" s="63"/>
      <c r="H165" s="12"/>
      <c r="AX165" s="3"/>
    </row>
    <row r="166" spans="3:50" ht="13.75" customHeight="1">
      <c r="C166" s="2"/>
      <c r="D166" s="10"/>
      <c r="E166" s="63"/>
      <c r="H166" s="12"/>
      <c r="AX166" s="3"/>
    </row>
    <row r="167" spans="3:50">
      <c r="C167" s="2"/>
      <c r="D167" s="10"/>
      <c r="E167" s="63"/>
      <c r="H167" s="12"/>
      <c r="AX167" s="3"/>
    </row>
    <row r="168" spans="3:50">
      <c r="C168" s="2"/>
      <c r="D168" s="10"/>
      <c r="E168" s="63"/>
      <c r="H168" s="12"/>
      <c r="AX168" s="3"/>
    </row>
    <row r="169" spans="3:50">
      <c r="C169" s="2"/>
      <c r="D169" s="10"/>
      <c r="E169" s="63"/>
      <c r="H169" s="12"/>
      <c r="AX169" s="3"/>
    </row>
  </sheetData>
  <sheetProtection algorithmName="SHA-512" hashValue="gYm2VKMGryjx1KEP2rVppBRU8aB5mLsduEdWntus4rWneyP0+HQDdvtmVWSiAAIylpjb+x2TPqL0BquRoaFm+Q==" saltValue="j8LsPAMl/1f2DfP5u7kMFA==" spinCount="100000" sheet="1" selectLockedCells="1" selectUnlockedCells="1"/>
  <sortState xmlns:xlrd2="http://schemas.microsoft.com/office/spreadsheetml/2017/richdata2" ref="A5:AX157">
    <sortCondition descending="1" ref="G5:G157"/>
  </sortState>
  <mergeCells count="44">
    <mergeCell ref="AU1:AU2"/>
    <mergeCell ref="AT1:AT2"/>
    <mergeCell ref="R1:R2"/>
    <mergeCell ref="AC1:AC2"/>
    <mergeCell ref="AB1:AB2"/>
    <mergeCell ref="AA1:AA2"/>
    <mergeCell ref="Z1:Z2"/>
    <mergeCell ref="Y1:Y2"/>
    <mergeCell ref="S1:S2"/>
    <mergeCell ref="AF1:AF2"/>
    <mergeCell ref="AE1:AE2"/>
    <mergeCell ref="AD1:AD2"/>
    <mergeCell ref="V1:V2"/>
    <mergeCell ref="X1:X2"/>
    <mergeCell ref="W1:W2"/>
    <mergeCell ref="AX1:AX2"/>
    <mergeCell ref="AL1:AL2"/>
    <mergeCell ref="AH1:AH2"/>
    <mergeCell ref="AK1:AK2"/>
    <mergeCell ref="AG1:AG2"/>
    <mergeCell ref="AJ1:AJ2"/>
    <mergeCell ref="AI1:AI2"/>
    <mergeCell ref="AR1:AR2"/>
    <mergeCell ref="AQ1:AQ2"/>
    <mergeCell ref="AO1:AO2"/>
    <mergeCell ref="AN1:AN2"/>
    <mergeCell ref="AP1:AP2"/>
    <mergeCell ref="AW1:AW2"/>
    <mergeCell ref="AS1:AS2"/>
    <mergeCell ref="AM1:AM2"/>
    <mergeCell ref="AV1:AV2"/>
    <mergeCell ref="A1:G1"/>
    <mergeCell ref="A2:G2"/>
    <mergeCell ref="T1:T2"/>
    <mergeCell ref="U1:U2"/>
    <mergeCell ref="Q1:Q2"/>
    <mergeCell ref="P1:P2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42 B144:B1048576">
    <cfRule type="duplicateValues" dxfId="288" priority="19"/>
    <cfRule type="duplicateValues" dxfId="287" priority="25"/>
  </conditionalFormatting>
  <conditionalFormatting sqref="B143">
    <cfRule type="duplicateValues" dxfId="286" priority="5"/>
    <cfRule type="duplicateValues" dxfId="285" priority="7"/>
  </conditionalFormatting>
  <conditionalFormatting sqref="B1:C2 B4:C4 B8:C8 B10:C142 B144:C159 B160:B169 B170:C65626">
    <cfRule type="expression" dxfId="284" priority="9362" stopIfTrue="1">
      <formula>AND(COUNTIF($B$1:$C$2, B1)+COUNTIF($B$4:$C$4, B1)+COUNTIF($B$8:$C$65626, B1)&gt;1,NOT(ISBLANK(B1)))</formula>
    </cfRule>
  </conditionalFormatting>
  <conditionalFormatting sqref="B1:C1048576">
    <cfRule type="duplicateValues" dxfId="283" priority="1"/>
  </conditionalFormatting>
  <conditionalFormatting sqref="B3:C3">
    <cfRule type="duplicateValues" dxfId="282" priority="27" stopIfTrue="1"/>
  </conditionalFormatting>
  <conditionalFormatting sqref="B5:C142 B144:C157">
    <cfRule type="duplicateValues" dxfId="281" priority="13715"/>
    <cfRule type="duplicateValues" dxfId="280" priority="13716"/>
    <cfRule type="duplicateValues" dxfId="279" priority="13717" stopIfTrue="1"/>
    <cfRule type="duplicateValues" dxfId="278" priority="13718" stopIfTrue="1"/>
    <cfRule type="duplicateValues" dxfId="277" priority="13719" stopIfTrue="1"/>
  </conditionalFormatting>
  <conditionalFormatting sqref="B8:C8 B10:C142 B144:C159">
    <cfRule type="expression" dxfId="276" priority="13725" stopIfTrue="1">
      <formula>AND(COUNTIF($B$10:$C$159, B8)+COUNTIF($B$8:$C$8, B8)&gt;1,NOT(ISBLANK(B8)))</formula>
    </cfRule>
  </conditionalFormatting>
  <conditionalFormatting sqref="B143:C143">
    <cfRule type="duplicateValues" dxfId="275" priority="13729"/>
    <cfRule type="duplicateValues" dxfId="274" priority="13730"/>
    <cfRule type="duplicateValues" dxfId="273" priority="13731"/>
    <cfRule type="duplicateValues" dxfId="272" priority="13732"/>
    <cfRule type="duplicateValues" dxfId="271" priority="13733"/>
    <cfRule type="duplicateValues" dxfId="270" priority="13734"/>
    <cfRule type="expression" dxfId="269" priority="13735" stopIfTrue="1">
      <formula>AND(COUNTIF($B$1:$C$2, B143)+COUNTIF($B$4:$C$4, B143)+COUNTIF($B$9:$C$65713, B143)&gt;1,NOT(ISBLANK(B143)))</formula>
    </cfRule>
    <cfRule type="duplicateValues" dxfId="268" priority="13736" stopIfTrue="1"/>
    <cfRule type="duplicateValues" dxfId="267" priority="13737"/>
    <cfRule type="duplicateValues" dxfId="266" priority="13738" stopIfTrue="1"/>
    <cfRule type="duplicateValues" dxfId="265" priority="13739" stopIfTrue="1"/>
    <cfRule type="duplicateValues" dxfId="264" priority="13740" stopIfTrue="1"/>
    <cfRule type="duplicateValues" dxfId="263" priority="13741" stopIfTrue="1"/>
  </conditionalFormatting>
  <conditionalFormatting sqref="B170:C1048576 B1:C142 B160:B169 B144:C159">
    <cfRule type="duplicateValues" dxfId="262" priority="22"/>
    <cfRule type="duplicateValues" dxfId="261" priority="24"/>
    <cfRule type="duplicateValues" dxfId="260" priority="26"/>
  </conditionalFormatting>
  <conditionalFormatting sqref="C105:C142 C144:C157">
    <cfRule type="duplicateValues" dxfId="259" priority="1375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Y192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1" style="69" customWidth="1"/>
    <col min="4" max="4" width="7.1796875" style="2" customWidth="1"/>
    <col min="5" max="5" width="46" style="64" customWidth="1"/>
    <col min="6" max="6" width="6.36328125" style="2" customWidth="1"/>
    <col min="7" max="7" width="8" style="2" bestFit="1" customWidth="1"/>
    <col min="8" max="8" width="1" style="2" customWidth="1"/>
    <col min="9" max="16" width="6.6328125" style="12" customWidth="1"/>
    <col min="17" max="50" width="6.453125" style="12" customWidth="1"/>
    <col min="51" max="51" width="1" style="3" customWidth="1"/>
    <col min="52" max="16384" width="9.08984375" style="3"/>
  </cols>
  <sheetData>
    <row r="1" spans="1:51" ht="60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81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1835</v>
      </c>
      <c r="R1" s="79" t="s">
        <v>1824</v>
      </c>
      <c r="S1" s="79" t="s">
        <v>1805</v>
      </c>
      <c r="T1" s="79" t="s">
        <v>1690</v>
      </c>
      <c r="U1" s="85" t="s">
        <v>1462</v>
      </c>
      <c r="V1" s="79" t="s">
        <v>1763</v>
      </c>
      <c r="W1" s="85" t="s">
        <v>1456</v>
      </c>
      <c r="X1" s="85" t="s">
        <v>1453</v>
      </c>
      <c r="Y1" s="79" t="s">
        <v>1430</v>
      </c>
      <c r="Z1" s="79" t="s">
        <v>1394</v>
      </c>
      <c r="AA1" s="79" t="s">
        <v>1348</v>
      </c>
      <c r="AB1" s="79" t="s">
        <v>1322</v>
      </c>
      <c r="AC1" s="99" t="s">
        <v>1851</v>
      </c>
      <c r="AD1" s="79" t="s">
        <v>1215</v>
      </c>
      <c r="AE1" s="79" t="s">
        <v>1177</v>
      </c>
      <c r="AF1" s="79" t="s">
        <v>1075</v>
      </c>
      <c r="AG1" s="79" t="s">
        <v>1064</v>
      </c>
      <c r="AH1" s="85" t="s">
        <v>1051</v>
      </c>
      <c r="AI1" s="79" t="s">
        <v>929</v>
      </c>
      <c r="AJ1" s="79" t="s">
        <v>847</v>
      </c>
      <c r="AK1" s="79" t="s">
        <v>777</v>
      </c>
      <c r="AL1" s="79" t="s">
        <v>732</v>
      </c>
      <c r="AM1" s="79" t="s">
        <v>699</v>
      </c>
      <c r="AN1" s="85" t="s">
        <v>1853</v>
      </c>
      <c r="AO1" s="79" t="s">
        <v>548</v>
      </c>
      <c r="AP1" s="79" t="s">
        <v>618</v>
      </c>
      <c r="AQ1" s="85" t="s">
        <v>534</v>
      </c>
      <c r="AR1" s="79" t="s">
        <v>512</v>
      </c>
      <c r="AS1" s="79" t="s">
        <v>465</v>
      </c>
      <c r="AT1" s="79" t="s">
        <v>360</v>
      </c>
      <c r="AU1" s="79" t="s">
        <v>318</v>
      </c>
      <c r="AV1" s="79" t="s">
        <v>184</v>
      </c>
      <c r="AW1" s="79" t="s">
        <v>135</v>
      </c>
      <c r="AX1" s="83" t="s">
        <v>11</v>
      </c>
      <c r="AY1" s="26"/>
    </row>
    <row r="2" spans="1:51" s="4" customFormat="1" ht="96.75" customHeight="1">
      <c r="A2" s="89" t="s">
        <v>2359</v>
      </c>
      <c r="B2" s="90"/>
      <c r="C2" s="90"/>
      <c r="D2" s="90"/>
      <c r="E2" s="90"/>
      <c r="F2" s="90"/>
      <c r="G2" s="91"/>
      <c r="H2" s="27"/>
      <c r="I2" s="80"/>
      <c r="J2" s="82"/>
      <c r="K2" s="82"/>
      <c r="L2" s="80"/>
      <c r="M2" s="80"/>
      <c r="N2" s="80"/>
      <c r="O2" s="80"/>
      <c r="P2" s="80"/>
      <c r="Q2" s="80"/>
      <c r="R2" s="80"/>
      <c r="S2" s="80"/>
      <c r="T2" s="80"/>
      <c r="U2" s="86"/>
      <c r="V2" s="80"/>
      <c r="W2" s="86"/>
      <c r="X2" s="86"/>
      <c r="Y2" s="80"/>
      <c r="Z2" s="80"/>
      <c r="AA2" s="80"/>
      <c r="AB2" s="80"/>
      <c r="AC2" s="100"/>
      <c r="AD2" s="80"/>
      <c r="AE2" s="80"/>
      <c r="AF2" s="80"/>
      <c r="AG2" s="80"/>
      <c r="AH2" s="86"/>
      <c r="AI2" s="80"/>
      <c r="AJ2" s="80"/>
      <c r="AK2" s="80"/>
      <c r="AL2" s="80"/>
      <c r="AM2" s="80"/>
      <c r="AN2" s="86"/>
      <c r="AO2" s="80"/>
      <c r="AP2" s="80"/>
      <c r="AQ2" s="86"/>
      <c r="AR2" s="80"/>
      <c r="AS2" s="80"/>
      <c r="AT2" s="80"/>
      <c r="AU2" s="80"/>
      <c r="AV2" s="80"/>
      <c r="AW2" s="80"/>
      <c r="AX2" s="84"/>
      <c r="AY2" s="33"/>
    </row>
    <row r="3" spans="1:51" s="4" customFormat="1" ht="18" customHeight="1">
      <c r="A3" s="16"/>
      <c r="B3" s="17"/>
      <c r="C3" s="59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45928</v>
      </c>
      <c r="S3" s="19">
        <v>45914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45872</v>
      </c>
      <c r="AA3" s="19">
        <v>45865</v>
      </c>
      <c r="AB3" s="19">
        <v>45858</v>
      </c>
      <c r="AC3" s="19">
        <v>45858</v>
      </c>
      <c r="AD3" s="19">
        <v>45851</v>
      </c>
      <c r="AE3" s="19">
        <v>45844</v>
      </c>
      <c r="AF3" s="19">
        <v>45830</v>
      </c>
      <c r="AG3" s="19">
        <v>45830</v>
      </c>
      <c r="AH3" s="19">
        <v>45816</v>
      </c>
      <c r="AI3" s="19">
        <v>45816</v>
      </c>
      <c r="AJ3" s="19">
        <v>45809</v>
      </c>
      <c r="AK3" s="19">
        <v>45802</v>
      </c>
      <c r="AL3" s="19">
        <v>45795</v>
      </c>
      <c r="AM3" s="19">
        <v>45795</v>
      </c>
      <c r="AN3" s="19">
        <v>45753</v>
      </c>
      <c r="AO3" s="19">
        <v>45746</v>
      </c>
      <c r="AP3" s="19">
        <v>45746</v>
      </c>
      <c r="AQ3" s="19">
        <v>45739</v>
      </c>
      <c r="AR3" s="19">
        <v>45739</v>
      </c>
      <c r="AS3" s="19">
        <v>45725</v>
      </c>
      <c r="AT3" s="19">
        <v>45725</v>
      </c>
      <c r="AU3" s="19">
        <v>45711</v>
      </c>
      <c r="AV3" s="19">
        <v>45698</v>
      </c>
      <c r="AW3" s="19">
        <v>45688</v>
      </c>
      <c r="AX3" s="46">
        <v>45683</v>
      </c>
      <c r="AY3" s="33"/>
    </row>
    <row r="4" spans="1:51" ht="18" customHeight="1">
      <c r="A4" s="20" t="s">
        <v>0</v>
      </c>
      <c r="B4" s="20" t="s">
        <v>1</v>
      </c>
      <c r="C4" s="6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12</v>
      </c>
      <c r="AC4" s="21" t="s">
        <v>183</v>
      </c>
      <c r="AD4" s="21" t="s">
        <v>12</v>
      </c>
      <c r="AE4" s="21" t="s">
        <v>136</v>
      </c>
      <c r="AF4" s="21" t="s">
        <v>185</v>
      </c>
      <c r="AG4" s="21" t="s">
        <v>700</v>
      </c>
      <c r="AH4" s="21" t="s">
        <v>12</v>
      </c>
      <c r="AI4" s="21" t="s">
        <v>183</v>
      </c>
      <c r="AJ4" s="21" t="s">
        <v>136</v>
      </c>
      <c r="AK4" s="21" t="s">
        <v>185</v>
      </c>
      <c r="AL4" s="21" t="s">
        <v>395</v>
      </c>
      <c r="AM4" s="21" t="s">
        <v>700</v>
      </c>
      <c r="AN4" s="21" t="s">
        <v>12</v>
      </c>
      <c r="AO4" s="21" t="s">
        <v>12</v>
      </c>
      <c r="AP4" s="21" t="s">
        <v>12</v>
      </c>
      <c r="AQ4" s="21" t="s">
        <v>12</v>
      </c>
      <c r="AR4" s="21" t="s">
        <v>185</v>
      </c>
      <c r="AS4" s="21" t="s">
        <v>12</v>
      </c>
      <c r="AT4" s="21" t="s">
        <v>395</v>
      </c>
      <c r="AU4" s="21" t="s">
        <v>185</v>
      </c>
      <c r="AV4" s="21" t="s">
        <v>185</v>
      </c>
      <c r="AW4" s="21" t="s">
        <v>136</v>
      </c>
      <c r="AX4" s="47" t="s">
        <v>12</v>
      </c>
      <c r="AY4" s="34"/>
    </row>
    <row r="5" spans="1:51" s="11" customFormat="1" ht="18" customHeight="1">
      <c r="A5" s="1">
        <v>1</v>
      </c>
      <c r="B5" s="1">
        <v>29011</v>
      </c>
      <c r="C5" s="56" t="s">
        <v>43</v>
      </c>
      <c r="D5" s="1" t="s">
        <v>50</v>
      </c>
      <c r="E5" s="50" t="s">
        <v>5</v>
      </c>
      <c r="F5" s="1" t="s">
        <v>6</v>
      </c>
      <c r="G5" s="1">
        <f t="shared" ref="G5:G36" si="0">SUM(I5:AX5)</f>
        <v>1160</v>
      </c>
      <c r="H5" s="30"/>
      <c r="I5" s="7"/>
      <c r="J5" s="7"/>
      <c r="K5" s="7">
        <v>200</v>
      </c>
      <c r="L5" s="7"/>
      <c r="M5" s="7"/>
      <c r="N5" s="7"/>
      <c r="O5" s="7"/>
      <c r="P5" s="7">
        <v>160</v>
      </c>
      <c r="Q5" s="7"/>
      <c r="R5" s="7"/>
      <c r="S5" s="7"/>
      <c r="T5" s="7"/>
      <c r="U5" s="7">
        <v>180</v>
      </c>
      <c r="V5" s="7"/>
      <c r="W5" s="7">
        <v>100</v>
      </c>
      <c r="X5" s="7"/>
      <c r="Y5" s="7"/>
      <c r="Z5" s="7"/>
      <c r="AA5" s="7">
        <v>25</v>
      </c>
      <c r="AB5" s="7"/>
      <c r="AC5" s="7">
        <v>95</v>
      </c>
      <c r="AD5" s="7"/>
      <c r="AE5" s="7"/>
      <c r="AF5" s="7"/>
      <c r="AG5" s="7"/>
      <c r="AH5" s="7"/>
      <c r="AI5" s="7"/>
      <c r="AJ5" s="7">
        <v>160</v>
      </c>
      <c r="AK5" s="7">
        <v>50</v>
      </c>
      <c r="AL5" s="7"/>
      <c r="AM5" s="7">
        <v>180</v>
      </c>
      <c r="AN5" s="7"/>
      <c r="AO5" s="7"/>
      <c r="AP5" s="7"/>
      <c r="AQ5" s="7"/>
      <c r="AR5" s="7"/>
      <c r="AS5" s="7"/>
      <c r="AT5" s="7"/>
      <c r="AU5" s="7"/>
      <c r="AV5" s="7"/>
      <c r="AW5" s="7"/>
      <c r="AX5" s="7">
        <v>10</v>
      </c>
      <c r="AY5" s="31"/>
    </row>
    <row r="6" spans="1:51" s="11" customFormat="1" ht="18" customHeight="1">
      <c r="A6" s="1">
        <v>2</v>
      </c>
      <c r="B6" s="1">
        <v>55820</v>
      </c>
      <c r="C6" s="56" t="s">
        <v>538</v>
      </c>
      <c r="D6" s="1" t="s">
        <v>50</v>
      </c>
      <c r="E6" s="50" t="s">
        <v>5</v>
      </c>
      <c r="F6" s="1" t="s">
        <v>6</v>
      </c>
      <c r="G6" s="1">
        <f t="shared" si="0"/>
        <v>1021</v>
      </c>
      <c r="H6" s="30"/>
      <c r="I6" s="7"/>
      <c r="J6" s="7"/>
      <c r="K6" s="7">
        <v>180</v>
      </c>
      <c r="L6" s="7"/>
      <c r="M6" s="7"/>
      <c r="N6" s="7"/>
      <c r="O6" s="7"/>
      <c r="P6" s="7">
        <v>140</v>
      </c>
      <c r="Q6" s="7"/>
      <c r="R6" s="7"/>
      <c r="S6" s="7"/>
      <c r="T6" s="7"/>
      <c r="U6" s="7">
        <v>80</v>
      </c>
      <c r="V6" s="7"/>
      <c r="W6" s="7">
        <v>90</v>
      </c>
      <c r="X6" s="7"/>
      <c r="Y6" s="7"/>
      <c r="Z6" s="7"/>
      <c r="AA6" s="7">
        <v>6</v>
      </c>
      <c r="AB6" s="7"/>
      <c r="AC6" s="7">
        <v>65</v>
      </c>
      <c r="AD6" s="7"/>
      <c r="AE6" s="7">
        <v>150</v>
      </c>
      <c r="AF6" s="7"/>
      <c r="AG6" s="7"/>
      <c r="AH6" s="7"/>
      <c r="AI6" s="7">
        <v>90</v>
      </c>
      <c r="AJ6" s="7"/>
      <c r="AK6" s="7">
        <v>40</v>
      </c>
      <c r="AL6" s="7"/>
      <c r="AM6" s="7">
        <v>160</v>
      </c>
      <c r="AN6" s="7"/>
      <c r="AO6" s="7"/>
      <c r="AP6" s="7"/>
      <c r="AQ6" s="7">
        <v>20</v>
      </c>
      <c r="AR6" s="7"/>
      <c r="AS6" s="7"/>
      <c r="AT6" s="7"/>
      <c r="AU6" s="7"/>
      <c r="AV6" s="7"/>
      <c r="AW6" s="7"/>
      <c r="AX6" s="7"/>
      <c r="AY6" s="35"/>
    </row>
    <row r="7" spans="1:51" s="11" customFormat="1" ht="18" customHeight="1">
      <c r="A7" s="1">
        <v>3</v>
      </c>
      <c r="B7" s="1">
        <v>49437</v>
      </c>
      <c r="C7" s="56" t="s">
        <v>706</v>
      </c>
      <c r="D7" s="1" t="s">
        <v>50</v>
      </c>
      <c r="E7" s="50" t="s">
        <v>5</v>
      </c>
      <c r="F7" s="1" t="s">
        <v>148</v>
      </c>
      <c r="G7" s="1">
        <f t="shared" si="0"/>
        <v>975</v>
      </c>
      <c r="H7" s="30"/>
      <c r="I7" s="7">
        <v>5</v>
      </c>
      <c r="J7" s="7"/>
      <c r="K7" s="7">
        <v>160</v>
      </c>
      <c r="L7" s="7">
        <v>50</v>
      </c>
      <c r="M7" s="7"/>
      <c r="N7" s="7"/>
      <c r="O7" s="7"/>
      <c r="P7" s="7"/>
      <c r="Q7" s="7"/>
      <c r="R7" s="7">
        <v>100</v>
      </c>
      <c r="S7" s="7"/>
      <c r="T7" s="7">
        <v>150</v>
      </c>
      <c r="U7" s="7">
        <v>90</v>
      </c>
      <c r="V7" s="7"/>
      <c r="W7" s="7"/>
      <c r="X7" s="7"/>
      <c r="Y7" s="7">
        <v>140</v>
      </c>
      <c r="Z7" s="7"/>
      <c r="AA7" s="7"/>
      <c r="AB7" s="7"/>
      <c r="AC7" s="7">
        <v>80</v>
      </c>
      <c r="AD7" s="7"/>
      <c r="AE7" s="7"/>
      <c r="AF7" s="7"/>
      <c r="AG7" s="7"/>
      <c r="AH7" s="7"/>
      <c r="AI7" s="7"/>
      <c r="AJ7" s="7"/>
      <c r="AK7" s="7"/>
      <c r="AL7" s="7"/>
      <c r="AM7" s="7">
        <v>200</v>
      </c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31"/>
    </row>
    <row r="8" spans="1:51" s="11" customFormat="1" ht="18" customHeight="1">
      <c r="A8" s="1">
        <v>4</v>
      </c>
      <c r="B8" s="1">
        <v>46727</v>
      </c>
      <c r="C8" s="56" t="s">
        <v>707</v>
      </c>
      <c r="D8" s="1" t="s">
        <v>50</v>
      </c>
      <c r="E8" s="50" t="s">
        <v>5</v>
      </c>
      <c r="F8" s="1" t="s">
        <v>148</v>
      </c>
      <c r="G8" s="1">
        <f t="shared" si="0"/>
        <v>815</v>
      </c>
      <c r="H8" s="30"/>
      <c r="I8" s="7">
        <v>3</v>
      </c>
      <c r="J8" s="7"/>
      <c r="K8" s="7">
        <v>70</v>
      </c>
      <c r="L8" s="7">
        <v>9</v>
      </c>
      <c r="M8" s="7"/>
      <c r="N8" s="7"/>
      <c r="O8" s="7">
        <v>8</v>
      </c>
      <c r="P8" s="7">
        <v>120</v>
      </c>
      <c r="Q8" s="7"/>
      <c r="R8" s="7">
        <v>65</v>
      </c>
      <c r="S8" s="7">
        <v>20</v>
      </c>
      <c r="T8" s="7">
        <v>75</v>
      </c>
      <c r="U8" s="7"/>
      <c r="V8" s="7"/>
      <c r="W8" s="7"/>
      <c r="X8" s="7"/>
      <c r="Y8" s="7">
        <v>100</v>
      </c>
      <c r="Z8" s="7">
        <v>15</v>
      </c>
      <c r="AA8" s="7"/>
      <c r="AB8" s="7"/>
      <c r="AC8" s="7">
        <v>70</v>
      </c>
      <c r="AD8" s="7"/>
      <c r="AE8" s="7">
        <v>120</v>
      </c>
      <c r="AF8" s="7"/>
      <c r="AG8" s="7"/>
      <c r="AH8" s="7"/>
      <c r="AI8" s="7"/>
      <c r="AJ8" s="7"/>
      <c r="AK8" s="7"/>
      <c r="AL8" s="7"/>
      <c r="AM8" s="7">
        <v>140</v>
      </c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35"/>
    </row>
    <row r="9" spans="1:51" s="11" customFormat="1" ht="18" customHeight="1">
      <c r="A9" s="1">
        <v>5</v>
      </c>
      <c r="B9" s="1">
        <v>13815</v>
      </c>
      <c r="C9" s="56" t="s">
        <v>708</v>
      </c>
      <c r="D9" s="1" t="s">
        <v>50</v>
      </c>
      <c r="E9" s="50" t="s">
        <v>5</v>
      </c>
      <c r="F9" s="1" t="s">
        <v>148</v>
      </c>
      <c r="G9" s="1">
        <f t="shared" si="0"/>
        <v>740</v>
      </c>
      <c r="H9" s="30"/>
      <c r="I9" s="7"/>
      <c r="J9" s="7"/>
      <c r="K9" s="7">
        <v>120</v>
      </c>
      <c r="L9" s="7">
        <v>30</v>
      </c>
      <c r="M9" s="7"/>
      <c r="N9" s="7"/>
      <c r="O9" s="7"/>
      <c r="P9" s="7">
        <v>150</v>
      </c>
      <c r="Q9" s="7"/>
      <c r="R9" s="7">
        <v>80</v>
      </c>
      <c r="S9" s="7"/>
      <c r="T9" s="7">
        <v>100</v>
      </c>
      <c r="U9" s="7"/>
      <c r="V9" s="7"/>
      <c r="W9" s="7"/>
      <c r="X9" s="7"/>
      <c r="Y9" s="7">
        <v>160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>
        <v>100</v>
      </c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35"/>
    </row>
    <row r="10" spans="1:51" s="11" customFormat="1" ht="18" customHeight="1">
      <c r="A10" s="1">
        <v>6</v>
      </c>
      <c r="B10" s="1">
        <v>46316</v>
      </c>
      <c r="C10" s="56" t="s">
        <v>862</v>
      </c>
      <c r="D10" s="1" t="s">
        <v>50</v>
      </c>
      <c r="E10" s="50" t="s">
        <v>5</v>
      </c>
      <c r="F10" s="1" t="s">
        <v>852</v>
      </c>
      <c r="G10" s="1">
        <f t="shared" si="0"/>
        <v>645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160</v>
      </c>
      <c r="V10" s="7"/>
      <c r="W10" s="7"/>
      <c r="X10" s="7"/>
      <c r="Y10" s="7"/>
      <c r="Z10" s="7"/>
      <c r="AA10" s="7"/>
      <c r="AB10" s="7"/>
      <c r="AC10" s="7">
        <v>85</v>
      </c>
      <c r="AD10" s="7"/>
      <c r="AE10" s="7">
        <v>160</v>
      </c>
      <c r="AF10" s="7"/>
      <c r="AG10" s="7"/>
      <c r="AH10" s="7"/>
      <c r="AI10" s="7">
        <v>100</v>
      </c>
      <c r="AJ10" s="7">
        <v>140</v>
      </c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35"/>
    </row>
    <row r="11" spans="1:51" s="11" customFormat="1" ht="18" customHeight="1">
      <c r="A11" s="1">
        <v>7</v>
      </c>
      <c r="B11" s="1">
        <v>57949</v>
      </c>
      <c r="C11" s="56" t="s">
        <v>1181</v>
      </c>
      <c r="D11" s="1" t="s">
        <v>50</v>
      </c>
      <c r="E11" s="50" t="s">
        <v>5</v>
      </c>
      <c r="F11" s="1" t="s">
        <v>148</v>
      </c>
      <c r="G11" s="1">
        <f t="shared" si="0"/>
        <v>553</v>
      </c>
      <c r="H11" s="30"/>
      <c r="I11" s="7"/>
      <c r="J11" s="7"/>
      <c r="K11" s="7">
        <v>75</v>
      </c>
      <c r="L11" s="7">
        <v>20</v>
      </c>
      <c r="M11" s="7"/>
      <c r="N11" s="7"/>
      <c r="O11" s="7">
        <v>20</v>
      </c>
      <c r="P11" s="7">
        <v>75</v>
      </c>
      <c r="Q11" s="7"/>
      <c r="R11" s="7">
        <v>45</v>
      </c>
      <c r="S11" s="7">
        <v>15</v>
      </c>
      <c r="T11" s="7">
        <v>40</v>
      </c>
      <c r="U11" s="7"/>
      <c r="V11" s="7"/>
      <c r="W11" s="7">
        <v>75</v>
      </c>
      <c r="X11" s="7"/>
      <c r="Y11" s="7">
        <v>80</v>
      </c>
      <c r="Z11" s="7">
        <v>8</v>
      </c>
      <c r="AA11" s="7"/>
      <c r="AB11" s="7"/>
      <c r="AC11" s="7">
        <v>45</v>
      </c>
      <c r="AD11" s="7"/>
      <c r="AE11" s="7">
        <v>55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35"/>
    </row>
    <row r="12" spans="1:51" s="11" customFormat="1" ht="18" customHeight="1">
      <c r="A12" s="1">
        <v>8</v>
      </c>
      <c r="B12" s="1">
        <v>19108</v>
      </c>
      <c r="C12" s="56" t="s">
        <v>1255</v>
      </c>
      <c r="D12" s="1" t="s">
        <v>50</v>
      </c>
      <c r="E12" s="50" t="s">
        <v>5</v>
      </c>
      <c r="F12" s="1" t="s">
        <v>148</v>
      </c>
      <c r="G12" s="1">
        <f t="shared" si="0"/>
        <v>540</v>
      </c>
      <c r="H12" s="30"/>
      <c r="I12" s="7">
        <v>10</v>
      </c>
      <c r="J12" s="7"/>
      <c r="K12" s="7"/>
      <c r="L12" s="7"/>
      <c r="M12" s="7"/>
      <c r="N12" s="7"/>
      <c r="O12" s="7"/>
      <c r="P12" s="7"/>
      <c r="Q12" s="7"/>
      <c r="R12" s="7">
        <v>95</v>
      </c>
      <c r="S12" s="7"/>
      <c r="T12" s="7">
        <v>160</v>
      </c>
      <c r="U12" s="7"/>
      <c r="V12" s="7"/>
      <c r="W12" s="7"/>
      <c r="X12" s="7"/>
      <c r="Y12" s="7">
        <v>150</v>
      </c>
      <c r="Z12" s="7">
        <v>25</v>
      </c>
      <c r="AA12" s="7"/>
      <c r="AB12" s="7"/>
      <c r="AC12" s="7">
        <v>100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35"/>
    </row>
    <row r="13" spans="1:51" s="11" customFormat="1" ht="18" customHeight="1">
      <c r="A13" s="1">
        <v>9</v>
      </c>
      <c r="B13" s="1">
        <v>46891</v>
      </c>
      <c r="C13" s="56" t="s">
        <v>408</v>
      </c>
      <c r="D13" s="1" t="s">
        <v>50</v>
      </c>
      <c r="E13" s="50" t="s">
        <v>5</v>
      </c>
      <c r="F13" s="1" t="s">
        <v>364</v>
      </c>
      <c r="G13" s="1">
        <f t="shared" si="0"/>
        <v>432</v>
      </c>
      <c r="H13" s="30"/>
      <c r="I13" s="7">
        <v>7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230</v>
      </c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>
        <v>95</v>
      </c>
      <c r="AM13" s="7"/>
      <c r="AN13" s="7"/>
      <c r="AO13" s="7"/>
      <c r="AP13" s="7"/>
      <c r="AQ13" s="7"/>
      <c r="AR13" s="7"/>
      <c r="AS13" s="7"/>
      <c r="AT13" s="7">
        <v>100</v>
      </c>
      <c r="AU13" s="7"/>
      <c r="AV13" s="7"/>
      <c r="AW13" s="7"/>
      <c r="AX13" s="7"/>
      <c r="AY13" s="35"/>
    </row>
    <row r="14" spans="1:51" s="11" customFormat="1" ht="18" customHeight="1">
      <c r="A14" s="1">
        <v>10</v>
      </c>
      <c r="B14" s="1">
        <v>34877</v>
      </c>
      <c r="C14" s="56" t="s">
        <v>1257</v>
      </c>
      <c r="D14" s="1" t="s">
        <v>50</v>
      </c>
      <c r="E14" s="50" t="s">
        <v>5</v>
      </c>
      <c r="F14" s="1" t="s">
        <v>148</v>
      </c>
      <c r="G14" s="1">
        <f t="shared" si="0"/>
        <v>411</v>
      </c>
      <c r="H14" s="30"/>
      <c r="I14" s="7">
        <v>2</v>
      </c>
      <c r="J14" s="7"/>
      <c r="K14" s="7">
        <v>100</v>
      </c>
      <c r="L14" s="7">
        <v>35</v>
      </c>
      <c r="M14" s="7"/>
      <c r="N14" s="7"/>
      <c r="O14" s="7"/>
      <c r="P14" s="7"/>
      <c r="Q14" s="7"/>
      <c r="R14" s="7">
        <v>70</v>
      </c>
      <c r="S14" s="7"/>
      <c r="T14" s="7">
        <v>70</v>
      </c>
      <c r="U14" s="7"/>
      <c r="V14" s="7"/>
      <c r="W14" s="7"/>
      <c r="X14" s="7"/>
      <c r="Y14" s="7">
        <v>75</v>
      </c>
      <c r="Z14" s="7">
        <v>4</v>
      </c>
      <c r="AA14" s="7"/>
      <c r="AB14" s="7"/>
      <c r="AC14" s="7">
        <v>55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35"/>
    </row>
    <row r="15" spans="1:51" s="11" customFormat="1" ht="18" customHeight="1">
      <c r="A15" s="1">
        <v>11</v>
      </c>
      <c r="B15" s="1">
        <v>58936</v>
      </c>
      <c r="C15" s="56" t="s">
        <v>1439</v>
      </c>
      <c r="D15" s="1" t="s">
        <v>50</v>
      </c>
      <c r="E15" s="50" t="s">
        <v>5</v>
      </c>
      <c r="F15" s="1" t="s">
        <v>148</v>
      </c>
      <c r="G15" s="1">
        <f t="shared" si="0"/>
        <v>352</v>
      </c>
      <c r="H15" s="30"/>
      <c r="I15" s="7">
        <v>7</v>
      </c>
      <c r="J15" s="7"/>
      <c r="K15" s="7"/>
      <c r="L15" s="7"/>
      <c r="M15" s="7"/>
      <c r="N15" s="7"/>
      <c r="O15" s="7"/>
      <c r="P15" s="7"/>
      <c r="Q15" s="7"/>
      <c r="R15" s="7">
        <v>85</v>
      </c>
      <c r="S15" s="7"/>
      <c r="T15" s="7">
        <v>140</v>
      </c>
      <c r="U15" s="7"/>
      <c r="V15" s="7"/>
      <c r="W15" s="7"/>
      <c r="X15" s="7"/>
      <c r="Y15" s="7">
        <v>120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5"/>
    </row>
    <row r="16" spans="1:51" s="11" customFormat="1" ht="18" customHeight="1">
      <c r="A16" s="1">
        <v>12</v>
      </c>
      <c r="B16" s="1">
        <v>40073</v>
      </c>
      <c r="C16" s="56" t="s">
        <v>1256</v>
      </c>
      <c r="D16" s="1" t="s">
        <v>50</v>
      </c>
      <c r="E16" s="50" t="s">
        <v>5</v>
      </c>
      <c r="F16" s="1" t="s">
        <v>148</v>
      </c>
      <c r="G16" s="1">
        <f t="shared" si="0"/>
        <v>316</v>
      </c>
      <c r="H16" s="30"/>
      <c r="I16" s="7">
        <v>1</v>
      </c>
      <c r="J16" s="7"/>
      <c r="K16" s="7"/>
      <c r="L16" s="7">
        <v>40</v>
      </c>
      <c r="M16" s="7"/>
      <c r="N16" s="7"/>
      <c r="O16" s="7"/>
      <c r="P16" s="7"/>
      <c r="Q16" s="7"/>
      <c r="R16" s="7">
        <v>90</v>
      </c>
      <c r="S16" s="7">
        <v>25</v>
      </c>
      <c r="T16" s="7"/>
      <c r="U16" s="7">
        <v>70</v>
      </c>
      <c r="V16" s="7"/>
      <c r="W16" s="7"/>
      <c r="X16" s="7"/>
      <c r="Y16" s="7"/>
      <c r="Z16" s="7"/>
      <c r="AA16" s="7"/>
      <c r="AB16" s="7"/>
      <c r="AC16" s="7">
        <v>90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5"/>
    </row>
    <row r="17" spans="1:51" s="11" customFormat="1" ht="18" customHeight="1">
      <c r="A17" s="1">
        <v>13</v>
      </c>
      <c r="B17" s="1">
        <v>31685</v>
      </c>
      <c r="C17" s="56" t="s">
        <v>156</v>
      </c>
      <c r="D17" s="1" t="s">
        <v>50</v>
      </c>
      <c r="E17" s="50" t="s">
        <v>5</v>
      </c>
      <c r="F17" s="1" t="s">
        <v>139</v>
      </c>
      <c r="G17" s="1">
        <f t="shared" si="0"/>
        <v>308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3</v>
      </c>
      <c r="AB17" s="7"/>
      <c r="AC17" s="7">
        <v>50</v>
      </c>
      <c r="AD17" s="7"/>
      <c r="AE17" s="7">
        <v>100</v>
      </c>
      <c r="AF17" s="7"/>
      <c r="AG17" s="7"/>
      <c r="AH17" s="7"/>
      <c r="AI17" s="7"/>
      <c r="AJ17" s="7">
        <v>75</v>
      </c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>
        <v>80</v>
      </c>
      <c r="AX17" s="7"/>
      <c r="AY17" s="35"/>
    </row>
    <row r="18" spans="1:51" s="11" customFormat="1" ht="18" customHeight="1">
      <c r="A18" s="1">
        <v>14</v>
      </c>
      <c r="B18" s="1">
        <v>49494</v>
      </c>
      <c r="C18" s="56" t="s">
        <v>1510</v>
      </c>
      <c r="D18" s="1" t="s">
        <v>50</v>
      </c>
      <c r="E18" s="50" t="s">
        <v>5</v>
      </c>
      <c r="F18" s="1" t="s">
        <v>364</v>
      </c>
      <c r="G18" s="1">
        <f t="shared" si="0"/>
        <v>300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300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5"/>
    </row>
    <row r="19" spans="1:51" s="11" customFormat="1" ht="18" customHeight="1">
      <c r="A19" s="1">
        <v>15</v>
      </c>
      <c r="B19" s="1">
        <v>59245</v>
      </c>
      <c r="C19" s="56" t="s">
        <v>339</v>
      </c>
      <c r="D19" s="1" t="s">
        <v>50</v>
      </c>
      <c r="E19" s="50" t="s">
        <v>334</v>
      </c>
      <c r="F19" s="1" t="s">
        <v>303</v>
      </c>
      <c r="G19" s="1">
        <f t="shared" si="0"/>
        <v>285</v>
      </c>
      <c r="H19" s="30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50</v>
      </c>
      <c r="V19" s="7"/>
      <c r="W19" s="7"/>
      <c r="X19" s="7">
        <v>25</v>
      </c>
      <c r="Y19" s="7"/>
      <c r="Z19" s="7"/>
      <c r="AA19" s="7"/>
      <c r="AB19" s="7"/>
      <c r="AC19" s="7"/>
      <c r="AD19" s="7"/>
      <c r="AE19" s="7"/>
      <c r="AF19" s="7"/>
      <c r="AG19" s="7">
        <v>100</v>
      </c>
      <c r="AH19" s="7">
        <v>25</v>
      </c>
      <c r="AI19" s="7"/>
      <c r="AJ19" s="7"/>
      <c r="AK19" s="7"/>
      <c r="AL19" s="7"/>
      <c r="AM19" s="7"/>
      <c r="AN19" s="7"/>
      <c r="AO19" s="7"/>
      <c r="AP19" s="7"/>
      <c r="AQ19" s="7"/>
      <c r="AR19" s="7">
        <v>50</v>
      </c>
      <c r="AS19" s="7"/>
      <c r="AT19" s="7"/>
      <c r="AU19" s="7">
        <f>50/2</f>
        <v>25</v>
      </c>
      <c r="AV19" s="7"/>
      <c r="AW19" s="7"/>
      <c r="AX19" s="7"/>
      <c r="AY19" s="35"/>
    </row>
    <row r="20" spans="1:51" s="11" customFormat="1" ht="18" customHeight="1">
      <c r="A20" s="1">
        <v>16</v>
      </c>
      <c r="B20" s="1">
        <v>62883</v>
      </c>
      <c r="C20" s="56" t="s">
        <v>48</v>
      </c>
      <c r="D20" s="1" t="s">
        <v>50</v>
      </c>
      <c r="E20" s="50" t="s">
        <v>5</v>
      </c>
      <c r="F20" s="1" t="s">
        <v>8</v>
      </c>
      <c r="G20" s="1">
        <f t="shared" si="0"/>
        <v>283</v>
      </c>
      <c r="H20" s="30"/>
      <c r="I20" s="7">
        <v>7</v>
      </c>
      <c r="J20" s="7"/>
      <c r="K20" s="7">
        <v>80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80</v>
      </c>
      <c r="X20" s="7"/>
      <c r="Y20" s="7"/>
      <c r="Z20" s="7"/>
      <c r="AA20" s="7"/>
      <c r="AB20" s="7"/>
      <c r="AC20" s="7"/>
      <c r="AD20" s="7">
        <v>15</v>
      </c>
      <c r="AE20" s="7"/>
      <c r="AF20" s="7"/>
      <c r="AG20" s="7"/>
      <c r="AH20" s="7"/>
      <c r="AI20" s="7"/>
      <c r="AJ20" s="7"/>
      <c r="AK20" s="7"/>
      <c r="AL20" s="7"/>
      <c r="AM20" s="7">
        <v>85</v>
      </c>
      <c r="AN20" s="7"/>
      <c r="AO20" s="7"/>
      <c r="AP20" s="7"/>
      <c r="AQ20" s="7">
        <v>6</v>
      </c>
      <c r="AR20" s="7"/>
      <c r="AS20" s="7">
        <v>8</v>
      </c>
      <c r="AT20" s="7"/>
      <c r="AU20" s="7"/>
      <c r="AV20" s="7"/>
      <c r="AW20" s="7"/>
      <c r="AX20" s="7">
        <v>2</v>
      </c>
      <c r="AY20" s="35"/>
    </row>
    <row r="21" spans="1:51" s="11" customFormat="1" ht="18" customHeight="1">
      <c r="A21" s="1">
        <v>17</v>
      </c>
      <c r="B21" s="1">
        <v>59638</v>
      </c>
      <c r="C21" s="56" t="s">
        <v>45</v>
      </c>
      <c r="D21" s="1" t="s">
        <v>50</v>
      </c>
      <c r="E21" s="50" t="s">
        <v>5</v>
      </c>
      <c r="F21" s="1" t="s">
        <v>8</v>
      </c>
      <c r="G21" s="1">
        <f t="shared" si="0"/>
        <v>276</v>
      </c>
      <c r="H21" s="30"/>
      <c r="I21" s="7">
        <v>10</v>
      </c>
      <c r="J21" s="7"/>
      <c r="K21" s="7">
        <v>85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25</v>
      </c>
      <c r="AE21" s="7"/>
      <c r="AF21" s="7"/>
      <c r="AG21" s="7"/>
      <c r="AH21" s="7"/>
      <c r="AI21" s="7"/>
      <c r="AJ21" s="7"/>
      <c r="AK21" s="7"/>
      <c r="AL21" s="7"/>
      <c r="AM21" s="7">
        <v>120</v>
      </c>
      <c r="AN21" s="7"/>
      <c r="AO21" s="7"/>
      <c r="AP21" s="7"/>
      <c r="AQ21" s="7">
        <v>15</v>
      </c>
      <c r="AR21" s="7"/>
      <c r="AS21" s="7">
        <v>15</v>
      </c>
      <c r="AT21" s="7"/>
      <c r="AU21" s="7"/>
      <c r="AV21" s="7"/>
      <c r="AW21" s="7"/>
      <c r="AX21" s="7">
        <v>6</v>
      </c>
      <c r="AY21" s="35"/>
    </row>
    <row r="22" spans="1:51" s="11" customFormat="1" ht="18" customHeight="1">
      <c r="A22" s="1">
        <v>18</v>
      </c>
      <c r="B22" s="1">
        <v>54056</v>
      </c>
      <c r="C22" s="56" t="s">
        <v>1511</v>
      </c>
      <c r="D22" s="1" t="s">
        <v>50</v>
      </c>
      <c r="E22" s="50" t="s">
        <v>5</v>
      </c>
      <c r="F22" s="1" t="s">
        <v>364</v>
      </c>
      <c r="G22" s="1">
        <f t="shared" si="0"/>
        <v>260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250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5"/>
    </row>
    <row r="23" spans="1:51" s="11" customFormat="1" ht="18" customHeight="1">
      <c r="A23" s="1">
        <v>19</v>
      </c>
      <c r="B23" s="1">
        <v>32490</v>
      </c>
      <c r="C23" s="56" t="s">
        <v>44</v>
      </c>
      <c r="D23" s="1" t="s">
        <v>50</v>
      </c>
      <c r="E23" s="50" t="s">
        <v>5</v>
      </c>
      <c r="F23" s="1" t="s">
        <v>6</v>
      </c>
      <c r="G23" s="1">
        <f t="shared" si="0"/>
        <v>256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95</v>
      </c>
      <c r="X23" s="7"/>
      <c r="Y23" s="7"/>
      <c r="Z23" s="7"/>
      <c r="AA23" s="7">
        <v>8</v>
      </c>
      <c r="AB23" s="7"/>
      <c r="AC23" s="7"/>
      <c r="AD23" s="7"/>
      <c r="AE23" s="7"/>
      <c r="AF23" s="7"/>
      <c r="AG23" s="7"/>
      <c r="AH23" s="7"/>
      <c r="AI23" s="7"/>
      <c r="AJ23" s="7">
        <v>120</v>
      </c>
      <c r="AK23" s="7"/>
      <c r="AL23" s="7"/>
      <c r="AM23" s="7"/>
      <c r="AN23" s="7"/>
      <c r="AO23" s="7"/>
      <c r="AP23" s="7"/>
      <c r="AQ23" s="7"/>
      <c r="AR23" s="7"/>
      <c r="AS23" s="7">
        <v>25</v>
      </c>
      <c r="AT23" s="7"/>
      <c r="AU23" s="7"/>
      <c r="AV23" s="7"/>
      <c r="AW23" s="7"/>
      <c r="AX23" s="7">
        <v>8</v>
      </c>
      <c r="AY23" s="35"/>
    </row>
    <row r="24" spans="1:51" s="11" customFormat="1" ht="18" customHeight="1">
      <c r="A24" s="1">
        <v>19</v>
      </c>
      <c r="B24" s="1">
        <v>66416</v>
      </c>
      <c r="C24" s="56" t="s">
        <v>1518</v>
      </c>
      <c r="D24" s="1" t="s">
        <v>50</v>
      </c>
      <c r="E24" s="50" t="s">
        <v>5</v>
      </c>
      <c r="F24" s="1" t="s">
        <v>291</v>
      </c>
      <c r="G24" s="1">
        <f t="shared" si="0"/>
        <v>240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120</v>
      </c>
      <c r="U24" s="7">
        <v>120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35"/>
    </row>
    <row r="25" spans="1:51" s="11" customFormat="1" ht="18" customHeight="1">
      <c r="A25" s="1">
        <v>21</v>
      </c>
      <c r="B25" s="1">
        <v>62810</v>
      </c>
      <c r="C25" s="56" t="s">
        <v>41</v>
      </c>
      <c r="D25" s="1" t="s">
        <v>50</v>
      </c>
      <c r="E25" s="50" t="s">
        <v>31</v>
      </c>
      <c r="F25" s="1" t="s">
        <v>8</v>
      </c>
      <c r="G25" s="1">
        <f t="shared" si="0"/>
        <v>218</v>
      </c>
      <c r="H25" s="30"/>
      <c r="I25" s="7">
        <v>3</v>
      </c>
      <c r="J25" s="7"/>
      <c r="K25" s="7">
        <v>90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>
        <v>80</v>
      </c>
      <c r="AN25" s="7"/>
      <c r="AO25" s="7"/>
      <c r="AP25" s="7"/>
      <c r="AQ25" s="7">
        <v>25</v>
      </c>
      <c r="AR25" s="7"/>
      <c r="AS25" s="7"/>
      <c r="AT25" s="7"/>
      <c r="AU25" s="7"/>
      <c r="AV25" s="7"/>
      <c r="AW25" s="7"/>
      <c r="AX25" s="7">
        <v>20</v>
      </c>
      <c r="AY25" s="35"/>
    </row>
    <row r="26" spans="1:51" s="11" customFormat="1" ht="18" customHeight="1">
      <c r="A26" s="1">
        <v>22</v>
      </c>
      <c r="B26" s="1">
        <v>32369</v>
      </c>
      <c r="C26" s="56" t="s">
        <v>863</v>
      </c>
      <c r="D26" s="1" t="s">
        <v>50</v>
      </c>
      <c r="E26" s="50" t="s">
        <v>5</v>
      </c>
      <c r="F26" s="1" t="s">
        <v>139</v>
      </c>
      <c r="G26" s="1">
        <f t="shared" si="0"/>
        <v>215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20</v>
      </c>
      <c r="AC26" s="7"/>
      <c r="AD26" s="7"/>
      <c r="AE26" s="7"/>
      <c r="AF26" s="7"/>
      <c r="AG26" s="7"/>
      <c r="AH26" s="7"/>
      <c r="AI26" s="7">
        <v>95</v>
      </c>
      <c r="AJ26" s="7">
        <v>100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5"/>
    </row>
    <row r="27" spans="1:51" s="11" customFormat="1" ht="18" customHeight="1">
      <c r="A27" s="1">
        <v>22</v>
      </c>
      <c r="B27" s="1">
        <v>45440</v>
      </c>
      <c r="C27" s="56" t="s">
        <v>1512</v>
      </c>
      <c r="D27" s="1" t="s">
        <v>50</v>
      </c>
      <c r="E27" s="50" t="s">
        <v>5</v>
      </c>
      <c r="F27" s="1" t="s">
        <v>364</v>
      </c>
      <c r="G27" s="1">
        <f t="shared" si="0"/>
        <v>215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215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35"/>
    </row>
    <row r="28" spans="1:51" s="11" customFormat="1" ht="18" customHeight="1">
      <c r="A28" s="1">
        <v>24</v>
      </c>
      <c r="B28" s="1">
        <v>54550</v>
      </c>
      <c r="C28" s="56" t="s">
        <v>1513</v>
      </c>
      <c r="D28" s="1" t="s">
        <v>50</v>
      </c>
      <c r="E28" s="50" t="s">
        <v>5</v>
      </c>
      <c r="F28" s="1" t="s">
        <v>291</v>
      </c>
      <c r="G28" s="1">
        <f t="shared" si="0"/>
        <v>200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200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5"/>
    </row>
    <row r="29" spans="1:51" s="11" customFormat="1" ht="18" customHeight="1">
      <c r="A29" s="1">
        <v>25</v>
      </c>
      <c r="B29" s="1">
        <v>57830</v>
      </c>
      <c r="C29" s="56" t="s">
        <v>828</v>
      </c>
      <c r="D29" s="1" t="s">
        <v>50</v>
      </c>
      <c r="E29" s="50" t="s">
        <v>5</v>
      </c>
      <c r="F29" s="1" t="s">
        <v>101</v>
      </c>
      <c r="G29" s="1">
        <f t="shared" si="0"/>
        <v>191</v>
      </c>
      <c r="H29" s="30"/>
      <c r="I29" s="7">
        <v>10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6</v>
      </c>
      <c r="W29" s="7"/>
      <c r="X29" s="7"/>
      <c r="Y29" s="7"/>
      <c r="Z29" s="7"/>
      <c r="AA29" s="7"/>
      <c r="AB29" s="7"/>
      <c r="AC29" s="7"/>
      <c r="AD29" s="7"/>
      <c r="AE29" s="7">
        <v>140</v>
      </c>
      <c r="AF29" s="7"/>
      <c r="AG29" s="7"/>
      <c r="AH29" s="7"/>
      <c r="AI29" s="7"/>
      <c r="AJ29" s="7"/>
      <c r="AK29" s="7">
        <v>35</v>
      </c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5"/>
    </row>
    <row r="30" spans="1:51" s="11" customFormat="1" ht="18" customHeight="1">
      <c r="A30" s="1">
        <v>26</v>
      </c>
      <c r="B30" s="1">
        <v>34544</v>
      </c>
      <c r="C30" s="56" t="s">
        <v>208</v>
      </c>
      <c r="D30" s="1" t="s">
        <v>50</v>
      </c>
      <c r="E30" s="50" t="s">
        <v>5</v>
      </c>
      <c r="F30" s="1" t="s">
        <v>187</v>
      </c>
      <c r="G30" s="1">
        <f t="shared" si="0"/>
        <v>185</v>
      </c>
      <c r="H30" s="30"/>
      <c r="I30" s="7"/>
      <c r="J30" s="7"/>
      <c r="K30" s="7"/>
      <c r="L30" s="7"/>
      <c r="M30" s="7"/>
      <c r="N30" s="7">
        <v>10</v>
      </c>
      <c r="O30" s="7"/>
      <c r="P30" s="7">
        <v>100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>
        <v>25</v>
      </c>
      <c r="AP30" s="7"/>
      <c r="AQ30" s="7"/>
      <c r="AR30" s="7"/>
      <c r="AS30" s="7"/>
      <c r="AT30" s="7"/>
      <c r="AU30" s="7"/>
      <c r="AV30" s="7">
        <v>50</v>
      </c>
      <c r="AW30" s="7"/>
      <c r="AX30" s="7"/>
      <c r="AY30" s="35"/>
    </row>
    <row r="31" spans="1:51" s="11" customFormat="1" ht="18" customHeight="1">
      <c r="A31" s="1">
        <v>27</v>
      </c>
      <c r="B31" s="1">
        <v>63079</v>
      </c>
      <c r="C31" s="56" t="s">
        <v>479</v>
      </c>
      <c r="D31" s="1" t="s">
        <v>50</v>
      </c>
      <c r="E31" s="50" t="s">
        <v>5</v>
      </c>
      <c r="F31" s="1" t="s">
        <v>8</v>
      </c>
      <c r="G31" s="1">
        <f t="shared" si="0"/>
        <v>179</v>
      </c>
      <c r="H31" s="30"/>
      <c r="I31" s="7">
        <v>2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>
        <v>70</v>
      </c>
      <c r="AK31" s="7"/>
      <c r="AL31" s="7"/>
      <c r="AM31" s="7">
        <v>95</v>
      </c>
      <c r="AN31" s="7"/>
      <c r="AO31" s="7"/>
      <c r="AP31" s="7"/>
      <c r="AQ31" s="7">
        <v>8</v>
      </c>
      <c r="AR31" s="7"/>
      <c r="AS31" s="7">
        <v>4</v>
      </c>
      <c r="AT31" s="7"/>
      <c r="AU31" s="7"/>
      <c r="AV31" s="7"/>
      <c r="AW31" s="7"/>
      <c r="AX31" s="7"/>
      <c r="AY31" s="35"/>
    </row>
    <row r="32" spans="1:51" s="11" customFormat="1" ht="18" customHeight="1">
      <c r="A32" s="1">
        <v>27</v>
      </c>
      <c r="B32" s="1">
        <v>63727</v>
      </c>
      <c r="C32" s="56" t="s">
        <v>409</v>
      </c>
      <c r="D32" s="1" t="s">
        <v>50</v>
      </c>
      <c r="E32" s="50" t="s">
        <v>5</v>
      </c>
      <c r="F32" s="1" t="s">
        <v>364</v>
      </c>
      <c r="G32" s="1">
        <f t="shared" si="0"/>
        <v>179</v>
      </c>
      <c r="H32" s="30"/>
      <c r="I32" s="7">
        <v>5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9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>
        <v>80</v>
      </c>
      <c r="AM32" s="7"/>
      <c r="AN32" s="7"/>
      <c r="AO32" s="7"/>
      <c r="AP32" s="7"/>
      <c r="AQ32" s="7"/>
      <c r="AR32" s="7"/>
      <c r="AS32" s="7"/>
      <c r="AT32" s="7">
        <v>85</v>
      </c>
      <c r="AU32" s="7"/>
      <c r="AV32" s="7"/>
      <c r="AW32" s="7"/>
      <c r="AX32" s="7"/>
      <c r="AY32" s="35"/>
    </row>
    <row r="33" spans="1:51" s="11" customFormat="1" ht="18" customHeight="1">
      <c r="A33" s="1">
        <v>29</v>
      </c>
      <c r="B33" s="1">
        <v>22362</v>
      </c>
      <c r="C33" s="56" t="s">
        <v>411</v>
      </c>
      <c r="D33" s="1" t="s">
        <v>50</v>
      </c>
      <c r="E33" s="50" t="s">
        <v>5</v>
      </c>
      <c r="F33" s="1" t="s">
        <v>364</v>
      </c>
      <c r="G33" s="1">
        <f t="shared" si="0"/>
        <v>178</v>
      </c>
      <c r="H33" s="30"/>
      <c r="I33" s="7">
        <v>3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>
        <v>100</v>
      </c>
      <c r="AM33" s="7"/>
      <c r="AN33" s="7"/>
      <c r="AO33" s="7"/>
      <c r="AP33" s="7"/>
      <c r="AQ33" s="7"/>
      <c r="AR33" s="7"/>
      <c r="AS33" s="7"/>
      <c r="AT33" s="7">
        <v>75</v>
      </c>
      <c r="AU33" s="7"/>
      <c r="AV33" s="7"/>
      <c r="AW33" s="7"/>
      <c r="AX33" s="7"/>
      <c r="AY33" s="35"/>
    </row>
    <row r="34" spans="1:51" s="11" customFormat="1" ht="18" customHeight="1">
      <c r="A34" s="1">
        <v>30</v>
      </c>
      <c r="B34" s="1">
        <v>48682</v>
      </c>
      <c r="C34" s="56" t="s">
        <v>954</v>
      </c>
      <c r="D34" s="1" t="s">
        <v>50</v>
      </c>
      <c r="E34" s="50" t="s">
        <v>928</v>
      </c>
      <c r="F34" s="1" t="s">
        <v>139</v>
      </c>
      <c r="G34" s="1">
        <f t="shared" si="0"/>
        <v>175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15</v>
      </c>
      <c r="AC34" s="7"/>
      <c r="AD34" s="7"/>
      <c r="AE34" s="7">
        <v>80</v>
      </c>
      <c r="AF34" s="7"/>
      <c r="AG34" s="7"/>
      <c r="AH34" s="7"/>
      <c r="AI34" s="7">
        <v>80</v>
      </c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35"/>
    </row>
    <row r="35" spans="1:51" s="11" customFormat="1" ht="18" customHeight="1">
      <c r="A35" s="1">
        <v>30</v>
      </c>
      <c r="B35" s="1">
        <v>59552</v>
      </c>
      <c r="C35" s="56" t="s">
        <v>42</v>
      </c>
      <c r="D35" s="1" t="s">
        <v>50</v>
      </c>
      <c r="E35" s="50" t="s">
        <v>5</v>
      </c>
      <c r="F35" s="1" t="s">
        <v>8</v>
      </c>
      <c r="G35" s="1">
        <f t="shared" si="0"/>
        <v>175</v>
      </c>
      <c r="H35" s="30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25</v>
      </c>
      <c r="AC35" s="7"/>
      <c r="AD35" s="7">
        <v>20</v>
      </c>
      <c r="AE35" s="7"/>
      <c r="AF35" s="7"/>
      <c r="AG35" s="7"/>
      <c r="AH35" s="7"/>
      <c r="AI35" s="7"/>
      <c r="AJ35" s="7"/>
      <c r="AK35" s="7"/>
      <c r="AL35" s="7"/>
      <c r="AM35" s="7">
        <v>90</v>
      </c>
      <c r="AN35" s="7"/>
      <c r="AO35" s="7"/>
      <c r="AP35" s="7"/>
      <c r="AQ35" s="7">
        <v>10</v>
      </c>
      <c r="AR35" s="7"/>
      <c r="AS35" s="7">
        <v>10</v>
      </c>
      <c r="AT35" s="7"/>
      <c r="AU35" s="7"/>
      <c r="AV35" s="7"/>
      <c r="AW35" s="7"/>
      <c r="AX35" s="7">
        <v>15</v>
      </c>
      <c r="AY35" s="35"/>
    </row>
    <row r="36" spans="1:51" s="11" customFormat="1" ht="18" customHeight="1">
      <c r="A36" s="1">
        <v>32</v>
      </c>
      <c r="B36" s="1">
        <v>12984</v>
      </c>
      <c r="C36" s="56" t="s">
        <v>1514</v>
      </c>
      <c r="D36" s="1" t="s">
        <v>50</v>
      </c>
      <c r="E36" s="50" t="s">
        <v>5</v>
      </c>
      <c r="F36" s="1" t="s">
        <v>694</v>
      </c>
      <c r="G36" s="1">
        <f t="shared" si="0"/>
        <v>170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170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35"/>
    </row>
    <row r="37" spans="1:51" s="11" customFormat="1" ht="18" customHeight="1">
      <c r="A37" s="1">
        <v>33</v>
      </c>
      <c r="B37" s="1">
        <v>64188</v>
      </c>
      <c r="C37" s="56" t="s">
        <v>477</v>
      </c>
      <c r="D37" s="1" t="s">
        <v>50</v>
      </c>
      <c r="E37" s="50" t="s">
        <v>478</v>
      </c>
      <c r="F37" s="1" t="s">
        <v>23</v>
      </c>
      <c r="G37" s="1">
        <f t="shared" ref="G37:G68" si="1">SUM(I37:AX37)</f>
        <v>160</v>
      </c>
      <c r="H37" s="30"/>
      <c r="I37" s="7"/>
      <c r="J37" s="7"/>
      <c r="K37" s="7">
        <v>140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>
        <v>20</v>
      </c>
      <c r="AT37" s="7"/>
      <c r="AU37" s="7"/>
      <c r="AV37" s="7"/>
      <c r="AW37" s="7"/>
      <c r="AX37" s="7"/>
      <c r="AY37" s="35"/>
    </row>
    <row r="38" spans="1:51" s="11" customFormat="1" ht="18" customHeight="1">
      <c r="A38" s="1">
        <v>34</v>
      </c>
      <c r="B38" s="1">
        <v>44010</v>
      </c>
      <c r="C38" s="56" t="s">
        <v>1699</v>
      </c>
      <c r="D38" s="1" t="s">
        <v>50</v>
      </c>
      <c r="E38" s="50" t="s">
        <v>5</v>
      </c>
      <c r="F38" s="1" t="s">
        <v>148</v>
      </c>
      <c r="G38" s="1">
        <f t="shared" si="1"/>
        <v>155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>
        <v>75</v>
      </c>
      <c r="S38" s="7"/>
      <c r="T38" s="7">
        <v>80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35"/>
    </row>
    <row r="39" spans="1:51" s="11" customFormat="1" ht="18" customHeight="1">
      <c r="A39" s="1">
        <v>34</v>
      </c>
      <c r="B39" s="1">
        <v>31790</v>
      </c>
      <c r="C39" s="56" t="s">
        <v>209</v>
      </c>
      <c r="D39" s="1" t="s">
        <v>50</v>
      </c>
      <c r="E39" s="50" t="s">
        <v>191</v>
      </c>
      <c r="F39" s="1" t="s">
        <v>187</v>
      </c>
      <c r="G39" s="1">
        <f t="shared" si="1"/>
        <v>155</v>
      </c>
      <c r="H39" s="30"/>
      <c r="I39" s="7"/>
      <c r="J39" s="7"/>
      <c r="K39" s="7"/>
      <c r="L39" s="7"/>
      <c r="M39" s="7"/>
      <c r="N39" s="7">
        <v>15</v>
      </c>
      <c r="O39" s="7"/>
      <c r="P39" s="7">
        <v>80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>
        <v>20</v>
      </c>
      <c r="AP39" s="7"/>
      <c r="AQ39" s="7"/>
      <c r="AR39" s="7"/>
      <c r="AS39" s="7"/>
      <c r="AT39" s="7"/>
      <c r="AU39" s="7"/>
      <c r="AV39" s="7">
        <v>40</v>
      </c>
      <c r="AW39" s="7"/>
      <c r="AX39" s="7"/>
      <c r="AY39" s="35"/>
    </row>
    <row r="40" spans="1:51" s="11" customFormat="1" ht="18" customHeight="1">
      <c r="A40" s="1">
        <v>36</v>
      </c>
      <c r="B40" s="1">
        <v>61657</v>
      </c>
      <c r="C40" s="56" t="s">
        <v>861</v>
      </c>
      <c r="D40" s="1" t="s">
        <v>50</v>
      </c>
      <c r="E40" s="50" t="s">
        <v>5</v>
      </c>
      <c r="F40" s="1" t="s">
        <v>852</v>
      </c>
      <c r="G40" s="1">
        <f t="shared" si="1"/>
        <v>150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>
        <v>150</v>
      </c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35"/>
    </row>
    <row r="41" spans="1:51" s="11" customFormat="1" ht="18" customHeight="1">
      <c r="A41" s="1">
        <v>36</v>
      </c>
      <c r="B41" s="1">
        <v>13307</v>
      </c>
      <c r="C41" s="56" t="s">
        <v>1515</v>
      </c>
      <c r="D41" s="1" t="s">
        <v>50</v>
      </c>
      <c r="E41" s="50" t="s">
        <v>1516</v>
      </c>
      <c r="F41" s="1" t="s">
        <v>1209</v>
      </c>
      <c r="G41" s="1">
        <f t="shared" si="1"/>
        <v>150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150</v>
      </c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35"/>
    </row>
    <row r="42" spans="1:51" s="11" customFormat="1" ht="18" customHeight="1">
      <c r="A42" s="1">
        <v>38</v>
      </c>
      <c r="B42" s="1">
        <v>32535</v>
      </c>
      <c r="C42" s="56" t="s">
        <v>957</v>
      </c>
      <c r="D42" s="1" t="s">
        <v>50</v>
      </c>
      <c r="E42" s="50" t="s">
        <v>958</v>
      </c>
      <c r="F42" s="1" t="s">
        <v>139</v>
      </c>
      <c r="G42" s="1">
        <f t="shared" si="1"/>
        <v>145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75</v>
      </c>
      <c r="AD42" s="7"/>
      <c r="AE42" s="7"/>
      <c r="AF42" s="7"/>
      <c r="AG42" s="7"/>
      <c r="AH42" s="7"/>
      <c r="AI42" s="7">
        <v>70</v>
      </c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5"/>
    </row>
    <row r="43" spans="1:51" s="11" customFormat="1" ht="18" customHeight="1">
      <c r="A43" s="1">
        <v>39</v>
      </c>
      <c r="B43" s="1">
        <v>58832</v>
      </c>
      <c r="C43" s="56" t="s">
        <v>1440</v>
      </c>
      <c r="D43" s="1" t="s">
        <v>50</v>
      </c>
      <c r="E43" s="50" t="s">
        <v>5</v>
      </c>
      <c r="F43" s="1" t="s">
        <v>148</v>
      </c>
      <c r="G43" s="1">
        <f t="shared" si="1"/>
        <v>143</v>
      </c>
      <c r="H43" s="30"/>
      <c r="I43" s="7"/>
      <c r="J43" s="7"/>
      <c r="K43" s="7"/>
      <c r="L43" s="7">
        <v>25</v>
      </c>
      <c r="M43" s="7"/>
      <c r="N43" s="7"/>
      <c r="O43" s="7"/>
      <c r="P43" s="7"/>
      <c r="Q43" s="7"/>
      <c r="R43" s="7">
        <v>40</v>
      </c>
      <c r="S43" s="7">
        <v>8</v>
      </c>
      <c r="T43" s="7"/>
      <c r="U43" s="7"/>
      <c r="V43" s="7"/>
      <c r="W43" s="7"/>
      <c r="X43" s="7"/>
      <c r="Y43" s="7">
        <v>70</v>
      </c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35"/>
    </row>
    <row r="44" spans="1:51" s="11" customFormat="1" ht="18" customHeight="1">
      <c r="A44" s="1">
        <v>40</v>
      </c>
      <c r="B44" s="1">
        <v>57564</v>
      </c>
      <c r="C44" s="56" t="s">
        <v>49</v>
      </c>
      <c r="D44" s="1" t="s">
        <v>50</v>
      </c>
      <c r="E44" s="50" t="s">
        <v>5</v>
      </c>
      <c r="F44" s="1" t="s">
        <v>6</v>
      </c>
      <c r="G44" s="1">
        <f t="shared" si="1"/>
        <v>141</v>
      </c>
      <c r="H44" s="30"/>
      <c r="I44" s="7"/>
      <c r="J44" s="7"/>
      <c r="K44" s="7">
        <v>65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30</v>
      </c>
      <c r="AD44" s="7"/>
      <c r="AE44" s="7">
        <v>45</v>
      </c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>
        <v>1</v>
      </c>
      <c r="AY44" s="35"/>
    </row>
    <row r="45" spans="1:51" s="11" customFormat="1" ht="18" customHeight="1">
      <c r="A45" s="1">
        <v>41</v>
      </c>
      <c r="B45" s="1">
        <v>47900</v>
      </c>
      <c r="C45" s="56" t="s">
        <v>1517</v>
      </c>
      <c r="D45" s="1" t="s">
        <v>50</v>
      </c>
      <c r="E45" s="50" t="s">
        <v>5</v>
      </c>
      <c r="F45" s="1" t="s">
        <v>152</v>
      </c>
      <c r="G45" s="1">
        <f t="shared" si="1"/>
        <v>140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140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5"/>
    </row>
    <row r="46" spans="1:51" s="11" customFormat="1" ht="18" customHeight="1">
      <c r="A46" s="1">
        <v>42</v>
      </c>
      <c r="B46" s="1">
        <v>45130</v>
      </c>
      <c r="C46" s="56" t="s">
        <v>959</v>
      </c>
      <c r="D46" s="1" t="s">
        <v>50</v>
      </c>
      <c r="E46" s="50" t="s">
        <v>935</v>
      </c>
      <c r="F46" s="1" t="s">
        <v>139</v>
      </c>
      <c r="G46" s="1">
        <f t="shared" si="1"/>
        <v>135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10</v>
      </c>
      <c r="AC46" s="7"/>
      <c r="AD46" s="7"/>
      <c r="AE46" s="7">
        <v>60</v>
      </c>
      <c r="AF46" s="7"/>
      <c r="AG46" s="7"/>
      <c r="AH46" s="7"/>
      <c r="AI46" s="7">
        <v>65</v>
      </c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35"/>
    </row>
    <row r="47" spans="1:51" s="11" customFormat="1" ht="18" customHeight="1">
      <c r="A47" s="1">
        <v>42</v>
      </c>
      <c r="B47" s="1">
        <v>52565</v>
      </c>
      <c r="C47" s="56" t="s">
        <v>953</v>
      </c>
      <c r="D47" s="1" t="s">
        <v>50</v>
      </c>
      <c r="E47" s="50" t="s">
        <v>5</v>
      </c>
      <c r="F47" s="1" t="s">
        <v>139</v>
      </c>
      <c r="G47" s="1">
        <f t="shared" si="1"/>
        <v>135</v>
      </c>
      <c r="H47" s="30"/>
      <c r="I47" s="7"/>
      <c r="J47" s="7"/>
      <c r="K47" s="7"/>
      <c r="L47" s="7"/>
      <c r="M47" s="7">
        <v>50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>
        <v>85</v>
      </c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35"/>
    </row>
    <row r="48" spans="1:51" s="11" customFormat="1" ht="18" customHeight="1">
      <c r="A48" s="1">
        <v>44</v>
      </c>
      <c r="B48" s="1">
        <v>62841</v>
      </c>
      <c r="C48" s="56" t="s">
        <v>412</v>
      </c>
      <c r="D48" s="1" t="s">
        <v>50</v>
      </c>
      <c r="E48" s="50" t="s">
        <v>5</v>
      </c>
      <c r="F48" s="1" t="s">
        <v>364</v>
      </c>
      <c r="G48" s="1">
        <f t="shared" si="1"/>
        <v>130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>
        <v>75</v>
      </c>
      <c r="AM48" s="7"/>
      <c r="AN48" s="7"/>
      <c r="AO48" s="7"/>
      <c r="AP48" s="7"/>
      <c r="AQ48" s="7"/>
      <c r="AR48" s="7"/>
      <c r="AS48" s="7"/>
      <c r="AT48" s="7">
        <v>55</v>
      </c>
      <c r="AU48" s="7"/>
      <c r="AV48" s="7"/>
      <c r="AW48" s="7"/>
      <c r="AX48" s="7"/>
      <c r="AY48" s="35"/>
    </row>
    <row r="49" spans="1:51" s="11" customFormat="1" ht="18" customHeight="1">
      <c r="A49" s="1">
        <v>45</v>
      </c>
      <c r="B49" s="1">
        <v>53423</v>
      </c>
      <c r="C49" s="56" t="s">
        <v>410</v>
      </c>
      <c r="D49" s="1" t="s">
        <v>50</v>
      </c>
      <c r="E49" s="50" t="s">
        <v>5</v>
      </c>
      <c r="F49" s="1" t="s">
        <v>177</v>
      </c>
      <c r="G49" s="1">
        <f t="shared" si="1"/>
        <v>120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>
        <v>40</v>
      </c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>
        <v>80</v>
      </c>
      <c r="AU49" s="7"/>
      <c r="AV49" s="7"/>
      <c r="AW49" s="7"/>
      <c r="AX49" s="7"/>
      <c r="AY49" s="35"/>
    </row>
    <row r="50" spans="1:51" s="11" customFormat="1" ht="18" customHeight="1">
      <c r="A50" s="1">
        <v>46</v>
      </c>
      <c r="B50" s="1">
        <v>55549</v>
      </c>
      <c r="C50" s="56" t="s">
        <v>830</v>
      </c>
      <c r="D50" s="1" t="s">
        <v>50</v>
      </c>
      <c r="E50" s="50" t="s">
        <v>161</v>
      </c>
      <c r="F50" s="1" t="s">
        <v>101</v>
      </c>
      <c r="G50" s="1">
        <f t="shared" si="1"/>
        <v>117</v>
      </c>
      <c r="H50" s="30"/>
      <c r="I50" s="7">
        <v>7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10</v>
      </c>
      <c r="W50" s="7"/>
      <c r="X50" s="7"/>
      <c r="Y50" s="7"/>
      <c r="Z50" s="7"/>
      <c r="AA50" s="7"/>
      <c r="AB50" s="7"/>
      <c r="AC50" s="7"/>
      <c r="AD50" s="7"/>
      <c r="AE50" s="7">
        <v>75</v>
      </c>
      <c r="AF50" s="7"/>
      <c r="AG50" s="7"/>
      <c r="AH50" s="7"/>
      <c r="AI50" s="7"/>
      <c r="AJ50" s="7"/>
      <c r="AK50" s="7">
        <v>25</v>
      </c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5"/>
    </row>
    <row r="51" spans="1:51" s="11" customFormat="1" ht="18" customHeight="1">
      <c r="A51" s="1">
        <v>47</v>
      </c>
      <c r="B51" s="1">
        <v>58922</v>
      </c>
      <c r="C51" s="56" t="s">
        <v>211</v>
      </c>
      <c r="D51" s="1" t="s">
        <v>50</v>
      </c>
      <c r="E51" s="50" t="s">
        <v>5</v>
      </c>
      <c r="F51" s="1" t="s">
        <v>187</v>
      </c>
      <c r="G51" s="1">
        <f t="shared" si="1"/>
        <v>113</v>
      </c>
      <c r="H51" s="30"/>
      <c r="I51" s="7"/>
      <c r="J51" s="7"/>
      <c r="K51" s="7"/>
      <c r="L51" s="7"/>
      <c r="M51" s="7"/>
      <c r="N51" s="7">
        <v>3</v>
      </c>
      <c r="O51" s="7"/>
      <c r="P51" s="7">
        <v>65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>
        <v>15</v>
      </c>
      <c r="AP51" s="7"/>
      <c r="AQ51" s="7"/>
      <c r="AR51" s="7"/>
      <c r="AS51" s="7"/>
      <c r="AT51" s="7"/>
      <c r="AU51" s="7"/>
      <c r="AV51" s="7">
        <v>30</v>
      </c>
      <c r="AW51" s="7"/>
      <c r="AX51" s="7"/>
      <c r="AY51" s="35"/>
    </row>
    <row r="52" spans="1:51" s="11" customFormat="1" ht="18" customHeight="1">
      <c r="A52" s="1">
        <v>48</v>
      </c>
      <c r="B52" s="1">
        <v>41456</v>
      </c>
      <c r="C52" s="56" t="s">
        <v>1519</v>
      </c>
      <c r="D52" s="1" t="s">
        <v>50</v>
      </c>
      <c r="E52" s="50" t="s">
        <v>5</v>
      </c>
      <c r="F52" s="1" t="s">
        <v>364</v>
      </c>
      <c r="G52" s="1">
        <f t="shared" si="1"/>
        <v>111</v>
      </c>
      <c r="H52" s="30"/>
      <c r="I52" s="7">
        <v>1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110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35"/>
    </row>
    <row r="53" spans="1:51" s="11" customFormat="1" ht="18" customHeight="1">
      <c r="A53" s="1">
        <v>49</v>
      </c>
      <c r="B53" s="1">
        <v>42153</v>
      </c>
      <c r="C53" s="56" t="s">
        <v>1520</v>
      </c>
      <c r="D53" s="1" t="s">
        <v>50</v>
      </c>
      <c r="E53" s="50" t="s">
        <v>305</v>
      </c>
      <c r="F53" s="1" t="s">
        <v>291</v>
      </c>
      <c r="G53" s="1">
        <f t="shared" si="1"/>
        <v>100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100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35"/>
    </row>
    <row r="54" spans="1:51" s="11" customFormat="1" ht="18" customHeight="1">
      <c r="A54" s="1">
        <v>49</v>
      </c>
      <c r="B54" s="1">
        <v>54255</v>
      </c>
      <c r="C54" s="56" t="s">
        <v>1404</v>
      </c>
      <c r="D54" s="1" t="s">
        <v>50</v>
      </c>
      <c r="E54" s="50" t="s">
        <v>5</v>
      </c>
      <c r="F54" s="1" t="s">
        <v>148</v>
      </c>
      <c r="G54" s="1">
        <f t="shared" si="1"/>
        <v>100</v>
      </c>
      <c r="H54" s="30"/>
      <c r="I54" s="7"/>
      <c r="J54" s="7"/>
      <c r="K54" s="7"/>
      <c r="L54" s="7"/>
      <c r="M54" s="7"/>
      <c r="N54" s="7"/>
      <c r="O54" s="7">
        <v>25</v>
      </c>
      <c r="P54" s="7"/>
      <c r="Q54" s="7"/>
      <c r="R54" s="7">
        <v>55</v>
      </c>
      <c r="S54" s="7"/>
      <c r="T54" s="7"/>
      <c r="U54" s="7"/>
      <c r="V54" s="7"/>
      <c r="W54" s="7"/>
      <c r="X54" s="7"/>
      <c r="Y54" s="7"/>
      <c r="Z54" s="7">
        <v>20</v>
      </c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35"/>
    </row>
    <row r="55" spans="1:51" s="11" customFormat="1" ht="18" customHeight="1">
      <c r="A55" s="1">
        <v>51</v>
      </c>
      <c r="B55" s="1">
        <v>44450</v>
      </c>
      <c r="C55" s="56" t="s">
        <v>960</v>
      </c>
      <c r="D55" s="1" t="s">
        <v>50</v>
      </c>
      <c r="E55" s="50" t="s">
        <v>933</v>
      </c>
      <c r="F55" s="1" t="s">
        <v>139</v>
      </c>
      <c r="G55" s="1">
        <f t="shared" si="1"/>
        <v>99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>
        <v>4</v>
      </c>
      <c r="AC55" s="7"/>
      <c r="AD55" s="7"/>
      <c r="AE55" s="7">
        <v>40</v>
      </c>
      <c r="AF55" s="7"/>
      <c r="AG55" s="7"/>
      <c r="AH55" s="7"/>
      <c r="AI55" s="7">
        <v>55</v>
      </c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35"/>
    </row>
    <row r="56" spans="1:51" s="11" customFormat="1" ht="18" customHeight="1">
      <c r="A56" s="1">
        <v>52</v>
      </c>
      <c r="B56" s="1">
        <v>53623</v>
      </c>
      <c r="C56" s="56" t="s">
        <v>1961</v>
      </c>
      <c r="D56" s="1" t="s">
        <v>50</v>
      </c>
      <c r="E56" s="50" t="s">
        <v>5</v>
      </c>
      <c r="F56" s="1" t="s">
        <v>23</v>
      </c>
      <c r="G56" s="1">
        <f t="shared" si="1"/>
        <v>95</v>
      </c>
      <c r="H56" s="30"/>
      <c r="I56" s="7"/>
      <c r="J56" s="7"/>
      <c r="K56" s="7">
        <v>95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5"/>
    </row>
    <row r="57" spans="1:51" s="11" customFormat="1" ht="18" customHeight="1">
      <c r="A57" s="1">
        <v>53</v>
      </c>
      <c r="B57" s="1">
        <v>64235</v>
      </c>
      <c r="C57" s="56" t="s">
        <v>741</v>
      </c>
      <c r="D57" s="1" t="s">
        <v>50</v>
      </c>
      <c r="E57" s="50" t="s">
        <v>5</v>
      </c>
      <c r="F57" s="1" t="s">
        <v>374</v>
      </c>
      <c r="G57" s="1">
        <f t="shared" si="1"/>
        <v>90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>
        <v>90</v>
      </c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35"/>
    </row>
    <row r="58" spans="1:51" s="11" customFormat="1" ht="18" customHeight="1">
      <c r="A58" s="1">
        <v>54</v>
      </c>
      <c r="B58" s="1">
        <v>56716</v>
      </c>
      <c r="C58" s="56" t="s">
        <v>1357</v>
      </c>
      <c r="D58" s="1" t="s">
        <v>50</v>
      </c>
      <c r="E58" s="50" t="s">
        <v>5</v>
      </c>
      <c r="F58" s="1" t="s">
        <v>6</v>
      </c>
      <c r="G58" s="1">
        <f t="shared" si="1"/>
        <v>89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85</v>
      </c>
      <c r="X58" s="7"/>
      <c r="Y58" s="7"/>
      <c r="Z58" s="7"/>
      <c r="AA58" s="7">
        <v>4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35"/>
    </row>
    <row r="59" spans="1:51" s="11" customFormat="1" ht="18" customHeight="1">
      <c r="A59" s="1">
        <v>55</v>
      </c>
      <c r="B59" s="1">
        <v>63134</v>
      </c>
      <c r="C59" s="56" t="s">
        <v>214</v>
      </c>
      <c r="D59" s="1" t="s">
        <v>50</v>
      </c>
      <c r="E59" s="50" t="s">
        <v>5</v>
      </c>
      <c r="F59" s="1" t="s">
        <v>187</v>
      </c>
      <c r="G59" s="1">
        <f t="shared" si="1"/>
        <v>88</v>
      </c>
      <c r="H59" s="30"/>
      <c r="I59" s="7"/>
      <c r="J59" s="7"/>
      <c r="K59" s="7"/>
      <c r="L59" s="7"/>
      <c r="M59" s="7"/>
      <c r="N59" s="7"/>
      <c r="O59" s="7"/>
      <c r="P59" s="7">
        <v>70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>
        <v>8</v>
      </c>
      <c r="AP59" s="7"/>
      <c r="AQ59" s="7"/>
      <c r="AR59" s="7"/>
      <c r="AS59" s="7"/>
      <c r="AT59" s="7"/>
      <c r="AU59" s="7"/>
      <c r="AV59" s="7">
        <v>10</v>
      </c>
      <c r="AW59" s="7"/>
      <c r="AX59" s="7"/>
      <c r="AY59" s="35"/>
    </row>
    <row r="60" spans="1:51" s="11" customFormat="1" ht="18" customHeight="1">
      <c r="A60" s="1">
        <v>56</v>
      </c>
      <c r="B60" s="1">
        <v>58777</v>
      </c>
      <c r="C60" s="56" t="s">
        <v>519</v>
      </c>
      <c r="D60" s="1" t="s">
        <v>50</v>
      </c>
      <c r="E60" s="50" t="s">
        <v>322</v>
      </c>
      <c r="F60" s="1" t="s">
        <v>303</v>
      </c>
      <c r="G60" s="1">
        <f t="shared" si="1"/>
        <v>87.5</v>
      </c>
      <c r="H60" s="30"/>
      <c r="I60" s="7">
        <v>5</v>
      </c>
      <c r="J60" s="7"/>
      <c r="K60" s="7"/>
      <c r="L60" s="7"/>
      <c r="M60" s="7"/>
      <c r="N60" s="7"/>
      <c r="O60" s="7"/>
      <c r="P60" s="7"/>
      <c r="Q60" s="7">
        <v>12.5</v>
      </c>
      <c r="R60" s="7"/>
      <c r="S60" s="7"/>
      <c r="T60" s="7"/>
      <c r="U60" s="7"/>
      <c r="V60" s="7"/>
      <c r="W60" s="7"/>
      <c r="X60" s="7">
        <v>20</v>
      </c>
      <c r="Y60" s="7"/>
      <c r="Z60" s="7"/>
      <c r="AA60" s="7"/>
      <c r="AB60" s="7"/>
      <c r="AC60" s="7"/>
      <c r="AD60" s="7"/>
      <c r="AE60" s="7"/>
      <c r="AF60" s="7"/>
      <c r="AG60" s="7"/>
      <c r="AH60" s="7">
        <v>10</v>
      </c>
      <c r="AI60" s="7"/>
      <c r="AJ60" s="7"/>
      <c r="AK60" s="7"/>
      <c r="AL60" s="7"/>
      <c r="AM60" s="7"/>
      <c r="AN60" s="7"/>
      <c r="AO60" s="7"/>
      <c r="AP60" s="7"/>
      <c r="AQ60" s="7"/>
      <c r="AR60" s="7">
        <v>40</v>
      </c>
      <c r="AS60" s="7"/>
      <c r="AT60" s="7"/>
      <c r="AU60" s="7"/>
      <c r="AV60" s="7"/>
      <c r="AW60" s="7"/>
      <c r="AX60" s="7"/>
      <c r="AY60" s="35"/>
    </row>
    <row r="61" spans="1:51" s="11" customFormat="1" ht="18" customHeight="1">
      <c r="A61" s="1">
        <v>56</v>
      </c>
      <c r="B61" s="1">
        <v>54148</v>
      </c>
      <c r="C61" s="56" t="s">
        <v>340</v>
      </c>
      <c r="D61" s="1" t="s">
        <v>50</v>
      </c>
      <c r="E61" s="50" t="s">
        <v>322</v>
      </c>
      <c r="F61" s="1" t="s">
        <v>303</v>
      </c>
      <c r="G61" s="1">
        <f t="shared" si="1"/>
        <v>87.5</v>
      </c>
      <c r="H61" s="30"/>
      <c r="I61" s="7">
        <v>7</v>
      </c>
      <c r="J61" s="7"/>
      <c r="K61" s="7"/>
      <c r="L61" s="7"/>
      <c r="M61" s="7"/>
      <c r="N61" s="7"/>
      <c r="O61" s="7"/>
      <c r="P61" s="7"/>
      <c r="Q61" s="7">
        <v>7.5</v>
      </c>
      <c r="R61" s="7"/>
      <c r="S61" s="7"/>
      <c r="T61" s="7"/>
      <c r="U61" s="7"/>
      <c r="V61" s="7"/>
      <c r="W61" s="7"/>
      <c r="X61" s="7">
        <v>15</v>
      </c>
      <c r="Y61" s="7"/>
      <c r="Z61" s="7"/>
      <c r="AA61" s="7"/>
      <c r="AB61" s="7"/>
      <c r="AC61" s="7"/>
      <c r="AD61" s="7"/>
      <c r="AE61" s="7"/>
      <c r="AF61" s="7"/>
      <c r="AG61" s="7"/>
      <c r="AH61" s="7">
        <v>8</v>
      </c>
      <c r="AI61" s="7"/>
      <c r="AJ61" s="7"/>
      <c r="AK61" s="7"/>
      <c r="AL61" s="7"/>
      <c r="AM61" s="7"/>
      <c r="AN61" s="7"/>
      <c r="AO61" s="7"/>
      <c r="AP61" s="7"/>
      <c r="AQ61" s="7"/>
      <c r="AR61" s="7">
        <v>30</v>
      </c>
      <c r="AS61" s="7"/>
      <c r="AT61" s="7"/>
      <c r="AU61" s="7">
        <f>40/2</f>
        <v>20</v>
      </c>
      <c r="AV61" s="7"/>
      <c r="AW61" s="7"/>
      <c r="AX61" s="7"/>
      <c r="AY61" s="35"/>
    </row>
    <row r="62" spans="1:51" s="11" customFormat="1" ht="18" customHeight="1">
      <c r="A62" s="1">
        <v>58</v>
      </c>
      <c r="B62" s="1">
        <v>50565</v>
      </c>
      <c r="C62" s="56" t="s">
        <v>742</v>
      </c>
      <c r="D62" s="1" t="s">
        <v>50</v>
      </c>
      <c r="E62" s="50" t="s">
        <v>5</v>
      </c>
      <c r="F62" s="1" t="s">
        <v>364</v>
      </c>
      <c r="G62" s="1">
        <f t="shared" si="1"/>
        <v>85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>
        <v>85</v>
      </c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35"/>
    </row>
    <row r="63" spans="1:51" s="11" customFormat="1" ht="18" customHeight="1">
      <c r="A63" s="1">
        <v>59</v>
      </c>
      <c r="B63" s="1">
        <v>58466</v>
      </c>
      <c r="C63" s="56" t="s">
        <v>1258</v>
      </c>
      <c r="D63" s="1" t="s">
        <v>50</v>
      </c>
      <c r="E63" s="50" t="s">
        <v>5</v>
      </c>
      <c r="F63" s="1" t="s">
        <v>148</v>
      </c>
      <c r="G63" s="1">
        <f t="shared" si="1"/>
        <v>81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>
        <v>35</v>
      </c>
      <c r="S63" s="7">
        <v>6</v>
      </c>
      <c r="T63" s="7"/>
      <c r="U63" s="7"/>
      <c r="V63" s="7"/>
      <c r="W63" s="7"/>
      <c r="X63" s="7"/>
      <c r="Y63" s="7"/>
      <c r="Z63" s="7"/>
      <c r="AA63" s="7"/>
      <c r="AB63" s="7"/>
      <c r="AC63" s="7">
        <v>40</v>
      </c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35"/>
    </row>
    <row r="64" spans="1:51" s="11" customFormat="1" ht="18" customHeight="1">
      <c r="A64" s="1">
        <v>60</v>
      </c>
      <c r="B64" s="1">
        <v>53001</v>
      </c>
      <c r="C64" s="56" t="s">
        <v>864</v>
      </c>
      <c r="D64" s="1" t="s">
        <v>50</v>
      </c>
      <c r="E64" s="50" t="s">
        <v>5</v>
      </c>
      <c r="F64" s="1" t="s">
        <v>144</v>
      </c>
      <c r="G64" s="1">
        <f t="shared" si="1"/>
        <v>80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>
        <v>80</v>
      </c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35"/>
    </row>
    <row r="65" spans="1:51" s="11" customFormat="1" ht="18" customHeight="1">
      <c r="A65" s="1">
        <v>60</v>
      </c>
      <c r="B65" s="1">
        <v>54268</v>
      </c>
      <c r="C65" s="56" t="s">
        <v>961</v>
      </c>
      <c r="D65" s="1" t="s">
        <v>50</v>
      </c>
      <c r="E65" s="50" t="s">
        <v>958</v>
      </c>
      <c r="F65" s="1" t="s">
        <v>139</v>
      </c>
      <c r="G65" s="1">
        <f t="shared" si="1"/>
        <v>80</v>
      </c>
      <c r="H65" s="30"/>
      <c r="I65" s="7"/>
      <c r="J65" s="7"/>
      <c r="K65" s="7"/>
      <c r="L65" s="7"/>
      <c r="M65" s="7">
        <v>30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50</v>
      </c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35"/>
    </row>
    <row r="66" spans="1:51" s="11" customFormat="1" ht="18" customHeight="1">
      <c r="A66" s="1">
        <v>62</v>
      </c>
      <c r="B66" s="1">
        <v>45539</v>
      </c>
      <c r="C66" s="56" t="s">
        <v>955</v>
      </c>
      <c r="D66" s="1" t="s">
        <v>50</v>
      </c>
      <c r="E66" s="50" t="s">
        <v>956</v>
      </c>
      <c r="F66" s="1" t="s">
        <v>139</v>
      </c>
      <c r="G66" s="1">
        <f t="shared" si="1"/>
        <v>75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75</v>
      </c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35"/>
    </row>
    <row r="67" spans="1:51" s="11" customFormat="1" ht="18" customHeight="1">
      <c r="A67" s="1">
        <v>62</v>
      </c>
      <c r="B67" s="1">
        <v>46694</v>
      </c>
      <c r="C67" s="56" t="s">
        <v>640</v>
      </c>
      <c r="D67" s="1" t="s">
        <v>50</v>
      </c>
      <c r="E67" s="50" t="s">
        <v>622</v>
      </c>
      <c r="F67" s="1" t="s">
        <v>229</v>
      </c>
      <c r="G67" s="1">
        <f t="shared" si="1"/>
        <v>75</v>
      </c>
      <c r="H67" s="30"/>
      <c r="I67" s="7">
        <v>10</v>
      </c>
      <c r="J67" s="7"/>
      <c r="K67" s="7"/>
      <c r="L67" s="7"/>
      <c r="M67" s="7"/>
      <c r="N67" s="7"/>
      <c r="O67" s="7"/>
      <c r="P67" s="7">
        <v>50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>
        <v>15</v>
      </c>
      <c r="AQ67" s="7"/>
      <c r="AR67" s="7"/>
      <c r="AS67" s="7"/>
      <c r="AT67" s="7"/>
      <c r="AU67" s="7"/>
      <c r="AV67" s="7"/>
      <c r="AW67" s="7"/>
      <c r="AX67" s="7"/>
      <c r="AY67" s="35"/>
    </row>
    <row r="68" spans="1:51" s="11" customFormat="1" ht="18" customHeight="1">
      <c r="A68" s="1">
        <v>64</v>
      </c>
      <c r="B68" s="1">
        <v>32360</v>
      </c>
      <c r="C68" s="56" t="s">
        <v>643</v>
      </c>
      <c r="D68" s="1" t="s">
        <v>50</v>
      </c>
      <c r="E68" s="50" t="s">
        <v>644</v>
      </c>
      <c r="F68" s="1" t="s">
        <v>229</v>
      </c>
      <c r="G68" s="1">
        <f t="shared" si="1"/>
        <v>71</v>
      </c>
      <c r="H68" s="30"/>
      <c r="I68" s="7">
        <v>5</v>
      </c>
      <c r="J68" s="7"/>
      <c r="K68" s="7"/>
      <c r="L68" s="7"/>
      <c r="M68" s="7"/>
      <c r="N68" s="7"/>
      <c r="O68" s="7"/>
      <c r="P68" s="7">
        <v>60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>
        <v>6</v>
      </c>
      <c r="AQ68" s="7"/>
      <c r="AR68" s="7"/>
      <c r="AS68" s="7"/>
      <c r="AT68" s="7"/>
      <c r="AU68" s="7"/>
      <c r="AV68" s="7"/>
      <c r="AW68" s="7"/>
      <c r="AX68" s="7"/>
      <c r="AY68" s="35"/>
    </row>
    <row r="69" spans="1:51" s="11" customFormat="1" ht="18" customHeight="1">
      <c r="A69" s="1">
        <v>65</v>
      </c>
      <c r="B69" s="1">
        <v>63403</v>
      </c>
      <c r="C69" s="56" t="s">
        <v>1179</v>
      </c>
      <c r="D69" s="1" t="s">
        <v>50</v>
      </c>
      <c r="E69" s="50" t="s">
        <v>5</v>
      </c>
      <c r="F69" s="1" t="s">
        <v>101</v>
      </c>
      <c r="G69" s="1">
        <f t="shared" ref="G69:G100" si="2">SUM(I69:AX69)</f>
        <v>70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70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35"/>
    </row>
    <row r="70" spans="1:51" s="11" customFormat="1" ht="18" customHeight="1">
      <c r="A70" s="1">
        <v>65</v>
      </c>
      <c r="B70" s="1">
        <v>59448</v>
      </c>
      <c r="C70" s="56" t="s">
        <v>1260</v>
      </c>
      <c r="D70" s="1" t="s">
        <v>50</v>
      </c>
      <c r="E70" s="50" t="s">
        <v>5</v>
      </c>
      <c r="F70" s="1" t="s">
        <v>148</v>
      </c>
      <c r="G70" s="1">
        <f t="shared" si="2"/>
        <v>70</v>
      </c>
      <c r="H70" s="30"/>
      <c r="I70" s="7"/>
      <c r="J70" s="7"/>
      <c r="K70" s="7"/>
      <c r="L70" s="7"/>
      <c r="M70" s="7"/>
      <c r="N70" s="7"/>
      <c r="O70" s="7">
        <v>15</v>
      </c>
      <c r="P70" s="7"/>
      <c r="Q70" s="7"/>
      <c r="R70" s="7">
        <v>30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25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35"/>
    </row>
    <row r="71" spans="1:51" s="11" customFormat="1" ht="18" customHeight="1">
      <c r="A71" s="1">
        <v>67</v>
      </c>
      <c r="B71" s="1">
        <v>63971</v>
      </c>
      <c r="C71" s="56" t="s">
        <v>341</v>
      </c>
      <c r="D71" s="1" t="s">
        <v>50</v>
      </c>
      <c r="E71" s="50" t="s">
        <v>5</v>
      </c>
      <c r="F71" s="1" t="s">
        <v>303</v>
      </c>
      <c r="G71" s="1">
        <f t="shared" si="2"/>
        <v>67.5</v>
      </c>
      <c r="H71" s="30"/>
      <c r="I71" s="7">
        <v>3</v>
      </c>
      <c r="J71" s="7"/>
      <c r="K71" s="7"/>
      <c r="L71" s="7"/>
      <c r="M71" s="7"/>
      <c r="N71" s="7"/>
      <c r="O71" s="7"/>
      <c r="P71" s="7"/>
      <c r="Q71" s="7">
        <v>10</v>
      </c>
      <c r="R71" s="7"/>
      <c r="S71" s="7"/>
      <c r="T71" s="7"/>
      <c r="U71" s="7"/>
      <c r="V71" s="7"/>
      <c r="W71" s="7"/>
      <c r="X71" s="7">
        <v>8</v>
      </c>
      <c r="Y71" s="7"/>
      <c r="Z71" s="7"/>
      <c r="AA71" s="7"/>
      <c r="AB71" s="7"/>
      <c r="AC71" s="7"/>
      <c r="AD71" s="7"/>
      <c r="AE71" s="7"/>
      <c r="AF71" s="7"/>
      <c r="AG71" s="7"/>
      <c r="AH71" s="7">
        <v>4</v>
      </c>
      <c r="AI71" s="7"/>
      <c r="AJ71" s="7"/>
      <c r="AK71" s="7"/>
      <c r="AL71" s="7"/>
      <c r="AM71" s="7"/>
      <c r="AN71" s="7"/>
      <c r="AO71" s="7"/>
      <c r="AP71" s="7"/>
      <c r="AQ71" s="7"/>
      <c r="AR71" s="7">
        <v>25</v>
      </c>
      <c r="AS71" s="7"/>
      <c r="AT71" s="7"/>
      <c r="AU71" s="7">
        <f>35/2</f>
        <v>17.5</v>
      </c>
      <c r="AV71" s="7"/>
      <c r="AW71" s="7"/>
      <c r="AX71" s="7"/>
      <c r="AY71" s="35"/>
    </row>
    <row r="72" spans="1:51" s="11" customFormat="1" ht="18" customHeight="1">
      <c r="A72" s="1">
        <v>68</v>
      </c>
      <c r="B72" s="1">
        <v>38224</v>
      </c>
      <c r="C72" s="56" t="s">
        <v>554</v>
      </c>
      <c r="D72" s="1" t="s">
        <v>50</v>
      </c>
      <c r="E72" s="50" t="s">
        <v>5</v>
      </c>
      <c r="F72" s="1" t="s">
        <v>187</v>
      </c>
      <c r="G72" s="1">
        <f t="shared" si="2"/>
        <v>66</v>
      </c>
      <c r="H72" s="30"/>
      <c r="I72" s="7"/>
      <c r="J72" s="7"/>
      <c r="K72" s="7"/>
      <c r="L72" s="7"/>
      <c r="M72" s="7"/>
      <c r="N72" s="7">
        <v>1</v>
      </c>
      <c r="O72" s="7"/>
      <c r="P72" s="7">
        <v>55</v>
      </c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>
        <v>10</v>
      </c>
      <c r="AP72" s="7"/>
      <c r="AQ72" s="7"/>
      <c r="AR72" s="7"/>
      <c r="AS72" s="7"/>
      <c r="AT72" s="7"/>
      <c r="AU72" s="7"/>
      <c r="AV72" s="7"/>
      <c r="AW72" s="7"/>
      <c r="AX72" s="7"/>
      <c r="AY72" s="35"/>
    </row>
    <row r="73" spans="1:51" s="11" customFormat="1" ht="18" customHeight="1">
      <c r="A73" s="1">
        <v>69</v>
      </c>
      <c r="B73" s="1">
        <v>61271</v>
      </c>
      <c r="C73" s="56" t="s">
        <v>1180</v>
      </c>
      <c r="D73" s="1" t="s">
        <v>50</v>
      </c>
      <c r="E73" s="50" t="s">
        <v>5</v>
      </c>
      <c r="F73" s="1" t="s">
        <v>101</v>
      </c>
      <c r="G73" s="1">
        <f t="shared" si="2"/>
        <v>65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65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35"/>
    </row>
    <row r="74" spans="1:51" s="11" customFormat="1" ht="18" customHeight="1">
      <c r="A74" s="1">
        <v>69</v>
      </c>
      <c r="B74" s="1">
        <v>57465</v>
      </c>
      <c r="C74" s="56" t="s">
        <v>865</v>
      </c>
      <c r="D74" s="1" t="s">
        <v>50</v>
      </c>
      <c r="E74" s="50" t="s">
        <v>5</v>
      </c>
      <c r="F74" s="1" t="s">
        <v>852</v>
      </c>
      <c r="G74" s="1">
        <f t="shared" si="2"/>
        <v>65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>
        <v>65</v>
      </c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35"/>
    </row>
    <row r="75" spans="1:51" s="11" customFormat="1" ht="18" customHeight="1">
      <c r="A75" s="1">
        <v>69</v>
      </c>
      <c r="B75" s="1">
        <v>59429</v>
      </c>
      <c r="C75" s="56" t="s">
        <v>832</v>
      </c>
      <c r="D75" s="1" t="s">
        <v>50</v>
      </c>
      <c r="E75" s="50" t="s">
        <v>5</v>
      </c>
      <c r="F75" s="1" t="s">
        <v>101</v>
      </c>
      <c r="G75" s="1">
        <f t="shared" si="2"/>
        <v>65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>
        <v>50</v>
      </c>
      <c r="AF75" s="7"/>
      <c r="AG75" s="7"/>
      <c r="AH75" s="7"/>
      <c r="AI75" s="7"/>
      <c r="AJ75" s="7"/>
      <c r="AK75" s="7">
        <v>15</v>
      </c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35"/>
    </row>
    <row r="76" spans="1:51" s="11" customFormat="1" ht="18" customHeight="1">
      <c r="A76" s="1">
        <v>69</v>
      </c>
      <c r="B76" s="1">
        <v>46446</v>
      </c>
      <c r="C76" s="56" t="s">
        <v>1700</v>
      </c>
      <c r="D76" s="1" t="s">
        <v>50</v>
      </c>
      <c r="E76" s="50" t="s">
        <v>5</v>
      </c>
      <c r="F76" s="1" t="s">
        <v>148</v>
      </c>
      <c r="G76" s="1">
        <f t="shared" si="2"/>
        <v>65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>
        <v>65</v>
      </c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35"/>
    </row>
    <row r="77" spans="1:51" s="11" customFormat="1" ht="18" customHeight="1">
      <c r="A77" s="1">
        <v>73</v>
      </c>
      <c r="B77" s="1">
        <v>52181</v>
      </c>
      <c r="C77" s="56" t="s">
        <v>866</v>
      </c>
      <c r="D77" s="1" t="s">
        <v>50</v>
      </c>
      <c r="E77" s="50" t="s">
        <v>5</v>
      </c>
      <c r="F77" s="1" t="s">
        <v>144</v>
      </c>
      <c r="G77" s="1">
        <f t="shared" si="2"/>
        <v>60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60</v>
      </c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35"/>
    </row>
    <row r="78" spans="1:51" s="11" customFormat="1" ht="18" customHeight="1">
      <c r="A78" s="1">
        <v>73</v>
      </c>
      <c r="B78" s="1">
        <v>57778</v>
      </c>
      <c r="C78" s="56" t="s">
        <v>1521</v>
      </c>
      <c r="D78" s="1" t="s">
        <v>50</v>
      </c>
      <c r="E78" s="50" t="s">
        <v>5</v>
      </c>
      <c r="F78" s="1" t="s">
        <v>291</v>
      </c>
      <c r="G78" s="1">
        <f t="shared" si="2"/>
        <v>60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60</v>
      </c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35"/>
    </row>
    <row r="79" spans="1:51" s="11" customFormat="1" ht="18" customHeight="1">
      <c r="A79" s="1">
        <v>73</v>
      </c>
      <c r="B79" s="1">
        <v>54508</v>
      </c>
      <c r="C79" s="56" t="s">
        <v>1701</v>
      </c>
      <c r="D79" s="1" t="s">
        <v>50</v>
      </c>
      <c r="E79" s="50" t="s">
        <v>5</v>
      </c>
      <c r="F79" s="1" t="s">
        <v>148</v>
      </c>
      <c r="G79" s="1">
        <f t="shared" si="2"/>
        <v>60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>
        <v>60</v>
      </c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35"/>
    </row>
    <row r="80" spans="1:51" s="11" customFormat="1" ht="18" customHeight="1">
      <c r="A80" s="1">
        <v>73</v>
      </c>
      <c r="B80" s="1">
        <v>62098</v>
      </c>
      <c r="C80" s="56" t="s">
        <v>1405</v>
      </c>
      <c r="D80" s="1" t="s">
        <v>50</v>
      </c>
      <c r="E80" s="50" t="s">
        <v>5</v>
      </c>
      <c r="F80" s="1" t="s">
        <v>148</v>
      </c>
      <c r="G80" s="1">
        <f t="shared" si="2"/>
        <v>60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>
        <v>50</v>
      </c>
      <c r="S80" s="7"/>
      <c r="T80" s="7"/>
      <c r="U80" s="7"/>
      <c r="V80" s="7"/>
      <c r="W80" s="7"/>
      <c r="X80" s="7"/>
      <c r="Y80" s="7"/>
      <c r="Z80" s="7">
        <v>10</v>
      </c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35"/>
    </row>
    <row r="81" spans="1:51" s="11" customFormat="1" ht="18" customHeight="1">
      <c r="A81" s="1">
        <v>73</v>
      </c>
      <c r="B81" s="1">
        <v>31854</v>
      </c>
      <c r="C81" s="56" t="s">
        <v>210</v>
      </c>
      <c r="D81" s="1" t="s">
        <v>50</v>
      </c>
      <c r="E81" s="50" t="s">
        <v>5</v>
      </c>
      <c r="F81" s="1" t="s">
        <v>187</v>
      </c>
      <c r="G81" s="1">
        <f t="shared" si="2"/>
        <v>60</v>
      </c>
      <c r="H81" s="30"/>
      <c r="I81" s="7"/>
      <c r="J81" s="7"/>
      <c r="K81" s="7"/>
      <c r="L81" s="7"/>
      <c r="M81" s="7"/>
      <c r="N81" s="7">
        <v>25</v>
      </c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>
        <v>35</v>
      </c>
      <c r="AW81" s="7"/>
      <c r="AX81" s="7"/>
      <c r="AY81" s="35"/>
    </row>
    <row r="82" spans="1:51" s="11" customFormat="1" ht="18" customHeight="1">
      <c r="A82" s="1">
        <v>78</v>
      </c>
      <c r="B82" s="1">
        <v>43333</v>
      </c>
      <c r="C82" s="56" t="s">
        <v>1703</v>
      </c>
      <c r="D82" s="1" t="s">
        <v>50</v>
      </c>
      <c r="E82" s="50" t="s">
        <v>5</v>
      </c>
      <c r="F82" s="1" t="s">
        <v>148</v>
      </c>
      <c r="G82" s="1">
        <f t="shared" si="2"/>
        <v>56</v>
      </c>
      <c r="H82" s="30"/>
      <c r="I82" s="7"/>
      <c r="J82" s="7"/>
      <c r="K82" s="7"/>
      <c r="L82" s="7"/>
      <c r="M82" s="7"/>
      <c r="N82" s="7"/>
      <c r="O82" s="7">
        <v>6</v>
      </c>
      <c r="P82" s="7"/>
      <c r="Q82" s="7"/>
      <c r="R82" s="7"/>
      <c r="S82" s="7"/>
      <c r="T82" s="7">
        <v>50</v>
      </c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35"/>
    </row>
    <row r="83" spans="1:51" s="11" customFormat="1" ht="18" customHeight="1">
      <c r="A83" s="1">
        <v>78</v>
      </c>
      <c r="B83" s="1">
        <v>47704</v>
      </c>
      <c r="C83" s="56" t="s">
        <v>642</v>
      </c>
      <c r="D83" s="1" t="s">
        <v>50</v>
      </c>
      <c r="E83" s="50" t="s">
        <v>632</v>
      </c>
      <c r="F83" s="1" t="s">
        <v>229</v>
      </c>
      <c r="G83" s="1">
        <f t="shared" si="2"/>
        <v>56</v>
      </c>
      <c r="H83" s="30"/>
      <c r="I83" s="7">
        <v>3</v>
      </c>
      <c r="J83" s="7"/>
      <c r="K83" s="7"/>
      <c r="L83" s="7"/>
      <c r="M83" s="7"/>
      <c r="N83" s="7"/>
      <c r="O83" s="7"/>
      <c r="P83" s="7">
        <v>45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>
        <v>8</v>
      </c>
      <c r="AQ83" s="7"/>
      <c r="AR83" s="7"/>
      <c r="AS83" s="7"/>
      <c r="AT83" s="7"/>
      <c r="AU83" s="7"/>
      <c r="AV83" s="7"/>
      <c r="AW83" s="7"/>
      <c r="AX83" s="7"/>
      <c r="AY83" s="35"/>
    </row>
    <row r="84" spans="1:51" s="11" customFormat="1" ht="18" customHeight="1">
      <c r="A84" s="1">
        <v>80</v>
      </c>
      <c r="B84" s="1">
        <v>61690</v>
      </c>
      <c r="C84" s="56" t="s">
        <v>867</v>
      </c>
      <c r="D84" s="1" t="s">
        <v>50</v>
      </c>
      <c r="E84" s="50" t="s">
        <v>5</v>
      </c>
      <c r="F84" s="1" t="s">
        <v>852</v>
      </c>
      <c r="G84" s="1">
        <f t="shared" si="2"/>
        <v>55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>
        <v>55</v>
      </c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35"/>
    </row>
    <row r="85" spans="1:51" s="11" customFormat="1" ht="18" customHeight="1">
      <c r="A85" s="1">
        <v>80</v>
      </c>
      <c r="B85" s="1">
        <v>9929</v>
      </c>
      <c r="C85" s="56" t="s">
        <v>868</v>
      </c>
      <c r="D85" s="1" t="s">
        <v>50</v>
      </c>
      <c r="E85" s="50" t="s">
        <v>5</v>
      </c>
      <c r="F85" s="1" t="s">
        <v>148</v>
      </c>
      <c r="G85" s="1">
        <f t="shared" si="2"/>
        <v>55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>
        <v>5</v>
      </c>
      <c r="AD85" s="7"/>
      <c r="AE85" s="7"/>
      <c r="AF85" s="7"/>
      <c r="AG85" s="7"/>
      <c r="AH85" s="7"/>
      <c r="AI85" s="7"/>
      <c r="AJ85" s="7">
        <v>50</v>
      </c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35"/>
    </row>
    <row r="86" spans="1:51" s="11" customFormat="1" ht="18" customHeight="1">
      <c r="A86" s="1">
        <v>80</v>
      </c>
      <c r="B86" s="1">
        <v>31186</v>
      </c>
      <c r="C86" s="56" t="s">
        <v>967</v>
      </c>
      <c r="D86" s="1" t="s">
        <v>50</v>
      </c>
      <c r="E86" s="50" t="s">
        <v>928</v>
      </c>
      <c r="F86" s="1" t="s">
        <v>139</v>
      </c>
      <c r="G86" s="1">
        <f t="shared" si="2"/>
        <v>55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30</v>
      </c>
      <c r="AF86" s="7"/>
      <c r="AG86" s="7"/>
      <c r="AH86" s="7"/>
      <c r="AI86" s="7">
        <v>25</v>
      </c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35"/>
    </row>
    <row r="87" spans="1:51" s="11" customFormat="1" ht="18" customHeight="1">
      <c r="A87" s="1">
        <v>80</v>
      </c>
      <c r="B87" s="1">
        <v>61408</v>
      </c>
      <c r="C87" s="56" t="s">
        <v>1702</v>
      </c>
      <c r="D87" s="1" t="s">
        <v>50</v>
      </c>
      <c r="E87" s="50" t="s">
        <v>5</v>
      </c>
      <c r="F87" s="1" t="s">
        <v>148</v>
      </c>
      <c r="G87" s="1">
        <f t="shared" si="2"/>
        <v>55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55</v>
      </c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35"/>
    </row>
    <row r="88" spans="1:51" s="11" customFormat="1" ht="18" customHeight="1">
      <c r="A88" s="1">
        <v>80</v>
      </c>
      <c r="B88" s="1">
        <v>43239</v>
      </c>
      <c r="C88" s="56" t="s">
        <v>964</v>
      </c>
      <c r="D88" s="1" t="s">
        <v>50</v>
      </c>
      <c r="E88" s="50" t="s">
        <v>958</v>
      </c>
      <c r="F88" s="1" t="s">
        <v>139</v>
      </c>
      <c r="G88" s="1">
        <f t="shared" si="2"/>
        <v>55</v>
      </c>
      <c r="H88" s="30"/>
      <c r="I88" s="7"/>
      <c r="J88" s="7"/>
      <c r="K88" s="7"/>
      <c r="L88" s="7"/>
      <c r="M88" s="7">
        <v>15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40</v>
      </c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35"/>
    </row>
    <row r="89" spans="1:51" s="11" customFormat="1" ht="18" customHeight="1">
      <c r="A89" s="1">
        <v>80</v>
      </c>
      <c r="B89" s="1">
        <v>11700</v>
      </c>
      <c r="C89" s="56" t="s">
        <v>966</v>
      </c>
      <c r="D89" s="1" t="s">
        <v>50</v>
      </c>
      <c r="E89" s="50" t="s">
        <v>958</v>
      </c>
      <c r="F89" s="1" t="s">
        <v>139</v>
      </c>
      <c r="G89" s="1">
        <f t="shared" si="2"/>
        <v>55</v>
      </c>
      <c r="H89" s="30"/>
      <c r="I89" s="7"/>
      <c r="J89" s="7"/>
      <c r="K89" s="7"/>
      <c r="L89" s="7"/>
      <c r="M89" s="7">
        <v>25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>
        <v>30</v>
      </c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35"/>
    </row>
    <row r="90" spans="1:51" s="11" customFormat="1" ht="18" customHeight="1">
      <c r="A90" s="1">
        <v>86</v>
      </c>
      <c r="B90" s="1">
        <v>61506</v>
      </c>
      <c r="C90" s="56" t="s">
        <v>520</v>
      </c>
      <c r="D90" s="1" t="s">
        <v>50</v>
      </c>
      <c r="E90" s="50" t="s">
        <v>5</v>
      </c>
      <c r="F90" s="1" t="s">
        <v>303</v>
      </c>
      <c r="G90" s="1">
        <f t="shared" si="2"/>
        <v>53</v>
      </c>
      <c r="H90" s="30"/>
      <c r="I90" s="7">
        <v>2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>
        <v>10</v>
      </c>
      <c r="Y90" s="7"/>
      <c r="Z90" s="7"/>
      <c r="AA90" s="7"/>
      <c r="AB90" s="7"/>
      <c r="AC90" s="7"/>
      <c r="AD90" s="7"/>
      <c r="AE90" s="7"/>
      <c r="AF90" s="7"/>
      <c r="AG90" s="7"/>
      <c r="AH90" s="7">
        <v>6</v>
      </c>
      <c r="AI90" s="7"/>
      <c r="AJ90" s="7"/>
      <c r="AK90" s="7"/>
      <c r="AL90" s="7"/>
      <c r="AM90" s="7"/>
      <c r="AN90" s="7"/>
      <c r="AO90" s="7"/>
      <c r="AP90" s="7"/>
      <c r="AQ90" s="7"/>
      <c r="AR90" s="7">
        <v>35</v>
      </c>
      <c r="AS90" s="7"/>
      <c r="AT90" s="7"/>
      <c r="AU90" s="7"/>
      <c r="AV90" s="7"/>
      <c r="AW90" s="7"/>
      <c r="AX90" s="7"/>
      <c r="AY90" s="35"/>
    </row>
    <row r="91" spans="1:51" s="11" customFormat="1" ht="18" customHeight="1">
      <c r="A91" s="1">
        <v>87</v>
      </c>
      <c r="B91" s="1">
        <v>38148</v>
      </c>
      <c r="C91" s="56" t="s">
        <v>1153</v>
      </c>
      <c r="D91" s="1" t="s">
        <v>50</v>
      </c>
      <c r="E91" s="50" t="s">
        <v>5</v>
      </c>
      <c r="F91" s="1" t="s">
        <v>177</v>
      </c>
      <c r="G91" s="1">
        <f t="shared" si="2"/>
        <v>50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>
        <v>50</v>
      </c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35"/>
    </row>
    <row r="92" spans="1:51" s="11" customFormat="1" ht="18" customHeight="1">
      <c r="A92" s="1">
        <v>88</v>
      </c>
      <c r="B92" s="1">
        <v>38773</v>
      </c>
      <c r="C92" s="56" t="s">
        <v>480</v>
      </c>
      <c r="D92" s="1" t="s">
        <v>50</v>
      </c>
      <c r="E92" s="50" t="s">
        <v>5</v>
      </c>
      <c r="F92" s="1" t="s">
        <v>23</v>
      </c>
      <c r="G92" s="1">
        <f t="shared" si="2"/>
        <v>48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10</v>
      </c>
      <c r="AE92" s="7">
        <v>35</v>
      </c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>
        <v>3</v>
      </c>
      <c r="AT92" s="7"/>
      <c r="AU92" s="7"/>
      <c r="AV92" s="7"/>
      <c r="AW92" s="7"/>
      <c r="AX92" s="7"/>
      <c r="AY92" s="35"/>
    </row>
    <row r="93" spans="1:51" s="11" customFormat="1" ht="18" customHeight="1">
      <c r="A93" s="1">
        <v>89</v>
      </c>
      <c r="B93" s="1">
        <v>43267</v>
      </c>
      <c r="C93" s="56" t="s">
        <v>962</v>
      </c>
      <c r="D93" s="1" t="s">
        <v>50</v>
      </c>
      <c r="E93" s="50" t="s">
        <v>963</v>
      </c>
      <c r="F93" s="1" t="s">
        <v>139</v>
      </c>
      <c r="G93" s="1">
        <f t="shared" si="2"/>
        <v>45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>
        <v>45</v>
      </c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35"/>
    </row>
    <row r="94" spans="1:51" s="11" customFormat="1" ht="18" customHeight="1">
      <c r="A94" s="1">
        <v>89</v>
      </c>
      <c r="B94" s="1">
        <v>58604</v>
      </c>
      <c r="C94" s="56" t="s">
        <v>413</v>
      </c>
      <c r="D94" s="1" t="s">
        <v>50</v>
      </c>
      <c r="E94" s="50" t="s">
        <v>5</v>
      </c>
      <c r="F94" s="1" t="s">
        <v>364</v>
      </c>
      <c r="G94" s="1">
        <f t="shared" si="2"/>
        <v>45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>
        <v>45</v>
      </c>
      <c r="AU94" s="7"/>
      <c r="AV94" s="7"/>
      <c r="AW94" s="7"/>
      <c r="AX94" s="7"/>
      <c r="AY94" s="35"/>
    </row>
    <row r="95" spans="1:51" s="11" customFormat="1" ht="18" customHeight="1">
      <c r="A95" s="1">
        <v>89</v>
      </c>
      <c r="B95" s="1">
        <v>56675</v>
      </c>
      <c r="C95" s="56" t="s">
        <v>743</v>
      </c>
      <c r="D95" s="1" t="s">
        <v>50</v>
      </c>
      <c r="E95" s="50" t="s">
        <v>5</v>
      </c>
      <c r="F95" s="1" t="s">
        <v>364</v>
      </c>
      <c r="G95" s="1">
        <f t="shared" si="2"/>
        <v>45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>
        <v>45</v>
      </c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35"/>
    </row>
    <row r="96" spans="1:51" s="11" customFormat="1" ht="18" customHeight="1">
      <c r="A96" s="1">
        <v>89</v>
      </c>
      <c r="B96" s="1">
        <v>42547</v>
      </c>
      <c r="C96" s="56" t="s">
        <v>39</v>
      </c>
      <c r="D96" s="1" t="s">
        <v>50</v>
      </c>
      <c r="E96" s="50" t="s">
        <v>40</v>
      </c>
      <c r="F96" s="1" t="s">
        <v>6</v>
      </c>
      <c r="G96" s="1">
        <f t="shared" si="2"/>
        <v>45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20</v>
      </c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>
        <v>25</v>
      </c>
      <c r="AY96" s="35"/>
    </row>
    <row r="97" spans="1:51" s="11" customFormat="1" ht="18" customHeight="1">
      <c r="A97" s="1">
        <v>89</v>
      </c>
      <c r="B97" s="1">
        <v>66414</v>
      </c>
      <c r="C97" s="56" t="s">
        <v>1704</v>
      </c>
      <c r="D97" s="1" t="s">
        <v>50</v>
      </c>
      <c r="E97" s="50" t="s">
        <v>5</v>
      </c>
      <c r="F97" s="1" t="s">
        <v>148</v>
      </c>
      <c r="G97" s="1">
        <f t="shared" si="2"/>
        <v>45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>
        <v>45</v>
      </c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35"/>
    </row>
    <row r="98" spans="1:51" s="11" customFormat="1" ht="18" customHeight="1">
      <c r="A98" s="1">
        <v>89</v>
      </c>
      <c r="B98" s="1">
        <v>63394</v>
      </c>
      <c r="C98" s="56" t="s">
        <v>1261</v>
      </c>
      <c r="D98" s="1" t="s">
        <v>50</v>
      </c>
      <c r="E98" s="50" t="s">
        <v>5</v>
      </c>
      <c r="F98" s="1" t="s">
        <v>148</v>
      </c>
      <c r="G98" s="1">
        <f t="shared" si="2"/>
        <v>45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>
        <v>25</v>
      </c>
      <c r="S98" s="7"/>
      <c r="T98" s="7"/>
      <c r="U98" s="7"/>
      <c r="V98" s="7"/>
      <c r="W98" s="7"/>
      <c r="X98" s="7"/>
      <c r="Y98" s="7"/>
      <c r="Z98" s="7"/>
      <c r="AA98" s="7"/>
      <c r="AB98" s="7"/>
      <c r="AC98" s="7">
        <v>20</v>
      </c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35"/>
    </row>
    <row r="99" spans="1:51" s="11" customFormat="1" ht="18" customHeight="1">
      <c r="A99" s="1">
        <v>89</v>
      </c>
      <c r="B99" s="1">
        <v>63598</v>
      </c>
      <c r="C99" s="56" t="s">
        <v>647</v>
      </c>
      <c r="D99" s="1" t="s">
        <v>50</v>
      </c>
      <c r="E99" s="50" t="s">
        <v>644</v>
      </c>
      <c r="F99" s="1" t="s">
        <v>229</v>
      </c>
      <c r="G99" s="1">
        <f t="shared" si="2"/>
        <v>45</v>
      </c>
      <c r="H99" s="30"/>
      <c r="I99" s="7">
        <v>2</v>
      </c>
      <c r="J99" s="7"/>
      <c r="K99" s="7"/>
      <c r="L99" s="7"/>
      <c r="M99" s="7"/>
      <c r="N99" s="7"/>
      <c r="O99" s="7"/>
      <c r="P99" s="7">
        <v>40</v>
      </c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>
        <v>3</v>
      </c>
      <c r="AQ99" s="7"/>
      <c r="AR99" s="7"/>
      <c r="AS99" s="7"/>
      <c r="AT99" s="7"/>
      <c r="AU99" s="7"/>
      <c r="AV99" s="7"/>
      <c r="AW99" s="7"/>
      <c r="AX99" s="7"/>
      <c r="AY99" s="35"/>
    </row>
    <row r="100" spans="1:51" s="11" customFormat="1" ht="18" customHeight="1">
      <c r="A100" s="1">
        <v>96</v>
      </c>
      <c r="B100" s="1">
        <v>27199</v>
      </c>
      <c r="C100" s="56" t="s">
        <v>1522</v>
      </c>
      <c r="D100" s="1" t="s">
        <v>50</v>
      </c>
      <c r="E100" s="50" t="s">
        <v>5</v>
      </c>
      <c r="F100" s="1" t="s">
        <v>152</v>
      </c>
      <c r="G100" s="1">
        <f t="shared" si="2"/>
        <v>40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>
        <v>40</v>
      </c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35"/>
    </row>
    <row r="101" spans="1:51" s="11" customFormat="1" ht="18" customHeight="1">
      <c r="A101" s="1">
        <v>96</v>
      </c>
      <c r="B101" s="1">
        <v>52413</v>
      </c>
      <c r="C101" s="56" t="s">
        <v>1921</v>
      </c>
      <c r="D101" s="1" t="s">
        <v>50</v>
      </c>
      <c r="E101" s="50" t="s">
        <v>5</v>
      </c>
      <c r="F101" s="1" t="s">
        <v>101</v>
      </c>
      <c r="G101" s="1">
        <f t="shared" ref="G101:G132" si="3">SUM(I101:AX101)</f>
        <v>40</v>
      </c>
      <c r="H101" s="30"/>
      <c r="I101" s="7"/>
      <c r="J101" s="7"/>
      <c r="K101" s="7"/>
      <c r="L101" s="7"/>
      <c r="M101" s="7">
        <v>40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35"/>
    </row>
    <row r="102" spans="1:51" s="11" customFormat="1" ht="18" customHeight="1">
      <c r="A102" s="1">
        <v>98</v>
      </c>
      <c r="B102" s="1">
        <v>34836</v>
      </c>
      <c r="C102" s="56" t="s">
        <v>641</v>
      </c>
      <c r="D102" s="1" t="s">
        <v>50</v>
      </c>
      <c r="E102" s="50" t="s">
        <v>5</v>
      </c>
      <c r="F102" s="1" t="s">
        <v>229</v>
      </c>
      <c r="G102" s="1">
        <f t="shared" si="3"/>
        <v>39</v>
      </c>
      <c r="H102" s="30"/>
      <c r="I102" s="7">
        <v>7</v>
      </c>
      <c r="J102" s="7"/>
      <c r="K102" s="7"/>
      <c r="L102" s="7">
        <v>10</v>
      </c>
      <c r="M102" s="7"/>
      <c r="N102" s="7">
        <v>6</v>
      </c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>
        <v>6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>
        <v>10</v>
      </c>
      <c r="AQ102" s="7"/>
      <c r="AR102" s="7"/>
      <c r="AS102" s="7"/>
      <c r="AT102" s="7"/>
      <c r="AU102" s="7"/>
      <c r="AV102" s="7"/>
      <c r="AW102" s="7"/>
      <c r="AX102" s="7"/>
      <c r="AY102" s="35"/>
    </row>
    <row r="103" spans="1:51" s="11" customFormat="1" ht="18" customHeight="1">
      <c r="A103" s="1">
        <v>99</v>
      </c>
      <c r="B103" s="1">
        <v>20291</v>
      </c>
      <c r="C103" s="56" t="s">
        <v>212</v>
      </c>
      <c r="D103" s="1" t="s">
        <v>50</v>
      </c>
      <c r="E103" s="50" t="s">
        <v>191</v>
      </c>
      <c r="F103" s="1" t="s">
        <v>187</v>
      </c>
      <c r="G103" s="1">
        <f t="shared" si="3"/>
        <v>36</v>
      </c>
      <c r="H103" s="30"/>
      <c r="I103" s="7"/>
      <c r="J103" s="7"/>
      <c r="K103" s="7"/>
      <c r="L103" s="7"/>
      <c r="M103" s="7"/>
      <c r="N103" s="7">
        <v>8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>
        <v>3</v>
      </c>
      <c r="AP103" s="7"/>
      <c r="AQ103" s="7"/>
      <c r="AR103" s="7"/>
      <c r="AS103" s="7"/>
      <c r="AT103" s="7"/>
      <c r="AU103" s="7"/>
      <c r="AV103" s="7">
        <v>25</v>
      </c>
      <c r="AW103" s="7"/>
      <c r="AX103" s="7"/>
      <c r="AY103" s="35"/>
    </row>
    <row r="104" spans="1:51" s="11" customFormat="1" ht="18" customHeight="1">
      <c r="A104" s="1">
        <v>100</v>
      </c>
      <c r="B104" s="1">
        <v>52003</v>
      </c>
      <c r="C104" s="56" t="s">
        <v>1705</v>
      </c>
      <c r="D104" s="1" t="s">
        <v>50</v>
      </c>
      <c r="E104" s="50" t="s">
        <v>5</v>
      </c>
      <c r="F104" s="1" t="s">
        <v>291</v>
      </c>
      <c r="G104" s="1">
        <f t="shared" si="3"/>
        <v>35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>
        <v>35</v>
      </c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35"/>
    </row>
    <row r="105" spans="1:51" s="11" customFormat="1" ht="18" customHeight="1">
      <c r="A105" s="1">
        <v>100</v>
      </c>
      <c r="B105" s="1">
        <v>62539</v>
      </c>
      <c r="C105" s="56" t="s">
        <v>1154</v>
      </c>
      <c r="D105" s="1" t="s">
        <v>50</v>
      </c>
      <c r="E105" s="50" t="s">
        <v>5</v>
      </c>
      <c r="F105" s="1" t="s">
        <v>177</v>
      </c>
      <c r="G105" s="1">
        <f t="shared" si="3"/>
        <v>35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35</v>
      </c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35"/>
    </row>
    <row r="106" spans="1:51" s="11" customFormat="1" ht="18" customHeight="1">
      <c r="A106" s="1">
        <v>100</v>
      </c>
      <c r="B106" s="1">
        <v>56819</v>
      </c>
      <c r="C106" s="56" t="s">
        <v>1259</v>
      </c>
      <c r="D106" s="1" t="s">
        <v>50</v>
      </c>
      <c r="E106" s="50" t="s">
        <v>5</v>
      </c>
      <c r="F106" s="1" t="s">
        <v>148</v>
      </c>
      <c r="G106" s="1">
        <f t="shared" si="3"/>
        <v>35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>
        <v>35</v>
      </c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35"/>
    </row>
    <row r="107" spans="1:51" s="11" customFormat="1" ht="18" customHeight="1">
      <c r="A107" s="1">
        <v>100</v>
      </c>
      <c r="B107" s="1">
        <v>58678</v>
      </c>
      <c r="C107" s="56" t="s">
        <v>965</v>
      </c>
      <c r="D107" s="1" t="s">
        <v>50</v>
      </c>
      <c r="E107" s="50" t="s">
        <v>5</v>
      </c>
      <c r="F107" s="1" t="s">
        <v>139</v>
      </c>
      <c r="G107" s="1">
        <f t="shared" si="3"/>
        <v>35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>
        <v>35</v>
      </c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35"/>
    </row>
    <row r="108" spans="1:51" s="11" customFormat="1" ht="18" customHeight="1">
      <c r="A108" s="1">
        <v>100</v>
      </c>
      <c r="B108" s="1">
        <v>43535</v>
      </c>
      <c r="C108" s="56" t="s">
        <v>744</v>
      </c>
      <c r="D108" s="1" t="s">
        <v>50</v>
      </c>
      <c r="E108" s="50" t="s">
        <v>5</v>
      </c>
      <c r="F108" s="1" t="s">
        <v>177</v>
      </c>
      <c r="G108" s="1">
        <f t="shared" si="3"/>
        <v>35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>
        <v>35</v>
      </c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35"/>
    </row>
    <row r="109" spans="1:51" s="11" customFormat="1" ht="18" customHeight="1">
      <c r="A109" s="1">
        <v>100</v>
      </c>
      <c r="B109" s="1">
        <v>59578</v>
      </c>
      <c r="C109" s="56" t="s">
        <v>414</v>
      </c>
      <c r="D109" s="1" t="s">
        <v>50</v>
      </c>
      <c r="E109" s="50" t="s">
        <v>5</v>
      </c>
      <c r="F109" s="1" t="s">
        <v>364</v>
      </c>
      <c r="G109" s="1">
        <f t="shared" si="3"/>
        <v>35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>
        <v>35</v>
      </c>
      <c r="AU109" s="7"/>
      <c r="AV109" s="7"/>
      <c r="AW109" s="7"/>
      <c r="AX109" s="7"/>
      <c r="AY109" s="35"/>
    </row>
    <row r="110" spans="1:51" s="11" customFormat="1" ht="18" customHeight="1">
      <c r="A110" s="1">
        <v>100</v>
      </c>
      <c r="B110" s="1">
        <v>60065</v>
      </c>
      <c r="C110" s="56" t="s">
        <v>639</v>
      </c>
      <c r="D110" s="1" t="s">
        <v>50</v>
      </c>
      <c r="E110" s="50" t="s">
        <v>5</v>
      </c>
      <c r="F110" s="1" t="s">
        <v>6</v>
      </c>
      <c r="G110" s="1">
        <f t="shared" si="3"/>
        <v>35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>
        <v>15</v>
      </c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>
        <v>20</v>
      </c>
      <c r="AQ110" s="7"/>
      <c r="AR110" s="7"/>
      <c r="AS110" s="7"/>
      <c r="AT110" s="7"/>
      <c r="AU110" s="7"/>
      <c r="AV110" s="7"/>
      <c r="AW110" s="7"/>
      <c r="AX110" s="7"/>
      <c r="AY110" s="35"/>
    </row>
    <row r="111" spans="1:51" s="11" customFormat="1" ht="18" customHeight="1">
      <c r="A111" s="1">
        <v>100</v>
      </c>
      <c r="B111" s="1">
        <v>65606</v>
      </c>
      <c r="C111" s="56" t="s">
        <v>1867</v>
      </c>
      <c r="D111" s="1" t="s">
        <v>50</v>
      </c>
      <c r="E111" s="50" t="s">
        <v>5</v>
      </c>
      <c r="F111" s="1" t="s">
        <v>6</v>
      </c>
      <c r="G111" s="1">
        <f t="shared" si="3"/>
        <v>35</v>
      </c>
      <c r="H111" s="30"/>
      <c r="I111" s="7"/>
      <c r="J111" s="7"/>
      <c r="K111" s="7"/>
      <c r="L111" s="7"/>
      <c r="M111" s="7"/>
      <c r="N111" s="7"/>
      <c r="O111" s="7"/>
      <c r="P111" s="7">
        <v>35</v>
      </c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35"/>
    </row>
    <row r="112" spans="1:51" s="11" customFormat="1" ht="18" customHeight="1">
      <c r="A112" s="1">
        <v>100</v>
      </c>
      <c r="B112" s="1">
        <v>13460</v>
      </c>
      <c r="C112" s="56" t="s">
        <v>1155</v>
      </c>
      <c r="D112" s="1" t="s">
        <v>50</v>
      </c>
      <c r="E112" s="50" t="s">
        <v>5</v>
      </c>
      <c r="F112" s="1" t="s">
        <v>177</v>
      </c>
      <c r="G112" s="1">
        <f t="shared" si="3"/>
        <v>35</v>
      </c>
      <c r="H112" s="30"/>
      <c r="I112" s="7">
        <v>5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>
        <v>30</v>
      </c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35"/>
    </row>
    <row r="113" spans="1:51" s="11" customFormat="1" ht="18" customHeight="1">
      <c r="A113" s="1">
        <v>100</v>
      </c>
      <c r="B113" s="1">
        <v>65140</v>
      </c>
      <c r="C113" s="56" t="s">
        <v>1922</v>
      </c>
      <c r="D113" s="1" t="s">
        <v>50</v>
      </c>
      <c r="E113" s="50" t="s">
        <v>5</v>
      </c>
      <c r="F113" s="1" t="s">
        <v>101</v>
      </c>
      <c r="G113" s="1">
        <f t="shared" si="3"/>
        <v>35</v>
      </c>
      <c r="H113" s="30"/>
      <c r="I113" s="7"/>
      <c r="J113" s="7"/>
      <c r="K113" s="7"/>
      <c r="L113" s="7"/>
      <c r="M113" s="7">
        <v>35</v>
      </c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35"/>
    </row>
    <row r="114" spans="1:51" s="11" customFormat="1" ht="18" customHeight="1">
      <c r="A114" s="1">
        <v>110</v>
      </c>
      <c r="B114" s="1">
        <v>54871</v>
      </c>
      <c r="C114" s="56" t="s">
        <v>648</v>
      </c>
      <c r="D114" s="1" t="s">
        <v>50</v>
      </c>
      <c r="E114" s="50" t="s">
        <v>649</v>
      </c>
      <c r="F114" s="1" t="s">
        <v>229</v>
      </c>
      <c r="G114" s="1">
        <f t="shared" si="3"/>
        <v>33</v>
      </c>
      <c r="H114" s="30"/>
      <c r="I114" s="7">
        <v>1</v>
      </c>
      <c r="J114" s="7"/>
      <c r="K114" s="7"/>
      <c r="L114" s="7"/>
      <c r="M114" s="7"/>
      <c r="N114" s="7"/>
      <c r="O114" s="7"/>
      <c r="P114" s="7">
        <v>30</v>
      </c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>
        <v>2</v>
      </c>
      <c r="AQ114" s="7"/>
      <c r="AR114" s="7"/>
      <c r="AS114" s="7"/>
      <c r="AT114" s="7"/>
      <c r="AU114" s="7"/>
      <c r="AV114" s="7"/>
      <c r="AW114" s="7"/>
      <c r="AX114" s="7"/>
      <c r="AY114" s="35"/>
    </row>
    <row r="115" spans="1:51" s="11" customFormat="1" ht="18" customHeight="1">
      <c r="A115" s="1">
        <v>111</v>
      </c>
      <c r="B115" s="24">
        <v>59643</v>
      </c>
      <c r="C115" s="66" t="s">
        <v>829</v>
      </c>
      <c r="D115" s="1" t="s">
        <v>50</v>
      </c>
      <c r="E115" s="50" t="s">
        <v>5</v>
      </c>
      <c r="F115" s="24" t="s">
        <v>101</v>
      </c>
      <c r="G115" s="1">
        <f t="shared" si="3"/>
        <v>32</v>
      </c>
      <c r="H115" s="30"/>
      <c r="I115" s="43">
        <v>2</v>
      </c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>
        <v>30</v>
      </c>
      <c r="AL115" s="43"/>
      <c r="AM115" s="43"/>
      <c r="AN115" s="43"/>
      <c r="AO115" s="43"/>
      <c r="AP115" s="43"/>
      <c r="AQ115" s="43"/>
      <c r="AR115" s="43"/>
      <c r="AS115" s="43"/>
      <c r="AT115" s="43"/>
      <c r="AU115" s="43"/>
      <c r="AV115" s="43"/>
      <c r="AW115" s="43"/>
      <c r="AX115" s="43"/>
      <c r="AY115" s="35"/>
    </row>
    <row r="116" spans="1:51" s="11" customFormat="1" ht="18" customHeight="1">
      <c r="A116" s="1">
        <v>112</v>
      </c>
      <c r="B116" s="1">
        <v>42084</v>
      </c>
      <c r="C116" s="56" t="s">
        <v>1523</v>
      </c>
      <c r="D116" s="1" t="s">
        <v>50</v>
      </c>
      <c r="E116" s="50" t="s">
        <v>5</v>
      </c>
      <c r="F116" s="1" t="s">
        <v>303</v>
      </c>
      <c r="G116" s="1">
        <f t="shared" si="3"/>
        <v>30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30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31"/>
    </row>
    <row r="117" spans="1:51" s="11" customFormat="1" ht="16.75" customHeight="1">
      <c r="A117" s="1">
        <v>112</v>
      </c>
      <c r="B117" s="1">
        <v>55845</v>
      </c>
      <c r="C117" s="56" t="s">
        <v>1768</v>
      </c>
      <c r="D117" s="1" t="s">
        <v>50</v>
      </c>
      <c r="E117" s="50" t="s">
        <v>5</v>
      </c>
      <c r="F117" s="1" t="s">
        <v>101</v>
      </c>
      <c r="G117" s="1">
        <f t="shared" si="3"/>
        <v>30</v>
      </c>
      <c r="H117" s="30"/>
      <c r="I117" s="7">
        <v>5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>
        <v>25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35"/>
    </row>
    <row r="118" spans="1:51" s="11" customFormat="1" ht="18" customHeight="1">
      <c r="A118" s="1">
        <v>114</v>
      </c>
      <c r="B118" s="1">
        <v>62717</v>
      </c>
      <c r="C118" s="56" t="s">
        <v>1156</v>
      </c>
      <c r="D118" s="1" t="s">
        <v>50</v>
      </c>
      <c r="E118" s="50" t="s">
        <v>5</v>
      </c>
      <c r="F118" s="1" t="s">
        <v>177</v>
      </c>
      <c r="G118" s="1">
        <f t="shared" si="3"/>
        <v>25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25</v>
      </c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35"/>
    </row>
    <row r="119" spans="1:51" s="11" customFormat="1" ht="18" customHeight="1">
      <c r="A119" s="1">
        <v>114</v>
      </c>
      <c r="B119" s="1">
        <v>58842</v>
      </c>
      <c r="C119" s="56" t="s">
        <v>638</v>
      </c>
      <c r="D119" s="1" t="s">
        <v>50</v>
      </c>
      <c r="E119" s="50" t="s">
        <v>5</v>
      </c>
      <c r="F119" s="1" t="s">
        <v>148</v>
      </c>
      <c r="G119" s="1">
        <f t="shared" si="3"/>
        <v>25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>
        <v>25</v>
      </c>
      <c r="AQ119" s="7"/>
      <c r="AR119" s="7"/>
      <c r="AS119" s="7"/>
      <c r="AT119" s="7"/>
      <c r="AU119" s="7"/>
      <c r="AV119" s="7"/>
      <c r="AW119" s="7"/>
      <c r="AX119" s="7"/>
      <c r="AY119" s="35"/>
    </row>
    <row r="120" spans="1:51" s="11" customFormat="1" ht="18" customHeight="1">
      <c r="A120" s="1">
        <v>116</v>
      </c>
      <c r="B120" s="1">
        <v>43628</v>
      </c>
      <c r="C120" s="56" t="s">
        <v>1769</v>
      </c>
      <c r="D120" s="1" t="s">
        <v>50</v>
      </c>
      <c r="E120" s="50" t="s">
        <v>5</v>
      </c>
      <c r="F120" s="1" t="s">
        <v>101</v>
      </c>
      <c r="G120" s="1">
        <f t="shared" si="3"/>
        <v>23</v>
      </c>
      <c r="H120" s="30"/>
      <c r="I120" s="7">
        <v>3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>
        <v>20</v>
      </c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35"/>
    </row>
    <row r="121" spans="1:51" s="11" customFormat="1" ht="18" customHeight="1">
      <c r="A121" s="1">
        <v>117</v>
      </c>
      <c r="B121" s="1">
        <v>57739</v>
      </c>
      <c r="C121" s="56" t="s">
        <v>587</v>
      </c>
      <c r="D121" s="1" t="s">
        <v>50</v>
      </c>
      <c r="E121" s="50" t="s">
        <v>5</v>
      </c>
      <c r="F121" s="1" t="s">
        <v>569</v>
      </c>
      <c r="G121" s="1">
        <f t="shared" si="3"/>
        <v>22.5</v>
      </c>
      <c r="H121" s="30"/>
      <c r="I121" s="7"/>
      <c r="J121" s="7">
        <v>10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>
        <v>12.5</v>
      </c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35"/>
    </row>
    <row r="122" spans="1:51" s="11" customFormat="1" ht="18" customHeight="1">
      <c r="A122" s="1">
        <v>118</v>
      </c>
      <c r="B122" s="1">
        <v>64926</v>
      </c>
      <c r="C122" s="56" t="s">
        <v>1158</v>
      </c>
      <c r="D122" s="1" t="s">
        <v>50</v>
      </c>
      <c r="E122" s="50" t="s">
        <v>5</v>
      </c>
      <c r="F122" s="1" t="s">
        <v>177</v>
      </c>
      <c r="G122" s="1">
        <f t="shared" si="3"/>
        <v>22</v>
      </c>
      <c r="H122" s="30"/>
      <c r="I122" s="7">
        <v>7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>
        <v>15</v>
      </c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35"/>
    </row>
    <row r="123" spans="1:51" s="11" customFormat="1" ht="18" customHeight="1">
      <c r="A123" s="1">
        <v>119</v>
      </c>
      <c r="B123" s="1">
        <v>21811</v>
      </c>
      <c r="C123" s="56" t="s">
        <v>1157</v>
      </c>
      <c r="D123" s="1" t="s">
        <v>50</v>
      </c>
      <c r="E123" s="50" t="s">
        <v>1082</v>
      </c>
      <c r="F123" s="1" t="s">
        <v>177</v>
      </c>
      <c r="G123" s="1">
        <f t="shared" si="3"/>
        <v>20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>
        <v>20</v>
      </c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35"/>
    </row>
    <row r="124" spans="1:51" s="11" customFormat="1" ht="18" customHeight="1">
      <c r="A124" s="1">
        <v>119</v>
      </c>
      <c r="B124" s="1">
        <v>61238</v>
      </c>
      <c r="C124" s="56" t="s">
        <v>831</v>
      </c>
      <c r="D124" s="1" t="s">
        <v>50</v>
      </c>
      <c r="E124" s="50" t="s">
        <v>5</v>
      </c>
      <c r="F124" s="1" t="s">
        <v>101</v>
      </c>
      <c r="G124" s="1">
        <f t="shared" si="3"/>
        <v>20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>
        <v>20</v>
      </c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35"/>
    </row>
    <row r="125" spans="1:51" s="11" customFormat="1" ht="18" customHeight="1">
      <c r="A125" s="1">
        <v>119</v>
      </c>
      <c r="B125" s="1">
        <v>54235</v>
      </c>
      <c r="C125" s="56" t="s">
        <v>1524</v>
      </c>
      <c r="D125" s="1" t="s">
        <v>50</v>
      </c>
      <c r="E125" s="50" t="s">
        <v>296</v>
      </c>
      <c r="F125" s="1" t="s">
        <v>291</v>
      </c>
      <c r="G125" s="1">
        <f t="shared" si="3"/>
        <v>20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>
        <v>20</v>
      </c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35"/>
    </row>
    <row r="126" spans="1:51" s="11" customFormat="1" ht="18" customHeight="1">
      <c r="A126" s="1">
        <v>119</v>
      </c>
      <c r="B126" s="1">
        <v>64355</v>
      </c>
      <c r="C126" s="56" t="s">
        <v>1902</v>
      </c>
      <c r="D126" s="1" t="s">
        <v>50</v>
      </c>
      <c r="E126" s="50" t="s">
        <v>5</v>
      </c>
      <c r="F126" s="1" t="s">
        <v>187</v>
      </c>
      <c r="G126" s="1">
        <f t="shared" si="3"/>
        <v>20</v>
      </c>
      <c r="H126" s="30"/>
      <c r="I126" s="7"/>
      <c r="J126" s="7"/>
      <c r="K126" s="7"/>
      <c r="L126" s="7"/>
      <c r="M126" s="7"/>
      <c r="N126" s="7">
        <v>20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35"/>
    </row>
    <row r="127" spans="1:51" s="11" customFormat="1" ht="18" customHeight="1">
      <c r="A127" s="1">
        <v>119</v>
      </c>
      <c r="B127" s="1">
        <v>62203</v>
      </c>
      <c r="C127" s="56" t="s">
        <v>1923</v>
      </c>
      <c r="D127" s="1" t="s">
        <v>50</v>
      </c>
      <c r="E127" s="50" t="s">
        <v>1034</v>
      </c>
      <c r="F127" s="1" t="s">
        <v>139</v>
      </c>
      <c r="G127" s="1">
        <f t="shared" si="3"/>
        <v>20</v>
      </c>
      <c r="H127" s="30"/>
      <c r="I127" s="7"/>
      <c r="J127" s="7"/>
      <c r="K127" s="7"/>
      <c r="L127" s="7"/>
      <c r="M127" s="7">
        <v>20</v>
      </c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35"/>
    </row>
    <row r="128" spans="1:51" s="11" customFormat="1" ht="18" customHeight="1">
      <c r="A128" s="1">
        <v>124</v>
      </c>
      <c r="B128" s="1">
        <v>61261</v>
      </c>
      <c r="C128" s="56" t="s">
        <v>833</v>
      </c>
      <c r="D128" s="1" t="s">
        <v>50</v>
      </c>
      <c r="E128" s="50" t="s">
        <v>834</v>
      </c>
      <c r="F128" s="1" t="s">
        <v>101</v>
      </c>
      <c r="G128" s="1">
        <f t="shared" si="3"/>
        <v>19</v>
      </c>
      <c r="H128" s="30"/>
      <c r="I128" s="7">
        <v>1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>
        <v>8</v>
      </c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>
        <v>10</v>
      </c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35"/>
    </row>
    <row r="129" spans="1:51" s="11" customFormat="1" ht="18" customHeight="1">
      <c r="A129" s="1">
        <v>125</v>
      </c>
      <c r="B129" s="1">
        <v>41541</v>
      </c>
      <c r="C129" s="56" t="s">
        <v>1059</v>
      </c>
      <c r="D129" s="1" t="s">
        <v>50</v>
      </c>
      <c r="E129" s="50" t="s">
        <v>322</v>
      </c>
      <c r="F129" s="1" t="s">
        <v>303</v>
      </c>
      <c r="G129" s="1">
        <f t="shared" si="3"/>
        <v>16</v>
      </c>
      <c r="H129" s="30"/>
      <c r="I129" s="7">
        <v>1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>
        <v>15</v>
      </c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35"/>
    </row>
    <row r="130" spans="1:51" s="11" customFormat="1" ht="18" customHeight="1">
      <c r="A130" s="1">
        <v>125</v>
      </c>
      <c r="B130" s="1">
        <v>62872</v>
      </c>
      <c r="C130" s="56" t="s">
        <v>47</v>
      </c>
      <c r="D130" s="1" t="s">
        <v>50</v>
      </c>
      <c r="E130" s="50" t="s">
        <v>31</v>
      </c>
      <c r="F130" s="1" t="s">
        <v>8</v>
      </c>
      <c r="G130" s="1">
        <f t="shared" si="3"/>
        <v>16</v>
      </c>
      <c r="H130" s="30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6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>
        <v>6</v>
      </c>
      <c r="AT130" s="7"/>
      <c r="AU130" s="7"/>
      <c r="AV130" s="7"/>
      <c r="AW130" s="7"/>
      <c r="AX130" s="7">
        <v>3</v>
      </c>
      <c r="AY130" s="35"/>
    </row>
    <row r="131" spans="1:51" s="11" customFormat="1" ht="18" customHeight="1">
      <c r="A131" s="1">
        <v>127</v>
      </c>
      <c r="B131" s="1">
        <v>30754</v>
      </c>
      <c r="C131" s="56" t="s">
        <v>1355</v>
      </c>
      <c r="D131" s="1" t="s">
        <v>50</v>
      </c>
      <c r="E131" s="50" t="s">
        <v>5</v>
      </c>
      <c r="F131" s="1" t="s">
        <v>6</v>
      </c>
      <c r="G131" s="1">
        <f t="shared" si="3"/>
        <v>15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>
        <v>15</v>
      </c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35"/>
    </row>
    <row r="132" spans="1:51" s="11" customFormat="1" ht="18" customHeight="1">
      <c r="A132" s="1">
        <v>127</v>
      </c>
      <c r="B132" s="1">
        <v>62137</v>
      </c>
      <c r="C132" s="56" t="s">
        <v>745</v>
      </c>
      <c r="D132" s="1" t="s">
        <v>50</v>
      </c>
      <c r="E132" s="50" t="s">
        <v>5</v>
      </c>
      <c r="F132" s="1" t="s">
        <v>364</v>
      </c>
      <c r="G132" s="1">
        <f t="shared" si="3"/>
        <v>15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>
        <v>15</v>
      </c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35"/>
    </row>
    <row r="133" spans="1:51" s="11" customFormat="1" ht="18" customHeight="1">
      <c r="A133" s="1">
        <v>127</v>
      </c>
      <c r="B133" s="1">
        <v>41102</v>
      </c>
      <c r="C133" s="56" t="s">
        <v>213</v>
      </c>
      <c r="D133" s="1" t="s">
        <v>50</v>
      </c>
      <c r="E133" s="50" t="s">
        <v>5</v>
      </c>
      <c r="F133" s="1" t="s">
        <v>187</v>
      </c>
      <c r="G133" s="1">
        <f t="shared" ref="G133:G164" si="4">SUM(I133:AX133)</f>
        <v>15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>
        <v>15</v>
      </c>
      <c r="AW133" s="7"/>
      <c r="AX133" s="7"/>
      <c r="AY133" s="35"/>
    </row>
    <row r="134" spans="1:51" s="11" customFormat="1" ht="18" customHeight="1">
      <c r="A134" s="1">
        <v>127</v>
      </c>
      <c r="B134" s="1">
        <v>18902</v>
      </c>
      <c r="C134" s="56" t="s">
        <v>1770</v>
      </c>
      <c r="D134" s="1" t="s">
        <v>50</v>
      </c>
      <c r="E134" s="50" t="s">
        <v>5</v>
      </c>
      <c r="F134" s="1" t="s">
        <v>101</v>
      </c>
      <c r="G134" s="1">
        <f t="shared" si="4"/>
        <v>15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>
        <v>15</v>
      </c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35"/>
    </row>
    <row r="135" spans="1:51" s="11" customFormat="1" ht="18" customHeight="1">
      <c r="A135" s="1">
        <v>127</v>
      </c>
      <c r="B135" s="1">
        <v>37514</v>
      </c>
      <c r="C135" s="56" t="s">
        <v>1943</v>
      </c>
      <c r="D135" s="1" t="s">
        <v>50</v>
      </c>
      <c r="E135" s="50" t="s">
        <v>5</v>
      </c>
      <c r="F135" s="1" t="s">
        <v>148</v>
      </c>
      <c r="G135" s="1">
        <f t="shared" si="4"/>
        <v>15</v>
      </c>
      <c r="H135" s="30"/>
      <c r="I135" s="7"/>
      <c r="J135" s="7"/>
      <c r="K135" s="7"/>
      <c r="L135" s="7">
        <v>15</v>
      </c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35"/>
    </row>
    <row r="136" spans="1:51" s="11" customFormat="1" ht="18" customHeight="1">
      <c r="A136" s="1">
        <v>132</v>
      </c>
      <c r="B136" s="1">
        <v>15203</v>
      </c>
      <c r="C136" s="56" t="s">
        <v>2249</v>
      </c>
      <c r="D136" s="1" t="s">
        <v>50</v>
      </c>
      <c r="E136" s="50" t="s">
        <v>5</v>
      </c>
      <c r="F136" s="1" t="s">
        <v>569</v>
      </c>
      <c r="G136" s="1">
        <f t="shared" si="4"/>
        <v>12.5</v>
      </c>
      <c r="H136" s="30"/>
      <c r="I136" s="7"/>
      <c r="J136" s="7">
        <v>12.5</v>
      </c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35"/>
    </row>
    <row r="137" spans="1:51" s="11" customFormat="1" ht="18" customHeight="1">
      <c r="A137" s="1">
        <v>133</v>
      </c>
      <c r="B137" s="1">
        <v>59155</v>
      </c>
      <c r="C137" s="56" t="s">
        <v>215</v>
      </c>
      <c r="D137" s="1" t="s">
        <v>50</v>
      </c>
      <c r="E137" s="50" t="s">
        <v>5</v>
      </c>
      <c r="F137" s="1" t="s">
        <v>187</v>
      </c>
      <c r="G137" s="1">
        <f t="shared" si="4"/>
        <v>12</v>
      </c>
      <c r="H137" s="30"/>
      <c r="I137" s="7"/>
      <c r="J137" s="7"/>
      <c r="K137" s="7"/>
      <c r="L137" s="7"/>
      <c r="M137" s="7"/>
      <c r="N137" s="7">
        <v>2</v>
      </c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>
        <v>1</v>
      </c>
      <c r="AP137" s="7"/>
      <c r="AQ137" s="7"/>
      <c r="AR137" s="7"/>
      <c r="AS137" s="7"/>
      <c r="AT137" s="7"/>
      <c r="AU137" s="7"/>
      <c r="AV137" s="7">
        <v>9</v>
      </c>
      <c r="AW137" s="7"/>
      <c r="AX137" s="7"/>
      <c r="AY137" s="35"/>
    </row>
    <row r="138" spans="1:51" s="11" customFormat="1" ht="18" customHeight="1">
      <c r="A138" s="1">
        <v>134</v>
      </c>
      <c r="B138" s="1">
        <v>39883</v>
      </c>
      <c r="C138" s="56" t="s">
        <v>1262</v>
      </c>
      <c r="D138" s="1" t="s">
        <v>50</v>
      </c>
      <c r="E138" s="50" t="s">
        <v>5</v>
      </c>
      <c r="F138" s="1" t="s">
        <v>6</v>
      </c>
      <c r="G138" s="1">
        <f t="shared" si="4"/>
        <v>11</v>
      </c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>
        <v>1</v>
      </c>
      <c r="AB138" s="7"/>
      <c r="AC138" s="7">
        <v>10</v>
      </c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35"/>
    </row>
    <row r="139" spans="1:51" s="11" customFormat="1" ht="18" customHeight="1">
      <c r="A139" s="1">
        <v>134</v>
      </c>
      <c r="B139" s="1">
        <v>59707</v>
      </c>
      <c r="C139" s="56" t="s">
        <v>217</v>
      </c>
      <c r="D139" s="1" t="s">
        <v>50</v>
      </c>
      <c r="E139" s="50" t="s">
        <v>5</v>
      </c>
      <c r="F139" s="1" t="s">
        <v>187</v>
      </c>
      <c r="G139" s="1">
        <f t="shared" si="4"/>
        <v>11</v>
      </c>
      <c r="H139" s="30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>
        <v>4</v>
      </c>
      <c r="AP139" s="7"/>
      <c r="AQ139" s="7"/>
      <c r="AR139" s="7"/>
      <c r="AS139" s="7"/>
      <c r="AT139" s="7"/>
      <c r="AU139" s="7"/>
      <c r="AV139" s="7">
        <v>7</v>
      </c>
      <c r="AW139" s="7"/>
      <c r="AX139" s="7"/>
      <c r="AY139" s="35"/>
    </row>
    <row r="140" spans="1:51" s="11" customFormat="1" ht="18" customHeight="1">
      <c r="A140" s="1">
        <v>136</v>
      </c>
      <c r="B140" s="1">
        <v>54136</v>
      </c>
      <c r="C140" s="56" t="s">
        <v>1356</v>
      </c>
      <c r="D140" s="1" t="s">
        <v>50</v>
      </c>
      <c r="E140" s="50" t="s">
        <v>226</v>
      </c>
      <c r="F140" s="1" t="s">
        <v>6</v>
      </c>
      <c r="G140" s="1">
        <f t="shared" si="4"/>
        <v>10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>
        <v>10</v>
      </c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35"/>
    </row>
    <row r="141" spans="1:51" s="11" customFormat="1" ht="18" customHeight="1">
      <c r="A141" s="1">
        <v>136</v>
      </c>
      <c r="B141" s="1">
        <v>58231</v>
      </c>
      <c r="C141" s="56" t="s">
        <v>1525</v>
      </c>
      <c r="D141" s="1" t="s">
        <v>50</v>
      </c>
      <c r="E141" s="50" t="s">
        <v>5</v>
      </c>
      <c r="F141" s="1" t="s">
        <v>152</v>
      </c>
      <c r="G141" s="1">
        <f t="shared" si="4"/>
        <v>10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>
        <v>10</v>
      </c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35"/>
    </row>
    <row r="142" spans="1:51" s="11" customFormat="1" ht="18" customHeight="1">
      <c r="A142" s="1">
        <v>136</v>
      </c>
      <c r="B142" s="1">
        <v>58687</v>
      </c>
      <c r="C142" s="56" t="s">
        <v>1808</v>
      </c>
      <c r="D142" s="1" t="s">
        <v>50</v>
      </c>
      <c r="E142" s="50" t="s">
        <v>5</v>
      </c>
      <c r="F142" s="1" t="s">
        <v>229</v>
      </c>
      <c r="G142" s="1">
        <f t="shared" si="4"/>
        <v>10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>
        <v>10</v>
      </c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35"/>
    </row>
    <row r="143" spans="1:51" s="11" customFormat="1" ht="18" customHeight="1">
      <c r="A143" s="1">
        <v>136</v>
      </c>
      <c r="B143" s="1">
        <v>52365</v>
      </c>
      <c r="C143" s="56" t="s">
        <v>1888</v>
      </c>
      <c r="D143" s="1" t="s">
        <v>50</v>
      </c>
      <c r="E143" s="50" t="s">
        <v>5</v>
      </c>
      <c r="F143" s="1" t="s">
        <v>148</v>
      </c>
      <c r="G143" s="1">
        <f t="shared" si="4"/>
        <v>10</v>
      </c>
      <c r="H143" s="30"/>
      <c r="I143" s="7"/>
      <c r="J143" s="7"/>
      <c r="K143" s="7"/>
      <c r="L143" s="7"/>
      <c r="M143" s="7"/>
      <c r="N143" s="7"/>
      <c r="O143" s="7">
        <v>10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35"/>
    </row>
    <row r="144" spans="1:51" s="11" customFormat="1" ht="18" customHeight="1">
      <c r="A144" s="1">
        <v>136</v>
      </c>
      <c r="B144" s="1">
        <v>43899</v>
      </c>
      <c r="C144" s="56" t="s">
        <v>2000</v>
      </c>
      <c r="D144" s="1" t="s">
        <v>50</v>
      </c>
      <c r="E144" s="50" t="s">
        <v>5</v>
      </c>
      <c r="F144" s="1" t="s">
        <v>690</v>
      </c>
      <c r="G144" s="1">
        <f t="shared" si="4"/>
        <v>10</v>
      </c>
      <c r="H144" s="30"/>
      <c r="I144" s="7">
        <v>10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35"/>
    </row>
    <row r="145" spans="1:51" s="11" customFormat="1" ht="18" customHeight="1">
      <c r="A145" s="1">
        <v>136</v>
      </c>
      <c r="B145" s="1">
        <v>54021</v>
      </c>
      <c r="C145" s="56" t="s">
        <v>2086</v>
      </c>
      <c r="D145" s="1" t="s">
        <v>50</v>
      </c>
      <c r="E145" s="50" t="s">
        <v>5</v>
      </c>
      <c r="F145" s="1" t="s">
        <v>177</v>
      </c>
      <c r="G145" s="1">
        <f t="shared" si="4"/>
        <v>10</v>
      </c>
      <c r="H145" s="30"/>
      <c r="I145" s="7">
        <v>10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35"/>
    </row>
    <row r="146" spans="1:51" s="11" customFormat="1" ht="18" customHeight="1">
      <c r="A146" s="1">
        <v>136</v>
      </c>
      <c r="B146" s="1">
        <v>44374</v>
      </c>
      <c r="C146" s="56" t="s">
        <v>2115</v>
      </c>
      <c r="D146" s="1" t="s">
        <v>50</v>
      </c>
      <c r="E146" s="50" t="s">
        <v>2116</v>
      </c>
      <c r="F146" s="1" t="s">
        <v>583</v>
      </c>
      <c r="G146" s="1">
        <f t="shared" si="4"/>
        <v>10</v>
      </c>
      <c r="H146" s="30"/>
      <c r="I146" s="7">
        <v>10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35"/>
    </row>
    <row r="147" spans="1:51" s="11" customFormat="1" ht="18" customHeight="1">
      <c r="A147" s="1">
        <v>136</v>
      </c>
      <c r="B147" s="1">
        <v>49925</v>
      </c>
      <c r="C147" s="56" t="s">
        <v>2179</v>
      </c>
      <c r="D147" s="1" t="s">
        <v>50</v>
      </c>
      <c r="E147" s="50" t="s">
        <v>2180</v>
      </c>
      <c r="F147" s="1" t="s">
        <v>1583</v>
      </c>
      <c r="G147" s="1">
        <f t="shared" si="4"/>
        <v>10</v>
      </c>
      <c r="H147" s="30"/>
      <c r="I147" s="7">
        <v>10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35"/>
    </row>
    <row r="148" spans="1:51" s="11" customFormat="1" ht="18" customHeight="1">
      <c r="A148" s="1">
        <v>136</v>
      </c>
      <c r="B148" s="1">
        <v>47374</v>
      </c>
      <c r="C148" s="56" t="s">
        <v>2288</v>
      </c>
      <c r="D148" s="1" t="s">
        <v>50</v>
      </c>
      <c r="E148" s="50" t="s">
        <v>2289</v>
      </c>
      <c r="F148" s="1" t="s">
        <v>152</v>
      </c>
      <c r="G148" s="1">
        <f t="shared" si="4"/>
        <v>10</v>
      </c>
      <c r="H148" s="30"/>
      <c r="I148" s="7">
        <v>10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35"/>
    </row>
    <row r="149" spans="1:51" s="11" customFormat="1" ht="18" customHeight="1">
      <c r="A149" s="1">
        <v>145</v>
      </c>
      <c r="B149" s="1">
        <v>64415</v>
      </c>
      <c r="C149" s="56" t="s">
        <v>1159</v>
      </c>
      <c r="D149" s="1" t="s">
        <v>50</v>
      </c>
      <c r="E149" s="50" t="s">
        <v>5</v>
      </c>
      <c r="F149" s="1" t="s">
        <v>177</v>
      </c>
      <c r="G149" s="1">
        <f t="shared" si="4"/>
        <v>9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>
        <v>9</v>
      </c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35"/>
    </row>
    <row r="150" spans="1:51" s="11" customFormat="1" ht="18" customHeight="1">
      <c r="A150" s="1">
        <v>146</v>
      </c>
      <c r="B150" s="1">
        <v>55716</v>
      </c>
      <c r="C150" s="56" t="s">
        <v>1222</v>
      </c>
      <c r="D150" s="1" t="s">
        <v>50</v>
      </c>
      <c r="E150" s="50" t="s">
        <v>5</v>
      </c>
      <c r="F150" s="1" t="s">
        <v>6</v>
      </c>
      <c r="G150" s="1">
        <f t="shared" si="4"/>
        <v>8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>
        <v>8</v>
      </c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35"/>
    </row>
    <row r="151" spans="1:51" s="11" customFormat="1" ht="18" customHeight="1">
      <c r="A151" s="1">
        <v>146</v>
      </c>
      <c r="B151" s="1">
        <v>66184</v>
      </c>
      <c r="C151" s="56" t="s">
        <v>1326</v>
      </c>
      <c r="D151" s="1" t="s">
        <v>50</v>
      </c>
      <c r="E151" s="50" t="s">
        <v>906</v>
      </c>
      <c r="F151" s="1" t="s">
        <v>139</v>
      </c>
      <c r="G151" s="1">
        <f t="shared" si="4"/>
        <v>8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>
        <v>8</v>
      </c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35"/>
    </row>
    <row r="152" spans="1:51" s="11" customFormat="1" ht="18" customHeight="1">
      <c r="A152" s="1">
        <v>146</v>
      </c>
      <c r="B152" s="1">
        <v>63621</v>
      </c>
      <c r="C152" s="56" t="s">
        <v>216</v>
      </c>
      <c r="D152" s="1" t="s">
        <v>50</v>
      </c>
      <c r="E152" s="50" t="s">
        <v>5</v>
      </c>
      <c r="F152" s="1" t="s">
        <v>187</v>
      </c>
      <c r="G152" s="1">
        <f t="shared" si="4"/>
        <v>8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>
        <v>8</v>
      </c>
      <c r="AW152" s="7"/>
      <c r="AX152" s="7"/>
      <c r="AY152" s="35"/>
    </row>
    <row r="153" spans="1:51" s="11" customFormat="1" ht="18" customHeight="1">
      <c r="A153" s="1">
        <v>146</v>
      </c>
      <c r="B153" s="1">
        <v>60222</v>
      </c>
      <c r="C153" s="56" t="s">
        <v>1526</v>
      </c>
      <c r="D153" s="1" t="s">
        <v>50</v>
      </c>
      <c r="E153" s="50" t="s">
        <v>5</v>
      </c>
      <c r="F153" s="1" t="s">
        <v>152</v>
      </c>
      <c r="G153" s="1">
        <f t="shared" si="4"/>
        <v>8</v>
      </c>
      <c r="H153" s="30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>
        <v>8</v>
      </c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35"/>
    </row>
    <row r="154" spans="1:51" s="11" customFormat="1" ht="18" customHeight="1">
      <c r="A154" s="1">
        <v>150</v>
      </c>
      <c r="B154" s="1">
        <v>58987</v>
      </c>
      <c r="C154" s="56" t="s">
        <v>2250</v>
      </c>
      <c r="D154" s="1" t="s">
        <v>50</v>
      </c>
      <c r="E154" s="50" t="s">
        <v>5</v>
      </c>
      <c r="F154" s="1" t="s">
        <v>569</v>
      </c>
      <c r="G154" s="1">
        <f t="shared" si="4"/>
        <v>7.5</v>
      </c>
      <c r="H154" s="30"/>
      <c r="I154" s="7"/>
      <c r="J154" s="7">
        <v>7.5</v>
      </c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35"/>
    </row>
    <row r="155" spans="1:51" s="11" customFormat="1" ht="18" customHeight="1">
      <c r="A155" s="1">
        <v>151</v>
      </c>
      <c r="B155" s="1">
        <v>65715</v>
      </c>
      <c r="C155" s="56" t="s">
        <v>1527</v>
      </c>
      <c r="D155" s="1" t="s">
        <v>50</v>
      </c>
      <c r="E155" s="50" t="s">
        <v>296</v>
      </c>
      <c r="F155" s="1" t="s">
        <v>291</v>
      </c>
      <c r="G155" s="1">
        <f t="shared" si="4"/>
        <v>7</v>
      </c>
      <c r="H155" s="30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>
        <v>7</v>
      </c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35"/>
    </row>
    <row r="156" spans="1:51" s="11" customFormat="1" ht="18" customHeight="1">
      <c r="A156" s="1">
        <v>151</v>
      </c>
      <c r="B156" s="1">
        <v>30384</v>
      </c>
      <c r="C156" s="56" t="s">
        <v>2001</v>
      </c>
      <c r="D156" s="1" t="s">
        <v>50</v>
      </c>
      <c r="E156" s="50" t="s">
        <v>5</v>
      </c>
      <c r="F156" s="1" t="s">
        <v>690</v>
      </c>
      <c r="G156" s="1">
        <f t="shared" si="4"/>
        <v>7</v>
      </c>
      <c r="H156" s="30"/>
      <c r="I156" s="7">
        <v>7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35"/>
    </row>
    <row r="157" spans="1:51" s="11" customFormat="1" ht="18" customHeight="1">
      <c r="A157" s="1">
        <v>151</v>
      </c>
      <c r="B157" s="1">
        <v>58667</v>
      </c>
      <c r="C157" s="56" t="s">
        <v>2117</v>
      </c>
      <c r="D157" s="1" t="s">
        <v>50</v>
      </c>
      <c r="E157" s="50" t="s">
        <v>5</v>
      </c>
      <c r="F157" s="1" t="s">
        <v>583</v>
      </c>
      <c r="G157" s="1">
        <f t="shared" si="4"/>
        <v>7</v>
      </c>
      <c r="H157" s="30"/>
      <c r="I157" s="7">
        <v>7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35"/>
    </row>
    <row r="158" spans="1:51" s="11" customFormat="1" ht="18" customHeight="1">
      <c r="A158" s="1">
        <v>151</v>
      </c>
      <c r="B158" s="1">
        <v>60138</v>
      </c>
      <c r="C158" s="56" t="s">
        <v>2181</v>
      </c>
      <c r="D158" s="1" t="s">
        <v>50</v>
      </c>
      <c r="E158" s="50" t="s">
        <v>2180</v>
      </c>
      <c r="F158" s="1" t="s">
        <v>1583</v>
      </c>
      <c r="G158" s="1">
        <f t="shared" si="4"/>
        <v>7</v>
      </c>
      <c r="H158" s="30"/>
      <c r="I158" s="7">
        <v>7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35"/>
    </row>
    <row r="159" spans="1:51" s="11" customFormat="1" ht="18" customHeight="1">
      <c r="A159" s="1">
        <v>151</v>
      </c>
      <c r="B159" s="1">
        <v>22102</v>
      </c>
      <c r="C159" s="56" t="s">
        <v>2290</v>
      </c>
      <c r="D159" s="1" t="s">
        <v>50</v>
      </c>
      <c r="E159" s="50" t="s">
        <v>5</v>
      </c>
      <c r="F159" s="1" t="s">
        <v>152</v>
      </c>
      <c r="G159" s="1">
        <f t="shared" si="4"/>
        <v>7</v>
      </c>
      <c r="H159" s="30"/>
      <c r="I159" s="7">
        <v>7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35"/>
    </row>
    <row r="160" spans="1:51" s="11" customFormat="1" ht="18" customHeight="1">
      <c r="A160" s="1">
        <v>156</v>
      </c>
      <c r="B160" s="1">
        <v>41118</v>
      </c>
      <c r="C160" s="56" t="s">
        <v>218</v>
      </c>
      <c r="D160" s="1" t="s">
        <v>50</v>
      </c>
      <c r="E160" s="50" t="s">
        <v>5</v>
      </c>
      <c r="F160" s="1" t="s">
        <v>187</v>
      </c>
      <c r="G160" s="1">
        <f t="shared" si="4"/>
        <v>6</v>
      </c>
      <c r="H160" s="30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>
        <v>6</v>
      </c>
      <c r="AW160" s="7"/>
      <c r="AX160" s="7"/>
      <c r="AY160" s="35"/>
    </row>
    <row r="161" spans="1:51" s="11" customFormat="1" ht="18" customHeight="1">
      <c r="A161" s="1">
        <v>156</v>
      </c>
      <c r="B161" s="1">
        <v>63347</v>
      </c>
      <c r="C161" s="56" t="s">
        <v>555</v>
      </c>
      <c r="D161" s="1" t="s">
        <v>50</v>
      </c>
      <c r="E161" s="50" t="s">
        <v>5</v>
      </c>
      <c r="F161" s="1" t="s">
        <v>187</v>
      </c>
      <c r="G161" s="1">
        <f t="shared" si="4"/>
        <v>6</v>
      </c>
      <c r="H161" s="30"/>
      <c r="I161" s="7"/>
      <c r="J161" s="7"/>
      <c r="K161" s="7"/>
      <c r="L161" s="7"/>
      <c r="M161" s="7"/>
      <c r="N161" s="7">
        <v>4</v>
      </c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>
        <v>2</v>
      </c>
      <c r="AP161" s="7"/>
      <c r="AQ161" s="7"/>
      <c r="AR161" s="7"/>
      <c r="AS161" s="7"/>
      <c r="AT161" s="7"/>
      <c r="AU161" s="7"/>
      <c r="AV161" s="7"/>
      <c r="AW161" s="7"/>
      <c r="AX161" s="7"/>
      <c r="AY161" s="35"/>
    </row>
    <row r="162" spans="1:51" s="11" customFormat="1" ht="18" customHeight="1">
      <c r="A162" s="1">
        <v>158</v>
      </c>
      <c r="B162" s="1">
        <v>62901</v>
      </c>
      <c r="C162" s="56" t="s">
        <v>415</v>
      </c>
      <c r="D162" s="1" t="s">
        <v>50</v>
      </c>
      <c r="E162" s="50" t="s">
        <v>5</v>
      </c>
      <c r="F162" s="1" t="s">
        <v>364</v>
      </c>
      <c r="G162" s="1">
        <f t="shared" si="4"/>
        <v>5</v>
      </c>
      <c r="H162" s="30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>
        <v>5</v>
      </c>
      <c r="AU162" s="7"/>
      <c r="AV162" s="7"/>
      <c r="AW162" s="7"/>
      <c r="AX162" s="7"/>
      <c r="AY162" s="35"/>
    </row>
    <row r="163" spans="1:51" s="11" customFormat="1" ht="18" customHeight="1">
      <c r="A163" s="1">
        <v>158</v>
      </c>
      <c r="B163" s="1">
        <v>49946</v>
      </c>
      <c r="C163" s="56" t="s">
        <v>2002</v>
      </c>
      <c r="D163" s="1" t="s">
        <v>50</v>
      </c>
      <c r="E163" s="50" t="s">
        <v>2003</v>
      </c>
      <c r="F163" s="1" t="s">
        <v>690</v>
      </c>
      <c r="G163" s="1">
        <f t="shared" si="4"/>
        <v>5</v>
      </c>
      <c r="H163" s="30"/>
      <c r="I163" s="7">
        <v>5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35"/>
    </row>
    <row r="164" spans="1:51" s="11" customFormat="1" ht="18" customHeight="1">
      <c r="A164" s="1">
        <v>158</v>
      </c>
      <c r="B164" s="1">
        <v>54969</v>
      </c>
      <c r="C164" s="56" t="s">
        <v>2182</v>
      </c>
      <c r="D164" s="1" t="s">
        <v>50</v>
      </c>
      <c r="E164" s="50" t="s">
        <v>2183</v>
      </c>
      <c r="F164" s="1" t="s">
        <v>1583</v>
      </c>
      <c r="G164" s="1">
        <f t="shared" si="4"/>
        <v>5</v>
      </c>
      <c r="H164" s="30"/>
      <c r="I164" s="7">
        <v>5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35"/>
    </row>
    <row r="165" spans="1:51" s="11" customFormat="1" ht="18" customHeight="1">
      <c r="A165" s="1">
        <v>158</v>
      </c>
      <c r="B165" s="1">
        <v>62937</v>
      </c>
      <c r="C165" s="56" t="s">
        <v>2291</v>
      </c>
      <c r="D165" s="1" t="s">
        <v>50</v>
      </c>
      <c r="E165" s="50" t="s">
        <v>5</v>
      </c>
      <c r="F165" s="1" t="s">
        <v>152</v>
      </c>
      <c r="G165" s="1">
        <f t="shared" ref="G165:G184" si="5">SUM(I165:AX165)</f>
        <v>5</v>
      </c>
      <c r="H165" s="30"/>
      <c r="I165" s="7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35"/>
    </row>
    <row r="166" spans="1:51" s="11" customFormat="1" ht="18" customHeight="1">
      <c r="A166" s="1">
        <v>158</v>
      </c>
      <c r="B166" s="1">
        <v>55652</v>
      </c>
      <c r="C166" s="56" t="s">
        <v>2326</v>
      </c>
      <c r="D166" s="1" t="s">
        <v>50</v>
      </c>
      <c r="E166" s="50" t="s">
        <v>5</v>
      </c>
      <c r="F166" s="1" t="s">
        <v>855</v>
      </c>
      <c r="G166" s="1">
        <f t="shared" si="5"/>
        <v>5</v>
      </c>
      <c r="H166" s="30"/>
      <c r="I166" s="7">
        <v>5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35"/>
    </row>
    <row r="167" spans="1:51" s="11" customFormat="1" ht="18" customHeight="1">
      <c r="A167" s="1">
        <v>163</v>
      </c>
      <c r="B167" s="1">
        <v>46704</v>
      </c>
      <c r="C167" s="56" t="s">
        <v>645</v>
      </c>
      <c r="D167" s="1" t="s">
        <v>50</v>
      </c>
      <c r="E167" s="50" t="s">
        <v>646</v>
      </c>
      <c r="F167" s="1" t="s">
        <v>229</v>
      </c>
      <c r="G167" s="1">
        <f t="shared" si="5"/>
        <v>4</v>
      </c>
      <c r="H167" s="30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>
        <v>4</v>
      </c>
      <c r="AQ167" s="7"/>
      <c r="AR167" s="7"/>
      <c r="AS167" s="7"/>
      <c r="AT167" s="7"/>
      <c r="AU167" s="7"/>
      <c r="AV167" s="7"/>
      <c r="AW167" s="7"/>
      <c r="AX167" s="7"/>
      <c r="AY167" s="35"/>
    </row>
    <row r="168" spans="1:51" s="11" customFormat="1" ht="18" customHeight="1">
      <c r="A168" s="1">
        <v>163</v>
      </c>
      <c r="B168" s="1">
        <v>46242</v>
      </c>
      <c r="C168" s="56" t="s">
        <v>46</v>
      </c>
      <c r="D168" s="1" t="s">
        <v>50</v>
      </c>
      <c r="E168" s="50" t="s">
        <v>5</v>
      </c>
      <c r="F168" s="1" t="s">
        <v>6</v>
      </c>
      <c r="G168" s="1">
        <f t="shared" si="5"/>
        <v>4</v>
      </c>
      <c r="H168" s="30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>
        <v>4</v>
      </c>
      <c r="AY168" s="35"/>
    </row>
    <row r="169" spans="1:51" s="11" customFormat="1" ht="18" customHeight="1">
      <c r="A169" s="1">
        <v>163</v>
      </c>
      <c r="B169" s="1">
        <v>63819</v>
      </c>
      <c r="C169" s="56" t="s">
        <v>1771</v>
      </c>
      <c r="D169" s="1" t="s">
        <v>50</v>
      </c>
      <c r="E169" s="50" t="s">
        <v>5</v>
      </c>
      <c r="F169" s="1" t="s">
        <v>101</v>
      </c>
      <c r="G169" s="1">
        <f t="shared" si="5"/>
        <v>4</v>
      </c>
      <c r="H169" s="30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>
        <v>4</v>
      </c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35"/>
    </row>
    <row r="170" spans="1:51" s="11" customFormat="1" ht="18" customHeight="1">
      <c r="A170" s="1">
        <v>163</v>
      </c>
      <c r="B170" s="1">
        <v>46670</v>
      </c>
      <c r="C170" s="56" t="s">
        <v>1809</v>
      </c>
      <c r="D170" s="1" t="s">
        <v>50</v>
      </c>
      <c r="E170" s="50" t="s">
        <v>5</v>
      </c>
      <c r="F170" s="1" t="s">
        <v>229</v>
      </c>
      <c r="G170" s="1">
        <f t="shared" si="5"/>
        <v>4</v>
      </c>
      <c r="H170" s="30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>
        <v>4</v>
      </c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35"/>
    </row>
    <row r="171" spans="1:51" s="11" customFormat="1" ht="18" customHeight="1">
      <c r="A171" s="1">
        <v>167</v>
      </c>
      <c r="B171" s="1">
        <v>48672</v>
      </c>
      <c r="C171" s="56" t="s">
        <v>1772</v>
      </c>
      <c r="D171" s="1" t="s">
        <v>50</v>
      </c>
      <c r="E171" s="50" t="s">
        <v>5</v>
      </c>
      <c r="F171" s="1" t="s">
        <v>101</v>
      </c>
      <c r="G171" s="1">
        <f t="shared" si="5"/>
        <v>3</v>
      </c>
      <c r="H171" s="30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>
        <v>3</v>
      </c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35"/>
    </row>
    <row r="172" spans="1:51" s="11" customFormat="1" ht="18" customHeight="1">
      <c r="A172" s="1">
        <v>167</v>
      </c>
      <c r="B172" s="1">
        <v>58763</v>
      </c>
      <c r="C172" s="56" t="s">
        <v>1810</v>
      </c>
      <c r="D172" s="1" t="s">
        <v>50</v>
      </c>
      <c r="E172" s="50" t="s">
        <v>5</v>
      </c>
      <c r="F172" s="1" t="s">
        <v>148</v>
      </c>
      <c r="G172" s="1">
        <f t="shared" si="5"/>
        <v>3</v>
      </c>
      <c r="H172" s="30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>
        <v>3</v>
      </c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35"/>
    </row>
    <row r="173" spans="1:51" s="11" customFormat="1" ht="18" customHeight="1">
      <c r="A173" s="1">
        <v>167</v>
      </c>
      <c r="B173" s="1">
        <v>19366</v>
      </c>
      <c r="C173" s="56" t="s">
        <v>2004</v>
      </c>
      <c r="D173" s="1" t="s">
        <v>50</v>
      </c>
      <c r="E173" s="50" t="s">
        <v>1988</v>
      </c>
      <c r="F173" s="1" t="s">
        <v>690</v>
      </c>
      <c r="G173" s="1">
        <f t="shared" si="5"/>
        <v>3</v>
      </c>
      <c r="H173" s="30"/>
      <c r="I173" s="7">
        <v>3</v>
      </c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35"/>
    </row>
    <row r="174" spans="1:51" s="11" customFormat="1" ht="18" customHeight="1">
      <c r="A174" s="1">
        <v>167</v>
      </c>
      <c r="B174" s="1">
        <v>59188</v>
      </c>
      <c r="C174" s="56" t="s">
        <v>2118</v>
      </c>
      <c r="D174" s="1" t="s">
        <v>50</v>
      </c>
      <c r="E174" s="50" t="s">
        <v>2108</v>
      </c>
      <c r="F174" s="1" t="s">
        <v>583</v>
      </c>
      <c r="G174" s="1">
        <f t="shared" si="5"/>
        <v>3</v>
      </c>
      <c r="H174" s="30"/>
      <c r="I174" s="7">
        <v>3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35"/>
    </row>
    <row r="175" spans="1:51" s="11" customFormat="1" ht="18" customHeight="1">
      <c r="A175" s="1">
        <v>167</v>
      </c>
      <c r="B175" s="1">
        <v>55274</v>
      </c>
      <c r="C175" s="56" t="s">
        <v>2184</v>
      </c>
      <c r="D175" s="1" t="s">
        <v>50</v>
      </c>
      <c r="E175" s="50" t="s">
        <v>2168</v>
      </c>
      <c r="F175" s="1" t="s">
        <v>1583</v>
      </c>
      <c r="G175" s="1">
        <f t="shared" si="5"/>
        <v>3</v>
      </c>
      <c r="H175" s="30"/>
      <c r="I175" s="7">
        <v>3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35"/>
    </row>
    <row r="176" spans="1:51" s="11" customFormat="1" ht="18" customHeight="1">
      <c r="A176" s="1">
        <v>172</v>
      </c>
      <c r="B176" s="1">
        <v>65332</v>
      </c>
      <c r="C176" s="56" t="s">
        <v>1358</v>
      </c>
      <c r="D176" s="1" t="s">
        <v>50</v>
      </c>
      <c r="E176" s="50" t="s">
        <v>5</v>
      </c>
      <c r="F176" s="1" t="s">
        <v>6</v>
      </c>
      <c r="G176" s="1">
        <f t="shared" si="5"/>
        <v>2</v>
      </c>
      <c r="H176" s="30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>
        <v>2</v>
      </c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35"/>
    </row>
    <row r="177" spans="1:51" s="11" customFormat="1" ht="18" customHeight="1">
      <c r="A177" s="1">
        <v>172</v>
      </c>
      <c r="B177" s="1">
        <v>54333</v>
      </c>
      <c r="C177" s="56" t="s">
        <v>481</v>
      </c>
      <c r="D177" s="1" t="s">
        <v>50</v>
      </c>
      <c r="E177" s="50" t="s">
        <v>5</v>
      </c>
      <c r="F177" s="1" t="s">
        <v>8</v>
      </c>
      <c r="G177" s="1">
        <f t="shared" si="5"/>
        <v>2</v>
      </c>
      <c r="H177" s="30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>
        <v>2</v>
      </c>
      <c r="AT177" s="7"/>
      <c r="AU177" s="7"/>
      <c r="AV177" s="7"/>
      <c r="AW177" s="7"/>
      <c r="AX177" s="7"/>
      <c r="AY177" s="35"/>
    </row>
    <row r="178" spans="1:51" s="11" customFormat="1" ht="18" customHeight="1">
      <c r="A178" s="1">
        <v>172</v>
      </c>
      <c r="B178" s="1">
        <v>60548</v>
      </c>
      <c r="C178" s="56" t="s">
        <v>2005</v>
      </c>
      <c r="D178" s="1" t="s">
        <v>50</v>
      </c>
      <c r="E178" s="50" t="s">
        <v>2003</v>
      </c>
      <c r="F178" s="1" t="s">
        <v>690</v>
      </c>
      <c r="G178" s="1">
        <f t="shared" si="5"/>
        <v>2</v>
      </c>
      <c r="H178" s="30"/>
      <c r="I178" s="7">
        <v>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35"/>
    </row>
    <row r="179" spans="1:51" s="11" customFormat="1" ht="18" customHeight="1">
      <c r="A179" s="1">
        <v>172</v>
      </c>
      <c r="B179" s="1">
        <v>62022</v>
      </c>
      <c r="C179" s="56" t="s">
        <v>2064</v>
      </c>
      <c r="D179" s="1" t="s">
        <v>50</v>
      </c>
      <c r="E179" s="50" t="s">
        <v>5</v>
      </c>
      <c r="F179" s="1" t="s">
        <v>364</v>
      </c>
      <c r="G179" s="1">
        <f t="shared" si="5"/>
        <v>2</v>
      </c>
      <c r="H179" s="30"/>
      <c r="I179" s="7">
        <v>2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35"/>
    </row>
    <row r="180" spans="1:51" s="11" customFormat="1" ht="18" customHeight="1">
      <c r="A180" s="1">
        <v>172</v>
      </c>
      <c r="B180" s="1">
        <v>55793</v>
      </c>
      <c r="C180" s="56" t="s">
        <v>2185</v>
      </c>
      <c r="D180" s="1" t="s">
        <v>50</v>
      </c>
      <c r="E180" s="50" t="s">
        <v>2186</v>
      </c>
      <c r="F180" s="1" t="s">
        <v>1583</v>
      </c>
      <c r="G180" s="1">
        <f t="shared" si="5"/>
        <v>2</v>
      </c>
      <c r="H180" s="30"/>
      <c r="I180" s="7">
        <v>2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35"/>
    </row>
    <row r="181" spans="1:51" s="11" customFormat="1" ht="18" customHeight="1">
      <c r="A181" s="1">
        <v>172</v>
      </c>
      <c r="B181" s="1">
        <v>63835</v>
      </c>
      <c r="C181" s="56" t="s">
        <v>1773</v>
      </c>
      <c r="D181" s="1" t="s">
        <v>50</v>
      </c>
      <c r="E181" s="50" t="s">
        <v>5</v>
      </c>
      <c r="F181" s="1" t="s">
        <v>101</v>
      </c>
      <c r="G181" s="1">
        <f t="shared" si="5"/>
        <v>2</v>
      </c>
      <c r="H181" s="30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>
        <v>2</v>
      </c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35"/>
    </row>
    <row r="182" spans="1:51" s="11" customFormat="1" ht="18" customHeight="1">
      <c r="A182" s="1">
        <v>178</v>
      </c>
      <c r="B182" s="1">
        <v>62037</v>
      </c>
      <c r="C182" s="56" t="s">
        <v>2006</v>
      </c>
      <c r="D182" s="1" t="s">
        <v>50</v>
      </c>
      <c r="E182" s="50" t="s">
        <v>1998</v>
      </c>
      <c r="F182" s="1" t="s">
        <v>690</v>
      </c>
      <c r="G182" s="1">
        <f t="shared" si="5"/>
        <v>1</v>
      </c>
      <c r="H182" s="30"/>
      <c r="I182" s="7">
        <v>1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35"/>
    </row>
    <row r="183" spans="1:51" s="11" customFormat="1" ht="18" customHeight="1">
      <c r="A183" s="1">
        <v>178</v>
      </c>
      <c r="B183" s="1">
        <v>59881</v>
      </c>
      <c r="C183" s="56" t="s">
        <v>2187</v>
      </c>
      <c r="D183" s="1" t="s">
        <v>50</v>
      </c>
      <c r="E183" s="50" t="s">
        <v>2168</v>
      </c>
      <c r="F183" s="1" t="s">
        <v>1583</v>
      </c>
      <c r="G183" s="1">
        <f t="shared" si="5"/>
        <v>1</v>
      </c>
      <c r="H183" s="30"/>
      <c r="I183" s="7">
        <v>1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35"/>
    </row>
    <row r="184" spans="1:51" s="11" customFormat="1" ht="18" customHeight="1">
      <c r="A184" s="1">
        <v>178</v>
      </c>
      <c r="B184" s="1">
        <v>41630</v>
      </c>
      <c r="C184" s="56" t="s">
        <v>1774</v>
      </c>
      <c r="D184" s="1" t="s">
        <v>50</v>
      </c>
      <c r="E184" s="50" t="s">
        <v>5</v>
      </c>
      <c r="F184" s="1" t="s">
        <v>101</v>
      </c>
      <c r="G184" s="1">
        <f t="shared" si="5"/>
        <v>1</v>
      </c>
      <c r="H184" s="30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>
        <v>1</v>
      </c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35"/>
    </row>
    <row r="185" spans="1:51" ht="6.9" customHeight="1">
      <c r="A185" s="37"/>
      <c r="B185" s="32"/>
      <c r="C185" s="67"/>
      <c r="D185" s="32"/>
      <c r="E185" s="61"/>
      <c r="F185" s="32"/>
      <c r="G185" s="40"/>
      <c r="H185" s="32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41"/>
      <c r="AQ185" s="41"/>
      <c r="AR185" s="41"/>
      <c r="AS185" s="41"/>
      <c r="AT185" s="41"/>
      <c r="AU185" s="41"/>
      <c r="AV185" s="41"/>
      <c r="AW185" s="41"/>
      <c r="AX185" s="41"/>
      <c r="AY185" s="36"/>
    </row>
    <row r="186" spans="1:51" s="8" customFormat="1" ht="12.75" customHeight="1">
      <c r="A186" s="13"/>
      <c r="B186" s="14"/>
      <c r="C186" s="68"/>
      <c r="D186" s="14"/>
      <c r="E186" s="62"/>
      <c r="F186" s="14"/>
      <c r="G186" s="14"/>
      <c r="H186" s="14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</row>
    <row r="187" spans="1:51">
      <c r="A187" s="2"/>
      <c r="B187" s="10"/>
      <c r="C187" s="63"/>
      <c r="E187" s="65"/>
      <c r="F187" s="12"/>
      <c r="G187" s="12"/>
      <c r="H187" s="12"/>
      <c r="AX187" s="3"/>
    </row>
    <row r="188" spans="1:51">
      <c r="A188" s="2"/>
      <c r="B188" s="10"/>
      <c r="C188" s="63"/>
      <c r="E188" s="65"/>
      <c r="F188" s="12"/>
      <c r="G188" s="12"/>
      <c r="H188" s="12"/>
      <c r="AX188" s="3"/>
    </row>
    <row r="189" spans="1:51">
      <c r="A189" s="2"/>
      <c r="B189" s="10"/>
      <c r="C189" s="63"/>
      <c r="E189" s="65"/>
      <c r="F189" s="12"/>
      <c r="G189" s="12"/>
      <c r="H189" s="12"/>
      <c r="AX189" s="3"/>
    </row>
    <row r="190" spans="1:51">
      <c r="A190" s="2"/>
      <c r="B190" s="10"/>
      <c r="C190" s="63"/>
      <c r="E190" s="65"/>
      <c r="F190" s="12"/>
      <c r="G190" s="12"/>
      <c r="H190" s="12"/>
      <c r="AX190" s="3"/>
    </row>
    <row r="191" spans="1:51">
      <c r="C191" s="63"/>
      <c r="D191" s="10"/>
      <c r="E191" s="63"/>
      <c r="H191" s="12"/>
      <c r="AX191" s="3"/>
    </row>
    <row r="192" spans="1:51">
      <c r="C192" s="63"/>
      <c r="D192" s="10"/>
      <c r="E192" s="63"/>
      <c r="H192" s="12"/>
      <c r="AX192" s="3"/>
    </row>
  </sheetData>
  <sheetProtection algorithmName="SHA-512" hashValue="bnUFumqgB87gaupqD8EGvDAiZfptWQS+JUKr1yZlIwgX4N36aJfF9b0oEYIf0H2xv13kTtG7GJsG3f/+TZ7QUQ==" saltValue="/yJ3MpDZcSraF9l7B8f17A==" spinCount="100000" sheet="1" selectLockedCells="1" selectUnlockedCells="1"/>
  <sortState xmlns:xlrd2="http://schemas.microsoft.com/office/spreadsheetml/2017/richdata2" ref="A5:AX184">
    <sortCondition descending="1" ref="G5:G184"/>
  </sortState>
  <mergeCells count="44">
    <mergeCell ref="AX1:AX2"/>
    <mergeCell ref="A2:G2"/>
    <mergeCell ref="A1:G1"/>
    <mergeCell ref="AW1:AW2"/>
    <mergeCell ref="AV1:AV2"/>
    <mergeCell ref="AU1:AU2"/>
    <mergeCell ref="AT1:AT2"/>
    <mergeCell ref="AS1:AS2"/>
    <mergeCell ref="AR1:AR2"/>
    <mergeCell ref="AQ1:AQ2"/>
    <mergeCell ref="AO1:AO2"/>
    <mergeCell ref="AN1:AN2"/>
    <mergeCell ref="AP1:AP2"/>
    <mergeCell ref="AM1:AM2"/>
    <mergeCell ref="AL1:AL2"/>
    <mergeCell ref="AF1:AF2"/>
    <mergeCell ref="AE1:AE2"/>
    <mergeCell ref="AD1:AD2"/>
    <mergeCell ref="AH1:AH2"/>
    <mergeCell ref="AK1:AK2"/>
    <mergeCell ref="AJ1:AJ2"/>
    <mergeCell ref="AI1:AI2"/>
    <mergeCell ref="AG1:AG2"/>
    <mergeCell ref="X1:X2"/>
    <mergeCell ref="W1:W2"/>
    <mergeCell ref="T1:T2"/>
    <mergeCell ref="U1:U2"/>
    <mergeCell ref="AC1:AC2"/>
    <mergeCell ref="AB1:AB2"/>
    <mergeCell ref="AA1:AA2"/>
    <mergeCell ref="Z1:Z2"/>
    <mergeCell ref="Y1:Y2"/>
    <mergeCell ref="I1:I2"/>
    <mergeCell ref="P1:P2"/>
    <mergeCell ref="R1:R2"/>
    <mergeCell ref="Q1:Q2"/>
    <mergeCell ref="V1:V2"/>
    <mergeCell ref="S1:S2"/>
    <mergeCell ref="O1:O2"/>
    <mergeCell ref="N1:N2"/>
    <mergeCell ref="M1:M2"/>
    <mergeCell ref="L1:L2"/>
    <mergeCell ref="K1:K2"/>
    <mergeCell ref="J1:J2"/>
  </mergeCells>
  <phoneticPr fontId="15" type="noConversion"/>
  <conditionalFormatting sqref="B191:B1048576 B1:B186">
    <cfRule type="duplicateValues" dxfId="258" priority="10"/>
  </conditionalFormatting>
  <conditionalFormatting sqref="B1:C2 B4:C4 B8:C8 B114:C186 B191:B192 B193:C65649">
    <cfRule type="expression" dxfId="257" priority="7989" stopIfTrue="1">
      <formula>AND(COUNTIF($B$1:$C$2, B1)+COUNTIF($B$4:$C$4, B1)+COUNTIF($B$8:$C$65649, B1)&gt;1,NOT(ISBLANK(B1)))</formula>
    </cfRule>
  </conditionalFormatting>
  <conditionalFormatting sqref="B1:C1048576">
    <cfRule type="duplicateValues" dxfId="256" priority="1"/>
    <cfRule type="duplicateValues" dxfId="255" priority="2"/>
  </conditionalFormatting>
  <conditionalFormatting sqref="B3:C3">
    <cfRule type="duplicateValues" dxfId="254" priority="16" stopIfTrue="1"/>
  </conditionalFormatting>
  <conditionalFormatting sqref="B5:C184">
    <cfRule type="duplicateValues" dxfId="253" priority="13766"/>
    <cfRule type="duplicateValues" dxfId="252" priority="13767" stopIfTrue="1"/>
    <cfRule type="duplicateValues" dxfId="251" priority="13768" stopIfTrue="1"/>
    <cfRule type="duplicateValues" dxfId="250" priority="13769" stopIfTrue="1"/>
  </conditionalFormatting>
  <conditionalFormatting sqref="B8:C8 B114:C186">
    <cfRule type="expression" dxfId="249" priority="13770" stopIfTrue="1">
      <formula>AND(COUNTIF($B$114:$C$186, B8)+COUNTIF($B$8:$C$8, B8)&gt;1,NOT(ISBLANK(B8)))</formula>
    </cfRule>
  </conditionalFormatting>
  <conditionalFormatting sqref="B193:C1048576 B191:B192 B1:C186">
    <cfRule type="duplicateValues" dxfId="248" priority="9"/>
    <cfRule type="duplicateValues" dxfId="247" priority="11"/>
  </conditionalFormatting>
  <conditionalFormatting sqref="B193:C1048576 B1:C186 B187:B192">
    <cfRule type="duplicateValues" dxfId="246" priority="7"/>
  </conditionalFormatting>
  <conditionalFormatting sqref="C137:C184">
    <cfRule type="duplicateValues" dxfId="245" priority="1378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Y254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81640625" style="69" customWidth="1"/>
    <col min="4" max="4" width="7.453125" style="63" customWidth="1"/>
    <col min="5" max="5" width="44" style="64" customWidth="1"/>
    <col min="6" max="6" width="6.1796875" style="2" customWidth="1"/>
    <col min="7" max="7" width="8" style="2" bestFit="1" customWidth="1"/>
    <col min="8" max="8" width="1" style="2" customWidth="1"/>
    <col min="9" max="16" width="6.6328125" style="12" customWidth="1"/>
    <col min="17" max="50" width="6.453125" style="12" customWidth="1"/>
    <col min="51" max="51" width="1" style="3" customWidth="1"/>
    <col min="52" max="16384" width="9.08984375" style="3"/>
  </cols>
  <sheetData>
    <row r="1" spans="1:51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1835</v>
      </c>
      <c r="R1" s="79" t="s">
        <v>1824</v>
      </c>
      <c r="S1" s="79" t="s">
        <v>1805</v>
      </c>
      <c r="T1" s="79" t="s">
        <v>1690</v>
      </c>
      <c r="U1" s="85" t="s">
        <v>1852</v>
      </c>
      <c r="V1" s="79" t="s">
        <v>1763</v>
      </c>
      <c r="W1" s="85" t="s">
        <v>1456</v>
      </c>
      <c r="X1" s="85" t="s">
        <v>1453</v>
      </c>
      <c r="Y1" s="79" t="s">
        <v>1430</v>
      </c>
      <c r="Z1" s="79" t="s">
        <v>1394</v>
      </c>
      <c r="AA1" s="79" t="s">
        <v>1348</v>
      </c>
      <c r="AB1" s="79" t="s">
        <v>1322</v>
      </c>
      <c r="AC1" s="87" t="s">
        <v>1854</v>
      </c>
      <c r="AD1" s="85" t="s">
        <v>1215</v>
      </c>
      <c r="AE1" s="79" t="s">
        <v>1177</v>
      </c>
      <c r="AF1" s="79" t="s">
        <v>1075</v>
      </c>
      <c r="AG1" s="79" t="s">
        <v>1064</v>
      </c>
      <c r="AH1" s="85" t="s">
        <v>1051</v>
      </c>
      <c r="AI1" s="79" t="s">
        <v>929</v>
      </c>
      <c r="AJ1" s="79" t="s">
        <v>847</v>
      </c>
      <c r="AK1" s="79" t="s">
        <v>777</v>
      </c>
      <c r="AL1" s="79" t="s">
        <v>732</v>
      </c>
      <c r="AM1" s="79" t="s">
        <v>699</v>
      </c>
      <c r="AN1" s="85" t="s">
        <v>1853</v>
      </c>
      <c r="AO1" s="79" t="s">
        <v>548</v>
      </c>
      <c r="AP1" s="79" t="s">
        <v>618</v>
      </c>
      <c r="AQ1" s="85" t="s">
        <v>534</v>
      </c>
      <c r="AR1" s="79" t="s">
        <v>512</v>
      </c>
      <c r="AS1" s="79" t="s">
        <v>465</v>
      </c>
      <c r="AT1" s="79" t="s">
        <v>360</v>
      </c>
      <c r="AU1" s="85" t="s">
        <v>318</v>
      </c>
      <c r="AV1" s="79" t="s">
        <v>184</v>
      </c>
      <c r="AW1" s="79" t="s">
        <v>135</v>
      </c>
      <c r="AX1" s="83" t="s">
        <v>11</v>
      </c>
      <c r="AY1" s="26"/>
    </row>
    <row r="2" spans="1:51" s="4" customFormat="1" ht="97.75" customHeight="1">
      <c r="A2" s="89" t="s">
        <v>2358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0"/>
      <c r="U2" s="86"/>
      <c r="V2" s="80"/>
      <c r="W2" s="86"/>
      <c r="X2" s="86"/>
      <c r="Y2" s="80"/>
      <c r="Z2" s="80"/>
      <c r="AA2" s="80"/>
      <c r="AB2" s="80"/>
      <c r="AC2" s="88"/>
      <c r="AD2" s="86"/>
      <c r="AE2" s="80"/>
      <c r="AF2" s="80"/>
      <c r="AG2" s="80"/>
      <c r="AH2" s="86"/>
      <c r="AI2" s="80"/>
      <c r="AJ2" s="80"/>
      <c r="AK2" s="80"/>
      <c r="AL2" s="80"/>
      <c r="AM2" s="80"/>
      <c r="AN2" s="86"/>
      <c r="AO2" s="80"/>
      <c r="AP2" s="80"/>
      <c r="AQ2" s="86"/>
      <c r="AR2" s="80"/>
      <c r="AS2" s="80"/>
      <c r="AT2" s="80"/>
      <c r="AU2" s="86"/>
      <c r="AV2" s="80"/>
      <c r="AW2" s="80"/>
      <c r="AX2" s="84"/>
      <c r="AY2" s="33"/>
    </row>
    <row r="3" spans="1:51" s="4" customFormat="1" ht="18" customHeight="1">
      <c r="A3" s="16"/>
      <c r="B3" s="17"/>
      <c r="C3" s="59"/>
      <c r="D3" s="59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45928</v>
      </c>
      <c r="S3" s="19">
        <v>45914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45872</v>
      </c>
      <c r="AA3" s="19">
        <v>45865</v>
      </c>
      <c r="AB3" s="19">
        <v>45858</v>
      </c>
      <c r="AC3" s="19">
        <v>45858</v>
      </c>
      <c r="AD3" s="19">
        <v>45851</v>
      </c>
      <c r="AE3" s="19">
        <v>45844</v>
      </c>
      <c r="AF3" s="19">
        <v>45830</v>
      </c>
      <c r="AG3" s="19">
        <v>45830</v>
      </c>
      <c r="AH3" s="19">
        <v>45816</v>
      </c>
      <c r="AI3" s="19">
        <v>45816</v>
      </c>
      <c r="AJ3" s="19">
        <v>45809</v>
      </c>
      <c r="AK3" s="19">
        <v>45802</v>
      </c>
      <c r="AL3" s="19">
        <v>45795</v>
      </c>
      <c r="AM3" s="19">
        <v>45795</v>
      </c>
      <c r="AN3" s="19">
        <v>45753</v>
      </c>
      <c r="AO3" s="19">
        <v>45746</v>
      </c>
      <c r="AP3" s="19">
        <v>45746</v>
      </c>
      <c r="AQ3" s="19">
        <v>45739</v>
      </c>
      <c r="AR3" s="19">
        <v>45739</v>
      </c>
      <c r="AS3" s="19">
        <v>45725</v>
      </c>
      <c r="AT3" s="19">
        <v>45725</v>
      </c>
      <c r="AU3" s="19">
        <v>45711</v>
      </c>
      <c r="AV3" s="19">
        <v>45698</v>
      </c>
      <c r="AW3" s="19">
        <v>45688</v>
      </c>
      <c r="AX3" s="46">
        <v>45683</v>
      </c>
      <c r="AY3" s="33"/>
    </row>
    <row r="4" spans="1:51" ht="18" customHeight="1">
      <c r="A4" s="20" t="s">
        <v>0</v>
      </c>
      <c r="B4" s="20" t="s">
        <v>1</v>
      </c>
      <c r="C4" s="60" t="s">
        <v>615</v>
      </c>
      <c r="D4" s="6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12</v>
      </c>
      <c r="AC4" s="21" t="s">
        <v>183</v>
      </c>
      <c r="AD4" s="21" t="s">
        <v>12</v>
      </c>
      <c r="AE4" s="21" t="s">
        <v>136</v>
      </c>
      <c r="AF4" s="21" t="s">
        <v>185</v>
      </c>
      <c r="AG4" s="21" t="s">
        <v>700</v>
      </c>
      <c r="AH4" s="21" t="s">
        <v>12</v>
      </c>
      <c r="AI4" s="21" t="s">
        <v>183</v>
      </c>
      <c r="AJ4" s="21" t="s">
        <v>136</v>
      </c>
      <c r="AK4" s="21" t="s">
        <v>185</v>
      </c>
      <c r="AL4" s="21" t="s">
        <v>395</v>
      </c>
      <c r="AM4" s="21" t="s">
        <v>700</v>
      </c>
      <c r="AN4" s="21" t="s">
        <v>12</v>
      </c>
      <c r="AO4" s="21" t="s">
        <v>12</v>
      </c>
      <c r="AP4" s="21" t="s">
        <v>12</v>
      </c>
      <c r="AQ4" s="21" t="s">
        <v>12</v>
      </c>
      <c r="AR4" s="21" t="s">
        <v>185</v>
      </c>
      <c r="AS4" s="21" t="s">
        <v>12</v>
      </c>
      <c r="AT4" s="21" t="s">
        <v>395</v>
      </c>
      <c r="AU4" s="21" t="s">
        <v>185</v>
      </c>
      <c r="AV4" s="21" t="s">
        <v>185</v>
      </c>
      <c r="AW4" s="21" t="s">
        <v>136</v>
      </c>
      <c r="AX4" s="47" t="s">
        <v>12</v>
      </c>
      <c r="AY4" s="34"/>
    </row>
    <row r="5" spans="1:51" s="11" customFormat="1" ht="18" customHeight="1">
      <c r="A5" s="1">
        <v>1</v>
      </c>
      <c r="B5" s="1">
        <v>21864</v>
      </c>
      <c r="C5" s="56" t="s">
        <v>709</v>
      </c>
      <c r="D5" s="75" t="s">
        <v>51</v>
      </c>
      <c r="E5" s="50" t="s">
        <v>5</v>
      </c>
      <c r="F5" s="1" t="s">
        <v>148</v>
      </c>
      <c r="G5" s="1">
        <f t="shared" ref="G5:G68" si="0">SUM(I5:AX5)</f>
        <v>1317</v>
      </c>
      <c r="H5" s="30"/>
      <c r="I5" s="7">
        <v>7</v>
      </c>
      <c r="J5" s="7"/>
      <c r="K5" s="7"/>
      <c r="L5" s="7">
        <v>40</v>
      </c>
      <c r="M5" s="7"/>
      <c r="N5" s="7"/>
      <c r="O5" s="7">
        <v>15</v>
      </c>
      <c r="P5" s="7">
        <v>150</v>
      </c>
      <c r="Q5" s="7"/>
      <c r="R5" s="7">
        <v>95</v>
      </c>
      <c r="S5" s="7">
        <v>20</v>
      </c>
      <c r="T5" s="7">
        <v>150</v>
      </c>
      <c r="U5" s="7"/>
      <c r="V5" s="7"/>
      <c r="W5" s="7">
        <v>90</v>
      </c>
      <c r="X5" s="7"/>
      <c r="Y5" s="7">
        <v>150</v>
      </c>
      <c r="Z5" s="7">
        <v>15</v>
      </c>
      <c r="AA5" s="7"/>
      <c r="AB5" s="7"/>
      <c r="AC5" s="7">
        <v>85</v>
      </c>
      <c r="AD5" s="7"/>
      <c r="AE5" s="7">
        <v>150</v>
      </c>
      <c r="AF5" s="7"/>
      <c r="AG5" s="7"/>
      <c r="AH5" s="7"/>
      <c r="AI5" s="7"/>
      <c r="AJ5" s="7">
        <v>150</v>
      </c>
      <c r="AK5" s="7"/>
      <c r="AL5" s="7"/>
      <c r="AM5" s="7">
        <v>200</v>
      </c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35"/>
    </row>
    <row r="6" spans="1:51" s="11" customFormat="1" ht="18" customHeight="1">
      <c r="A6" s="1">
        <v>2</v>
      </c>
      <c r="B6" s="1">
        <v>37964</v>
      </c>
      <c r="C6" s="56" t="s">
        <v>710</v>
      </c>
      <c r="D6" s="75" t="s">
        <v>51</v>
      </c>
      <c r="E6" s="50" t="s">
        <v>5</v>
      </c>
      <c r="F6" s="1" t="s">
        <v>148</v>
      </c>
      <c r="G6" s="1">
        <f t="shared" si="0"/>
        <v>1242</v>
      </c>
      <c r="H6" s="30"/>
      <c r="I6" s="7">
        <v>2</v>
      </c>
      <c r="J6" s="7"/>
      <c r="K6" s="7">
        <v>200</v>
      </c>
      <c r="L6" s="7">
        <v>50</v>
      </c>
      <c r="M6" s="7"/>
      <c r="N6" s="7"/>
      <c r="O6" s="7">
        <v>10</v>
      </c>
      <c r="P6" s="7">
        <v>120</v>
      </c>
      <c r="Q6" s="7"/>
      <c r="R6" s="7">
        <v>75</v>
      </c>
      <c r="S6" s="7"/>
      <c r="T6" s="7">
        <v>70</v>
      </c>
      <c r="U6" s="7">
        <v>40</v>
      </c>
      <c r="V6" s="7"/>
      <c r="W6" s="7">
        <v>85</v>
      </c>
      <c r="X6" s="7"/>
      <c r="Y6" s="7">
        <v>80</v>
      </c>
      <c r="Z6" s="7">
        <v>20</v>
      </c>
      <c r="AA6" s="7"/>
      <c r="AB6" s="7"/>
      <c r="AC6" s="7">
        <v>70</v>
      </c>
      <c r="AD6" s="7"/>
      <c r="AE6" s="7">
        <v>120</v>
      </c>
      <c r="AF6" s="7"/>
      <c r="AG6" s="7"/>
      <c r="AH6" s="7"/>
      <c r="AI6" s="7"/>
      <c r="AJ6" s="7">
        <v>120</v>
      </c>
      <c r="AK6" s="7"/>
      <c r="AL6" s="7"/>
      <c r="AM6" s="7">
        <v>180</v>
      </c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35"/>
    </row>
    <row r="7" spans="1:51" s="11" customFormat="1" ht="18" customHeight="1">
      <c r="A7" s="1">
        <v>3</v>
      </c>
      <c r="B7" s="1">
        <v>41773</v>
      </c>
      <c r="C7" s="56" t="s">
        <v>1441</v>
      </c>
      <c r="D7" s="75" t="s">
        <v>51</v>
      </c>
      <c r="E7" s="50" t="s">
        <v>5</v>
      </c>
      <c r="F7" s="1" t="s">
        <v>148</v>
      </c>
      <c r="G7" s="1">
        <f t="shared" si="0"/>
        <v>875</v>
      </c>
      <c r="H7" s="30"/>
      <c r="I7" s="7">
        <v>10</v>
      </c>
      <c r="J7" s="7"/>
      <c r="K7" s="7"/>
      <c r="L7" s="7">
        <v>35</v>
      </c>
      <c r="M7" s="7"/>
      <c r="N7" s="7"/>
      <c r="O7" s="7">
        <v>20</v>
      </c>
      <c r="P7" s="7">
        <v>160</v>
      </c>
      <c r="Q7" s="7"/>
      <c r="R7" s="7">
        <v>100</v>
      </c>
      <c r="S7" s="7"/>
      <c r="T7" s="7">
        <v>160</v>
      </c>
      <c r="U7" s="7">
        <v>230</v>
      </c>
      <c r="V7" s="7"/>
      <c r="W7" s="7"/>
      <c r="X7" s="7"/>
      <c r="Y7" s="7">
        <v>160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35"/>
    </row>
    <row r="8" spans="1:51" s="11" customFormat="1" ht="18" customHeight="1">
      <c r="A8" s="1">
        <v>4</v>
      </c>
      <c r="B8" s="1">
        <v>19986</v>
      </c>
      <c r="C8" s="56" t="s">
        <v>870</v>
      </c>
      <c r="D8" s="75" t="s">
        <v>51</v>
      </c>
      <c r="E8" s="50" t="s">
        <v>5</v>
      </c>
      <c r="F8" s="1" t="s">
        <v>148</v>
      </c>
      <c r="G8" s="1">
        <f t="shared" si="0"/>
        <v>728</v>
      </c>
      <c r="H8" s="30"/>
      <c r="I8" s="7">
        <v>1</v>
      </c>
      <c r="J8" s="7"/>
      <c r="K8" s="7"/>
      <c r="L8" s="7"/>
      <c r="M8" s="7"/>
      <c r="N8" s="7"/>
      <c r="O8" s="7">
        <v>6</v>
      </c>
      <c r="P8" s="7">
        <v>100</v>
      </c>
      <c r="Q8" s="7"/>
      <c r="R8" s="7">
        <v>90</v>
      </c>
      <c r="S8" s="7">
        <v>15</v>
      </c>
      <c r="T8" s="7">
        <v>140</v>
      </c>
      <c r="U8" s="7"/>
      <c r="V8" s="7"/>
      <c r="W8" s="7">
        <v>80</v>
      </c>
      <c r="X8" s="7"/>
      <c r="Y8" s="7">
        <v>140</v>
      </c>
      <c r="Z8" s="7">
        <v>1</v>
      </c>
      <c r="AA8" s="7"/>
      <c r="AB8" s="7"/>
      <c r="AC8" s="7">
        <v>55</v>
      </c>
      <c r="AD8" s="7"/>
      <c r="AE8" s="7"/>
      <c r="AF8" s="7"/>
      <c r="AG8" s="7"/>
      <c r="AH8" s="7"/>
      <c r="AI8" s="7"/>
      <c r="AJ8" s="7">
        <v>100</v>
      </c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35"/>
    </row>
    <row r="9" spans="1:51" s="11" customFormat="1" ht="18" customHeight="1">
      <c r="A9" s="1">
        <v>5</v>
      </c>
      <c r="B9" s="1">
        <v>23243</v>
      </c>
      <c r="C9" s="56" t="s">
        <v>157</v>
      </c>
      <c r="D9" s="75" t="s">
        <v>51</v>
      </c>
      <c r="E9" s="50" t="s">
        <v>158</v>
      </c>
      <c r="F9" s="1" t="s">
        <v>6</v>
      </c>
      <c r="G9" s="1">
        <f t="shared" si="0"/>
        <v>595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>
        <v>80</v>
      </c>
      <c r="AJ9" s="7">
        <v>160</v>
      </c>
      <c r="AK9" s="7">
        <v>50</v>
      </c>
      <c r="AL9" s="7"/>
      <c r="AM9" s="7">
        <v>140</v>
      </c>
      <c r="AN9" s="7"/>
      <c r="AO9" s="7"/>
      <c r="AP9" s="7"/>
      <c r="AQ9" s="7">
        <v>20</v>
      </c>
      <c r="AR9" s="7"/>
      <c r="AS9" s="7">
        <v>25</v>
      </c>
      <c r="AT9" s="7"/>
      <c r="AU9" s="7"/>
      <c r="AV9" s="7">
        <v>40</v>
      </c>
      <c r="AW9" s="7">
        <v>80</v>
      </c>
      <c r="AX9" s="7"/>
      <c r="AY9" s="35"/>
    </row>
    <row r="10" spans="1:51" s="11" customFormat="1" ht="18" customHeight="1">
      <c r="A10" s="1">
        <v>6</v>
      </c>
      <c r="B10" s="1">
        <v>48456</v>
      </c>
      <c r="C10" s="56" t="s">
        <v>816</v>
      </c>
      <c r="D10" s="75" t="s">
        <v>51</v>
      </c>
      <c r="E10" s="50" t="s">
        <v>5</v>
      </c>
      <c r="F10" s="1" t="s">
        <v>101</v>
      </c>
      <c r="G10" s="1">
        <f t="shared" si="0"/>
        <v>550</v>
      </c>
      <c r="H10" s="30"/>
      <c r="I10" s="7">
        <v>10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160</v>
      </c>
      <c r="V10" s="7"/>
      <c r="W10" s="7"/>
      <c r="X10" s="7"/>
      <c r="Y10" s="7"/>
      <c r="Z10" s="7"/>
      <c r="AA10" s="7"/>
      <c r="AB10" s="7"/>
      <c r="AC10" s="7">
        <v>80</v>
      </c>
      <c r="AD10" s="7"/>
      <c r="AE10" s="7">
        <v>160</v>
      </c>
      <c r="AF10" s="7"/>
      <c r="AG10" s="7"/>
      <c r="AH10" s="7"/>
      <c r="AI10" s="7">
        <v>100</v>
      </c>
      <c r="AJ10" s="7"/>
      <c r="AK10" s="7">
        <v>40</v>
      </c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35"/>
    </row>
    <row r="11" spans="1:51" s="11" customFormat="1" ht="18" customHeight="1">
      <c r="A11" s="1">
        <v>7</v>
      </c>
      <c r="B11" s="1">
        <v>33064</v>
      </c>
      <c r="C11" s="56" t="s">
        <v>223</v>
      </c>
      <c r="D11" s="75" t="s">
        <v>51</v>
      </c>
      <c r="E11" s="50" t="s">
        <v>5</v>
      </c>
      <c r="F11" s="1" t="s">
        <v>148</v>
      </c>
      <c r="G11" s="1">
        <f t="shared" si="0"/>
        <v>458</v>
      </c>
      <c r="H11" s="30"/>
      <c r="I11" s="7"/>
      <c r="J11" s="7"/>
      <c r="K11" s="7"/>
      <c r="L11" s="7">
        <v>20</v>
      </c>
      <c r="M11" s="7"/>
      <c r="N11" s="7"/>
      <c r="O11" s="7">
        <v>3</v>
      </c>
      <c r="P11" s="7">
        <v>55</v>
      </c>
      <c r="Q11" s="7"/>
      <c r="R11" s="7"/>
      <c r="S11" s="7"/>
      <c r="T11" s="7"/>
      <c r="U11" s="7"/>
      <c r="V11" s="7"/>
      <c r="W11" s="7">
        <v>65</v>
      </c>
      <c r="X11" s="7"/>
      <c r="Y11" s="7"/>
      <c r="Z11" s="7"/>
      <c r="AA11" s="7"/>
      <c r="AB11" s="7"/>
      <c r="AC11" s="7">
        <v>45</v>
      </c>
      <c r="AD11" s="7"/>
      <c r="AE11" s="7">
        <v>65</v>
      </c>
      <c r="AF11" s="7"/>
      <c r="AG11" s="7"/>
      <c r="AH11" s="7"/>
      <c r="AI11" s="7"/>
      <c r="AJ11" s="7">
        <v>65</v>
      </c>
      <c r="AK11" s="7"/>
      <c r="AL11" s="7"/>
      <c r="AM11" s="7">
        <v>100</v>
      </c>
      <c r="AN11" s="7"/>
      <c r="AO11" s="7"/>
      <c r="AP11" s="7">
        <v>20</v>
      </c>
      <c r="AQ11" s="7"/>
      <c r="AR11" s="7"/>
      <c r="AS11" s="7"/>
      <c r="AT11" s="7"/>
      <c r="AU11" s="7"/>
      <c r="AV11" s="7">
        <v>20</v>
      </c>
      <c r="AW11" s="7"/>
      <c r="AX11" s="7"/>
      <c r="AY11" s="35"/>
    </row>
    <row r="12" spans="1:51" s="11" customFormat="1" ht="18" customHeight="1">
      <c r="A12" s="1">
        <v>8</v>
      </c>
      <c r="B12" s="1">
        <v>54825</v>
      </c>
      <c r="C12" s="56" t="s">
        <v>59</v>
      </c>
      <c r="D12" s="75" t="s">
        <v>51</v>
      </c>
      <c r="E12" s="50" t="s">
        <v>5</v>
      </c>
      <c r="F12" s="1" t="s">
        <v>23</v>
      </c>
      <c r="G12" s="1">
        <f t="shared" si="0"/>
        <v>444</v>
      </c>
      <c r="H12" s="30"/>
      <c r="I12" s="7"/>
      <c r="J12" s="7"/>
      <c r="K12" s="7">
        <v>120</v>
      </c>
      <c r="L12" s="7"/>
      <c r="M12" s="7"/>
      <c r="N12" s="7"/>
      <c r="O12" s="7"/>
      <c r="P12" s="7"/>
      <c r="Q12" s="7"/>
      <c r="R12" s="7"/>
      <c r="S12" s="7"/>
      <c r="T12" s="7"/>
      <c r="U12" s="7">
        <v>60</v>
      </c>
      <c r="V12" s="7"/>
      <c r="W12" s="7">
        <v>75</v>
      </c>
      <c r="X12" s="7"/>
      <c r="Y12" s="7"/>
      <c r="Z12" s="7"/>
      <c r="AA12" s="7"/>
      <c r="AB12" s="7"/>
      <c r="AC12" s="7"/>
      <c r="AD12" s="7">
        <v>10</v>
      </c>
      <c r="AE12" s="7"/>
      <c r="AF12" s="7"/>
      <c r="AG12" s="7"/>
      <c r="AH12" s="7"/>
      <c r="AI12" s="7"/>
      <c r="AJ12" s="7"/>
      <c r="AK12" s="7"/>
      <c r="AL12" s="7"/>
      <c r="AM12" s="7">
        <v>160</v>
      </c>
      <c r="AN12" s="7"/>
      <c r="AO12" s="7"/>
      <c r="AP12" s="7"/>
      <c r="AQ12" s="7"/>
      <c r="AR12" s="7"/>
      <c r="AS12" s="7">
        <v>15</v>
      </c>
      <c r="AT12" s="7"/>
      <c r="AU12" s="7"/>
      <c r="AV12" s="7"/>
      <c r="AW12" s="7"/>
      <c r="AX12" s="7">
        <v>4</v>
      </c>
      <c r="AY12" s="35"/>
    </row>
    <row r="13" spans="1:51" s="11" customFormat="1" ht="18" customHeight="1">
      <c r="A13" s="1">
        <v>9</v>
      </c>
      <c r="B13" s="1">
        <v>59727</v>
      </c>
      <c r="C13" s="56" t="s">
        <v>53</v>
      </c>
      <c r="D13" s="75" t="s">
        <v>51</v>
      </c>
      <c r="E13" s="50" t="s">
        <v>5</v>
      </c>
      <c r="F13" s="1" t="s">
        <v>8</v>
      </c>
      <c r="G13" s="1">
        <f t="shared" si="0"/>
        <v>418</v>
      </c>
      <c r="H13" s="30"/>
      <c r="I13" s="7">
        <v>3</v>
      </c>
      <c r="J13" s="7"/>
      <c r="K13" s="7">
        <v>180</v>
      </c>
      <c r="L13" s="7"/>
      <c r="M13" s="7"/>
      <c r="N13" s="7"/>
      <c r="O13" s="7"/>
      <c r="P13" s="7"/>
      <c r="Q13" s="7"/>
      <c r="R13" s="7"/>
      <c r="S13" s="7"/>
      <c r="T13" s="7"/>
      <c r="U13" s="7">
        <v>120</v>
      </c>
      <c r="V13" s="7"/>
      <c r="W13" s="7">
        <v>95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>
        <v>20</v>
      </c>
      <c r="AY13" s="35"/>
    </row>
    <row r="14" spans="1:51" s="11" customFormat="1" ht="18" customHeight="1">
      <c r="A14" s="1">
        <v>10</v>
      </c>
      <c r="B14" s="1">
        <v>51088</v>
      </c>
      <c r="C14" s="56" t="s">
        <v>871</v>
      </c>
      <c r="D14" s="75" t="s">
        <v>51</v>
      </c>
      <c r="E14" s="50" t="s">
        <v>5</v>
      </c>
      <c r="F14" s="1" t="s">
        <v>139</v>
      </c>
      <c r="G14" s="1">
        <f t="shared" si="0"/>
        <v>410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>
        <v>95</v>
      </c>
      <c r="AD14" s="7"/>
      <c r="AE14" s="7">
        <v>140</v>
      </c>
      <c r="AF14" s="7"/>
      <c r="AG14" s="7"/>
      <c r="AH14" s="7"/>
      <c r="AI14" s="7">
        <v>95</v>
      </c>
      <c r="AJ14" s="7">
        <v>80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35"/>
    </row>
    <row r="15" spans="1:51" s="11" customFormat="1" ht="18" customHeight="1">
      <c r="A15" s="1">
        <v>11</v>
      </c>
      <c r="B15" s="1">
        <v>5393</v>
      </c>
      <c r="C15" s="56" t="s">
        <v>1265</v>
      </c>
      <c r="D15" s="75" t="s">
        <v>51</v>
      </c>
      <c r="E15" s="50" t="s">
        <v>5</v>
      </c>
      <c r="F15" s="1" t="s">
        <v>148</v>
      </c>
      <c r="G15" s="1">
        <f t="shared" si="0"/>
        <v>335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85</v>
      </c>
      <c r="S15" s="7"/>
      <c r="T15" s="7">
        <v>100</v>
      </c>
      <c r="U15" s="7"/>
      <c r="V15" s="7"/>
      <c r="W15" s="7"/>
      <c r="X15" s="7"/>
      <c r="Y15" s="7">
        <v>75</v>
      </c>
      <c r="Z15" s="7"/>
      <c r="AA15" s="7"/>
      <c r="AB15" s="7"/>
      <c r="AC15" s="7">
        <v>75</v>
      </c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5"/>
    </row>
    <row r="16" spans="1:51" s="11" customFormat="1" ht="18" customHeight="1">
      <c r="A16" s="1">
        <v>12</v>
      </c>
      <c r="B16" s="1">
        <v>49377</v>
      </c>
      <c r="C16" s="56" t="s">
        <v>1266</v>
      </c>
      <c r="D16" s="75" t="s">
        <v>51</v>
      </c>
      <c r="E16" s="50" t="s">
        <v>5</v>
      </c>
      <c r="F16" s="1" t="s">
        <v>148</v>
      </c>
      <c r="G16" s="1">
        <f t="shared" si="0"/>
        <v>326</v>
      </c>
      <c r="H16" s="30"/>
      <c r="I16" s="7">
        <v>5</v>
      </c>
      <c r="J16" s="7"/>
      <c r="K16" s="7"/>
      <c r="L16" s="7">
        <v>30</v>
      </c>
      <c r="M16" s="7"/>
      <c r="N16" s="7"/>
      <c r="O16" s="7">
        <v>8</v>
      </c>
      <c r="P16" s="7"/>
      <c r="Q16" s="7"/>
      <c r="R16" s="7">
        <v>80</v>
      </c>
      <c r="S16" s="7">
        <v>10</v>
      </c>
      <c r="T16" s="7"/>
      <c r="U16" s="7"/>
      <c r="V16" s="7"/>
      <c r="W16" s="7"/>
      <c r="X16" s="7"/>
      <c r="Y16" s="7">
        <v>120</v>
      </c>
      <c r="Z16" s="7">
        <v>8</v>
      </c>
      <c r="AA16" s="7"/>
      <c r="AB16" s="7"/>
      <c r="AC16" s="7">
        <v>65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5"/>
    </row>
    <row r="17" spans="1:51" s="11" customFormat="1" ht="18" customHeight="1">
      <c r="A17" s="1">
        <v>13</v>
      </c>
      <c r="B17" s="1">
        <v>5319</v>
      </c>
      <c r="C17" s="56" t="s">
        <v>1528</v>
      </c>
      <c r="D17" s="75" t="s">
        <v>51</v>
      </c>
      <c r="E17" s="50" t="s">
        <v>5</v>
      </c>
      <c r="F17" s="1" t="s">
        <v>152</v>
      </c>
      <c r="G17" s="1">
        <f t="shared" si="0"/>
        <v>300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300</v>
      </c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35"/>
    </row>
    <row r="18" spans="1:51" s="11" customFormat="1" ht="18" customHeight="1">
      <c r="A18" s="1">
        <v>14</v>
      </c>
      <c r="B18" s="1">
        <v>64369</v>
      </c>
      <c r="C18" s="56" t="s">
        <v>521</v>
      </c>
      <c r="D18" s="75" t="s">
        <v>51</v>
      </c>
      <c r="E18" s="50" t="s">
        <v>5</v>
      </c>
      <c r="F18" s="1" t="s">
        <v>303</v>
      </c>
      <c r="G18" s="1">
        <f t="shared" si="0"/>
        <v>280</v>
      </c>
      <c r="H18" s="30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>
        <v>200</v>
      </c>
      <c r="AH18" s="7">
        <v>20</v>
      </c>
      <c r="AI18" s="7"/>
      <c r="AJ18" s="7"/>
      <c r="AK18" s="7"/>
      <c r="AL18" s="7"/>
      <c r="AM18" s="7"/>
      <c r="AN18" s="7"/>
      <c r="AO18" s="7"/>
      <c r="AP18" s="7"/>
      <c r="AQ18" s="7"/>
      <c r="AR18" s="7">
        <v>50</v>
      </c>
      <c r="AS18" s="7"/>
      <c r="AT18" s="7"/>
      <c r="AU18" s="7"/>
      <c r="AV18" s="7"/>
      <c r="AW18" s="7"/>
      <c r="AX18" s="7"/>
      <c r="AY18" s="35"/>
    </row>
    <row r="19" spans="1:51" s="11" customFormat="1" ht="18" customHeight="1">
      <c r="A19" s="1">
        <v>15</v>
      </c>
      <c r="B19" s="1">
        <v>54332</v>
      </c>
      <c r="C19" s="56" t="s">
        <v>482</v>
      </c>
      <c r="D19" s="75" t="s">
        <v>51</v>
      </c>
      <c r="E19" s="50" t="s">
        <v>5</v>
      </c>
      <c r="F19" s="1" t="s">
        <v>8</v>
      </c>
      <c r="G19" s="1">
        <f t="shared" si="0"/>
        <v>271</v>
      </c>
      <c r="H19" s="30"/>
      <c r="I19" s="7">
        <v>10</v>
      </c>
      <c r="J19" s="7"/>
      <c r="K19" s="7">
        <v>85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55</v>
      </c>
      <c r="X19" s="7"/>
      <c r="Y19" s="7"/>
      <c r="Z19" s="7"/>
      <c r="AA19" s="7"/>
      <c r="AB19" s="7"/>
      <c r="AC19" s="7"/>
      <c r="AD19" s="7">
        <v>15</v>
      </c>
      <c r="AE19" s="7"/>
      <c r="AF19" s="7"/>
      <c r="AG19" s="7"/>
      <c r="AH19" s="7"/>
      <c r="AI19" s="7"/>
      <c r="AJ19" s="7"/>
      <c r="AK19" s="7"/>
      <c r="AL19" s="7"/>
      <c r="AM19" s="7">
        <v>95</v>
      </c>
      <c r="AN19" s="7"/>
      <c r="AO19" s="7"/>
      <c r="AP19" s="7"/>
      <c r="AQ19" s="7">
        <v>8</v>
      </c>
      <c r="AR19" s="7"/>
      <c r="AS19" s="7">
        <v>3</v>
      </c>
      <c r="AT19" s="7"/>
      <c r="AU19" s="7"/>
      <c r="AV19" s="7"/>
      <c r="AW19" s="7"/>
      <c r="AX19" s="7"/>
      <c r="AY19" s="35"/>
    </row>
    <row r="20" spans="1:51" s="11" customFormat="1" ht="18" customHeight="1">
      <c r="A20" s="1">
        <v>16</v>
      </c>
      <c r="B20" s="1">
        <v>19546</v>
      </c>
      <c r="C20" s="56" t="s">
        <v>876</v>
      </c>
      <c r="D20" s="75" t="s">
        <v>51</v>
      </c>
      <c r="E20" s="50" t="s">
        <v>877</v>
      </c>
      <c r="F20" s="1" t="s">
        <v>139</v>
      </c>
      <c r="G20" s="1">
        <f t="shared" si="0"/>
        <v>265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50</v>
      </c>
      <c r="AD20" s="7"/>
      <c r="AE20" s="7">
        <v>70</v>
      </c>
      <c r="AF20" s="7"/>
      <c r="AG20" s="7"/>
      <c r="AH20" s="7"/>
      <c r="AI20" s="7">
        <v>90</v>
      </c>
      <c r="AJ20" s="7">
        <v>55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35"/>
    </row>
    <row r="21" spans="1:51" s="11" customFormat="1" ht="18" customHeight="1">
      <c r="A21" s="1">
        <v>17</v>
      </c>
      <c r="B21" s="1">
        <v>35175</v>
      </c>
      <c r="C21" s="56" t="s">
        <v>1529</v>
      </c>
      <c r="D21" s="75" t="s">
        <v>51</v>
      </c>
      <c r="E21" s="50" t="s">
        <v>5</v>
      </c>
      <c r="F21" s="1" t="s">
        <v>364</v>
      </c>
      <c r="G21" s="1">
        <f t="shared" si="0"/>
        <v>250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250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5"/>
    </row>
    <row r="22" spans="1:51" s="11" customFormat="1" ht="18" customHeight="1">
      <c r="A22" s="1">
        <v>18</v>
      </c>
      <c r="B22" s="1">
        <v>59456</v>
      </c>
      <c r="C22" s="56" t="s">
        <v>1267</v>
      </c>
      <c r="D22" s="75" t="s">
        <v>51</v>
      </c>
      <c r="E22" s="50" t="s">
        <v>5</v>
      </c>
      <c r="F22" s="1" t="s">
        <v>148</v>
      </c>
      <c r="G22" s="1">
        <f t="shared" si="0"/>
        <v>231</v>
      </c>
      <c r="H22" s="30"/>
      <c r="I22" s="7">
        <v>3</v>
      </c>
      <c r="J22" s="7"/>
      <c r="K22" s="7"/>
      <c r="L22" s="7">
        <v>15</v>
      </c>
      <c r="M22" s="7"/>
      <c r="N22" s="7"/>
      <c r="O22" s="7">
        <v>2</v>
      </c>
      <c r="P22" s="7"/>
      <c r="Q22" s="7"/>
      <c r="R22" s="7">
        <v>65</v>
      </c>
      <c r="S22" s="7"/>
      <c r="T22" s="7"/>
      <c r="U22" s="7"/>
      <c r="V22" s="7"/>
      <c r="W22" s="7"/>
      <c r="X22" s="7"/>
      <c r="Y22" s="7">
        <v>100</v>
      </c>
      <c r="Z22" s="7">
        <v>6</v>
      </c>
      <c r="AA22" s="7"/>
      <c r="AB22" s="7"/>
      <c r="AC22" s="7">
        <v>40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5"/>
    </row>
    <row r="23" spans="1:51" s="11" customFormat="1" ht="18" customHeight="1">
      <c r="A23" s="1">
        <v>19</v>
      </c>
      <c r="B23" s="1">
        <v>63736</v>
      </c>
      <c r="C23" s="56" t="s">
        <v>346</v>
      </c>
      <c r="D23" s="75" t="s">
        <v>51</v>
      </c>
      <c r="E23" s="50" t="s">
        <v>334</v>
      </c>
      <c r="F23" s="1" t="s">
        <v>303</v>
      </c>
      <c r="G23" s="1">
        <f t="shared" si="0"/>
        <v>225</v>
      </c>
      <c r="H23" s="30"/>
      <c r="I23" s="7">
        <v>7</v>
      </c>
      <c r="J23" s="7"/>
      <c r="K23" s="7"/>
      <c r="L23" s="7"/>
      <c r="M23" s="7"/>
      <c r="N23" s="7"/>
      <c r="O23" s="7"/>
      <c r="P23" s="7"/>
      <c r="Q23" s="7">
        <v>20</v>
      </c>
      <c r="R23" s="7"/>
      <c r="S23" s="7"/>
      <c r="T23" s="7"/>
      <c r="U23" s="7"/>
      <c r="V23" s="7"/>
      <c r="W23" s="7"/>
      <c r="X23" s="7">
        <v>20</v>
      </c>
      <c r="Y23" s="7"/>
      <c r="Z23" s="7"/>
      <c r="AA23" s="7"/>
      <c r="AB23" s="7"/>
      <c r="AC23" s="7"/>
      <c r="AD23" s="7"/>
      <c r="AE23" s="7"/>
      <c r="AF23" s="7"/>
      <c r="AG23" s="7">
        <v>140</v>
      </c>
      <c r="AH23" s="7">
        <v>3</v>
      </c>
      <c r="AI23" s="7"/>
      <c r="AJ23" s="7"/>
      <c r="AK23" s="7"/>
      <c r="AL23" s="7"/>
      <c r="AM23" s="7"/>
      <c r="AN23" s="7"/>
      <c r="AO23" s="7"/>
      <c r="AP23" s="7"/>
      <c r="AQ23" s="7"/>
      <c r="AR23" s="7">
        <v>15</v>
      </c>
      <c r="AS23" s="7"/>
      <c r="AT23" s="7"/>
      <c r="AU23" s="7">
        <v>20</v>
      </c>
      <c r="AV23" s="7"/>
      <c r="AW23" s="7"/>
      <c r="AX23" s="7"/>
      <c r="AY23" s="35"/>
    </row>
    <row r="24" spans="1:51" s="11" customFormat="1" ht="18" customHeight="1">
      <c r="A24" s="1">
        <v>20</v>
      </c>
      <c r="B24" s="1">
        <v>59687</v>
      </c>
      <c r="C24" s="56" t="s">
        <v>523</v>
      </c>
      <c r="D24" s="75" t="s">
        <v>51</v>
      </c>
      <c r="E24" s="50" t="s">
        <v>344</v>
      </c>
      <c r="F24" s="1" t="s">
        <v>303</v>
      </c>
      <c r="G24" s="1">
        <f t="shared" si="0"/>
        <v>220</v>
      </c>
      <c r="H24" s="30"/>
      <c r="I24" s="7">
        <v>5</v>
      </c>
      <c r="J24" s="7"/>
      <c r="K24" s="7"/>
      <c r="L24" s="7"/>
      <c r="M24" s="7"/>
      <c r="N24" s="7"/>
      <c r="O24" s="7"/>
      <c r="P24" s="7"/>
      <c r="Q24" s="7">
        <v>25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>
        <v>160</v>
      </c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>
        <v>30</v>
      </c>
      <c r="AS24" s="7"/>
      <c r="AT24" s="7"/>
      <c r="AU24" s="7"/>
      <c r="AV24" s="7"/>
      <c r="AW24" s="7"/>
      <c r="AX24" s="7"/>
      <c r="AY24" s="35"/>
    </row>
    <row r="25" spans="1:51" s="11" customFormat="1" ht="18" customHeight="1">
      <c r="A25" s="1">
        <v>20</v>
      </c>
      <c r="B25" s="1">
        <v>53624</v>
      </c>
      <c r="C25" s="56" t="s">
        <v>54</v>
      </c>
      <c r="D25" s="75" t="s">
        <v>51</v>
      </c>
      <c r="E25" s="50" t="s">
        <v>5</v>
      </c>
      <c r="F25" s="1" t="s">
        <v>8</v>
      </c>
      <c r="G25" s="1">
        <f t="shared" si="0"/>
        <v>220</v>
      </c>
      <c r="H25" s="30"/>
      <c r="I25" s="7">
        <v>7</v>
      </c>
      <c r="J25" s="7"/>
      <c r="K25" s="7">
        <v>140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>
        <v>8</v>
      </c>
      <c r="AB25" s="7"/>
      <c r="AC25" s="7"/>
      <c r="AD25" s="7">
        <v>20</v>
      </c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>
        <v>10</v>
      </c>
      <c r="AR25" s="7"/>
      <c r="AS25" s="7">
        <v>20</v>
      </c>
      <c r="AT25" s="7"/>
      <c r="AU25" s="7"/>
      <c r="AV25" s="7"/>
      <c r="AW25" s="7"/>
      <c r="AX25" s="7">
        <v>15</v>
      </c>
      <c r="AY25" s="35"/>
    </row>
    <row r="26" spans="1:51" s="11" customFormat="1" ht="18" customHeight="1">
      <c r="A26" s="1">
        <v>22</v>
      </c>
      <c r="B26" s="1">
        <v>37682</v>
      </c>
      <c r="C26" s="56" t="s">
        <v>1530</v>
      </c>
      <c r="D26" s="75" t="s">
        <v>51</v>
      </c>
      <c r="E26" s="50" t="s">
        <v>5</v>
      </c>
      <c r="F26" s="1" t="s">
        <v>364</v>
      </c>
      <c r="G26" s="1">
        <f t="shared" si="0"/>
        <v>215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215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5"/>
    </row>
    <row r="27" spans="1:51" s="11" customFormat="1" ht="18" customHeight="1">
      <c r="A27" s="1">
        <v>22</v>
      </c>
      <c r="B27" s="1">
        <v>7959</v>
      </c>
      <c r="C27" s="56" t="s">
        <v>220</v>
      </c>
      <c r="D27" s="75" t="s">
        <v>51</v>
      </c>
      <c r="E27" s="50" t="s">
        <v>5</v>
      </c>
      <c r="F27" s="1" t="s">
        <v>187</v>
      </c>
      <c r="G27" s="1">
        <f t="shared" si="0"/>
        <v>215</v>
      </c>
      <c r="H27" s="30"/>
      <c r="I27" s="7"/>
      <c r="J27" s="7"/>
      <c r="K27" s="7"/>
      <c r="L27" s="7"/>
      <c r="M27" s="7"/>
      <c r="N27" s="7">
        <v>25</v>
      </c>
      <c r="O27" s="7"/>
      <c r="P27" s="7">
        <v>140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>
        <v>15</v>
      </c>
      <c r="AP27" s="7"/>
      <c r="AQ27" s="7"/>
      <c r="AR27" s="7"/>
      <c r="AS27" s="7"/>
      <c r="AT27" s="7"/>
      <c r="AU27" s="7"/>
      <c r="AV27" s="7">
        <v>35</v>
      </c>
      <c r="AW27" s="7"/>
      <c r="AX27" s="7"/>
      <c r="AY27" s="35"/>
    </row>
    <row r="28" spans="1:51" s="11" customFormat="1" ht="18" customHeight="1">
      <c r="A28" s="1">
        <v>24</v>
      </c>
      <c r="B28" s="1">
        <v>17534</v>
      </c>
      <c r="C28" s="56" t="s">
        <v>1459</v>
      </c>
      <c r="D28" s="75" t="s">
        <v>51</v>
      </c>
      <c r="E28" s="50" t="s">
        <v>5</v>
      </c>
      <c r="F28" s="1" t="s">
        <v>23</v>
      </c>
      <c r="G28" s="1">
        <f t="shared" si="0"/>
        <v>210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110</v>
      </c>
      <c r="V28" s="7"/>
      <c r="W28" s="7">
        <v>100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5"/>
    </row>
    <row r="29" spans="1:51" s="11" customFormat="1" ht="18" customHeight="1">
      <c r="A29" s="1">
        <v>25</v>
      </c>
      <c r="B29" s="1">
        <v>37650</v>
      </c>
      <c r="C29" s="56" t="s">
        <v>343</v>
      </c>
      <c r="D29" s="75" t="s">
        <v>51</v>
      </c>
      <c r="E29" s="50" t="s">
        <v>344</v>
      </c>
      <c r="F29" s="1" t="s">
        <v>303</v>
      </c>
      <c r="G29" s="1">
        <f t="shared" si="0"/>
        <v>205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150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>
        <v>25</v>
      </c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>
        <v>30</v>
      </c>
      <c r="AV29" s="7"/>
      <c r="AW29" s="7"/>
      <c r="AX29" s="7"/>
      <c r="AY29" s="35"/>
    </row>
    <row r="30" spans="1:51" s="11" customFormat="1" ht="18" customHeight="1">
      <c r="A30" s="1">
        <v>26</v>
      </c>
      <c r="B30" s="1">
        <v>20893</v>
      </c>
      <c r="C30" s="56" t="s">
        <v>1531</v>
      </c>
      <c r="D30" s="75" t="s">
        <v>51</v>
      </c>
      <c r="E30" s="50" t="s">
        <v>1516</v>
      </c>
      <c r="F30" s="1" t="s">
        <v>1209</v>
      </c>
      <c r="G30" s="1">
        <f t="shared" si="0"/>
        <v>200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>
        <v>200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35"/>
    </row>
    <row r="31" spans="1:51" s="11" customFormat="1" ht="18" customHeight="1">
      <c r="A31" s="1">
        <v>26</v>
      </c>
      <c r="B31" s="1">
        <v>6500</v>
      </c>
      <c r="C31" s="56" t="s">
        <v>416</v>
      </c>
      <c r="D31" s="75" t="s">
        <v>51</v>
      </c>
      <c r="E31" s="50" t="s">
        <v>5</v>
      </c>
      <c r="F31" s="1" t="s">
        <v>364</v>
      </c>
      <c r="G31" s="1">
        <f t="shared" si="0"/>
        <v>200</v>
      </c>
      <c r="H31" s="30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>
        <v>95</v>
      </c>
      <c r="AM31" s="7"/>
      <c r="AN31" s="7"/>
      <c r="AO31" s="7"/>
      <c r="AP31" s="7"/>
      <c r="AQ31" s="7"/>
      <c r="AR31" s="7"/>
      <c r="AS31" s="7"/>
      <c r="AT31" s="7">
        <v>95</v>
      </c>
      <c r="AU31" s="7"/>
      <c r="AV31" s="7"/>
      <c r="AW31" s="7"/>
      <c r="AX31" s="7"/>
      <c r="AY31" s="35"/>
    </row>
    <row r="32" spans="1:51" s="11" customFormat="1" ht="18" customHeight="1">
      <c r="A32" s="1">
        <v>28</v>
      </c>
      <c r="B32" s="1">
        <v>57887</v>
      </c>
      <c r="C32" s="56" t="s">
        <v>878</v>
      </c>
      <c r="D32" s="75" t="s">
        <v>51</v>
      </c>
      <c r="E32" s="50" t="s">
        <v>5</v>
      </c>
      <c r="F32" s="1" t="s">
        <v>148</v>
      </c>
      <c r="G32" s="1">
        <f t="shared" si="0"/>
        <v>185</v>
      </c>
      <c r="H32" s="30"/>
      <c r="I32" s="7"/>
      <c r="J32" s="7"/>
      <c r="K32" s="7">
        <v>100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35</v>
      </c>
      <c r="AD32" s="7"/>
      <c r="AE32" s="7"/>
      <c r="AF32" s="7"/>
      <c r="AG32" s="7"/>
      <c r="AH32" s="7"/>
      <c r="AI32" s="7"/>
      <c r="AJ32" s="7">
        <v>50</v>
      </c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35"/>
    </row>
    <row r="33" spans="1:51" s="11" customFormat="1" ht="18" customHeight="1">
      <c r="A33" s="1">
        <v>29</v>
      </c>
      <c r="B33" s="1">
        <v>44906</v>
      </c>
      <c r="C33" s="56" t="s">
        <v>1069</v>
      </c>
      <c r="D33" s="75" t="s">
        <v>51</v>
      </c>
      <c r="E33" s="50" t="s">
        <v>5</v>
      </c>
      <c r="F33" s="1" t="s">
        <v>303</v>
      </c>
      <c r="G33" s="1">
        <f t="shared" si="0"/>
        <v>182</v>
      </c>
      <c r="H33" s="30"/>
      <c r="I33" s="7">
        <v>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180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5"/>
    </row>
    <row r="34" spans="1:51" s="11" customFormat="1" ht="18" customHeight="1">
      <c r="A34" s="1">
        <v>30</v>
      </c>
      <c r="B34" s="1">
        <v>65416</v>
      </c>
      <c r="C34" s="56" t="s">
        <v>1532</v>
      </c>
      <c r="D34" s="75" t="s">
        <v>51</v>
      </c>
      <c r="E34" s="50" t="s">
        <v>5</v>
      </c>
      <c r="F34" s="1" t="s">
        <v>694</v>
      </c>
      <c r="G34" s="1">
        <f t="shared" si="0"/>
        <v>180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180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35"/>
    </row>
    <row r="35" spans="1:51" s="11" customFormat="1" ht="18" customHeight="1">
      <c r="A35" s="1">
        <v>31</v>
      </c>
      <c r="B35" s="1">
        <v>41247</v>
      </c>
      <c r="C35" s="56" t="s">
        <v>1533</v>
      </c>
      <c r="D35" s="75" t="s">
        <v>51</v>
      </c>
      <c r="E35" s="50" t="s">
        <v>1507</v>
      </c>
      <c r="F35" s="1" t="s">
        <v>291</v>
      </c>
      <c r="G35" s="1">
        <f t="shared" si="0"/>
        <v>170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170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5"/>
    </row>
    <row r="36" spans="1:51" s="11" customFormat="1" ht="18" customHeight="1">
      <c r="A36" s="1">
        <v>32</v>
      </c>
      <c r="B36" s="1">
        <v>27656</v>
      </c>
      <c r="C36" s="56" t="s">
        <v>1264</v>
      </c>
      <c r="D36" s="75" t="s">
        <v>51</v>
      </c>
      <c r="E36" s="50" t="s">
        <v>5</v>
      </c>
      <c r="F36" s="1" t="s">
        <v>148</v>
      </c>
      <c r="G36" s="1">
        <f t="shared" si="0"/>
        <v>165</v>
      </c>
      <c r="H36" s="30"/>
      <c r="I36" s="7"/>
      <c r="J36" s="7"/>
      <c r="K36" s="7"/>
      <c r="L36" s="7"/>
      <c r="M36" s="7"/>
      <c r="N36" s="7"/>
      <c r="O36" s="7">
        <v>25</v>
      </c>
      <c r="P36" s="7"/>
      <c r="Q36" s="7"/>
      <c r="R36" s="7"/>
      <c r="S36" s="7">
        <v>25</v>
      </c>
      <c r="T36" s="7"/>
      <c r="U36" s="7"/>
      <c r="V36" s="7"/>
      <c r="W36" s="7"/>
      <c r="X36" s="7"/>
      <c r="Y36" s="7"/>
      <c r="Z36" s="7">
        <v>25</v>
      </c>
      <c r="AA36" s="7"/>
      <c r="AB36" s="7"/>
      <c r="AC36" s="7">
        <v>90</v>
      </c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35"/>
    </row>
    <row r="37" spans="1:51" s="11" customFormat="1" ht="18" customHeight="1">
      <c r="A37" s="1">
        <v>33</v>
      </c>
      <c r="B37" s="1">
        <v>35034</v>
      </c>
      <c r="C37" s="56" t="s">
        <v>971</v>
      </c>
      <c r="D37" s="75" t="s">
        <v>51</v>
      </c>
      <c r="E37" s="50" t="s">
        <v>958</v>
      </c>
      <c r="F37" s="1" t="s">
        <v>139</v>
      </c>
      <c r="G37" s="1">
        <f t="shared" si="0"/>
        <v>160</v>
      </c>
      <c r="H37" s="30"/>
      <c r="I37" s="7"/>
      <c r="J37" s="7"/>
      <c r="K37" s="7"/>
      <c r="L37" s="7"/>
      <c r="M37" s="7">
        <v>40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>
        <v>10</v>
      </c>
      <c r="AC37" s="7"/>
      <c r="AD37" s="7"/>
      <c r="AE37" s="7">
        <v>55</v>
      </c>
      <c r="AF37" s="7"/>
      <c r="AG37" s="7"/>
      <c r="AH37" s="7"/>
      <c r="AI37" s="7">
        <v>55</v>
      </c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35"/>
    </row>
    <row r="38" spans="1:51" s="11" customFormat="1" ht="18" customHeight="1">
      <c r="A38" s="1">
        <v>33</v>
      </c>
      <c r="B38" s="1">
        <v>4136</v>
      </c>
      <c r="C38" s="56" t="s">
        <v>1962</v>
      </c>
      <c r="D38" s="75" t="s">
        <v>51</v>
      </c>
      <c r="E38" s="50" t="s">
        <v>5</v>
      </c>
      <c r="F38" s="1" t="s">
        <v>6</v>
      </c>
      <c r="G38" s="1">
        <f t="shared" si="0"/>
        <v>160</v>
      </c>
      <c r="H38" s="30"/>
      <c r="I38" s="7"/>
      <c r="J38" s="7"/>
      <c r="K38" s="7">
        <v>160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35"/>
    </row>
    <row r="39" spans="1:51" s="11" customFormat="1" ht="18" customHeight="1">
      <c r="A39" s="1">
        <v>35</v>
      </c>
      <c r="B39" s="1">
        <v>19383</v>
      </c>
      <c r="C39" s="56" t="s">
        <v>221</v>
      </c>
      <c r="D39" s="75" t="s">
        <v>51</v>
      </c>
      <c r="E39" s="50" t="s">
        <v>191</v>
      </c>
      <c r="F39" s="1" t="s">
        <v>187</v>
      </c>
      <c r="G39" s="1">
        <f t="shared" si="0"/>
        <v>155</v>
      </c>
      <c r="H39" s="30"/>
      <c r="I39" s="7"/>
      <c r="J39" s="7"/>
      <c r="K39" s="7"/>
      <c r="L39" s="7"/>
      <c r="M39" s="7"/>
      <c r="N39" s="7">
        <v>20</v>
      </c>
      <c r="O39" s="7"/>
      <c r="P39" s="7">
        <v>80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>
        <v>25</v>
      </c>
      <c r="AP39" s="7"/>
      <c r="AQ39" s="7"/>
      <c r="AR39" s="7"/>
      <c r="AS39" s="7"/>
      <c r="AT39" s="7"/>
      <c r="AU39" s="7"/>
      <c r="AV39" s="7">
        <v>30</v>
      </c>
      <c r="AW39" s="7"/>
      <c r="AX39" s="7"/>
      <c r="AY39" s="35"/>
    </row>
    <row r="40" spans="1:51" s="11" customFormat="1" ht="18" customHeight="1">
      <c r="A40" s="1">
        <v>36</v>
      </c>
      <c r="B40" s="1">
        <v>55179</v>
      </c>
      <c r="C40" s="56" t="s">
        <v>1708</v>
      </c>
      <c r="D40" s="75" t="s">
        <v>51</v>
      </c>
      <c r="E40" s="50" t="s">
        <v>5</v>
      </c>
      <c r="F40" s="1" t="s">
        <v>148</v>
      </c>
      <c r="G40" s="1">
        <f t="shared" si="0"/>
        <v>145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>
        <v>70</v>
      </c>
      <c r="S40" s="7"/>
      <c r="T40" s="7">
        <v>75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35"/>
    </row>
    <row r="41" spans="1:51" s="11" customFormat="1" ht="18" customHeight="1">
      <c r="A41" s="1">
        <v>37</v>
      </c>
      <c r="B41" s="1">
        <v>43443</v>
      </c>
      <c r="C41" s="56" t="s">
        <v>869</v>
      </c>
      <c r="D41" s="75" t="s">
        <v>51</v>
      </c>
      <c r="E41" s="50" t="s">
        <v>5</v>
      </c>
      <c r="F41" s="1" t="s">
        <v>139</v>
      </c>
      <c r="G41" s="1">
        <f t="shared" si="0"/>
        <v>140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>
        <v>140</v>
      </c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35"/>
    </row>
    <row r="42" spans="1:51" s="11" customFormat="1" ht="18" customHeight="1">
      <c r="A42" s="1">
        <v>37</v>
      </c>
      <c r="B42" s="1">
        <v>66138</v>
      </c>
      <c r="C42" s="56" t="s">
        <v>1534</v>
      </c>
      <c r="D42" s="75" t="s">
        <v>51</v>
      </c>
      <c r="E42" s="50" t="s">
        <v>5</v>
      </c>
      <c r="F42" s="1" t="s">
        <v>152</v>
      </c>
      <c r="G42" s="1">
        <f t="shared" si="0"/>
        <v>140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140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5"/>
    </row>
    <row r="43" spans="1:51" s="11" customFormat="1" ht="18" customHeight="1">
      <c r="A43" s="1">
        <v>39</v>
      </c>
      <c r="B43" s="1">
        <v>64006</v>
      </c>
      <c r="C43" s="56" t="s">
        <v>1070</v>
      </c>
      <c r="D43" s="75" t="s">
        <v>51</v>
      </c>
      <c r="E43" s="50" t="s">
        <v>5</v>
      </c>
      <c r="F43" s="1" t="s">
        <v>303</v>
      </c>
      <c r="G43" s="1">
        <f t="shared" si="0"/>
        <v>138</v>
      </c>
      <c r="H43" s="30"/>
      <c r="I43" s="7">
        <v>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15</v>
      </c>
      <c r="Y43" s="7"/>
      <c r="Z43" s="7"/>
      <c r="AA43" s="7"/>
      <c r="AB43" s="7"/>
      <c r="AC43" s="7"/>
      <c r="AD43" s="7"/>
      <c r="AE43" s="7"/>
      <c r="AF43" s="7"/>
      <c r="AG43" s="7">
        <v>120</v>
      </c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35"/>
    </row>
    <row r="44" spans="1:51" s="11" customFormat="1" ht="18" customHeight="1">
      <c r="A44" s="1">
        <v>40</v>
      </c>
      <c r="B44" s="1">
        <v>41985</v>
      </c>
      <c r="C44" s="56" t="s">
        <v>819</v>
      </c>
      <c r="D44" s="75" t="s">
        <v>51</v>
      </c>
      <c r="E44" s="50" t="s">
        <v>161</v>
      </c>
      <c r="F44" s="1" t="s">
        <v>101</v>
      </c>
      <c r="G44" s="1">
        <f t="shared" si="0"/>
        <v>137</v>
      </c>
      <c r="H44" s="30"/>
      <c r="I44" s="7">
        <v>7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25</v>
      </c>
      <c r="W44" s="7"/>
      <c r="X44" s="7"/>
      <c r="Y44" s="7"/>
      <c r="Z44" s="7"/>
      <c r="AA44" s="7"/>
      <c r="AB44" s="7"/>
      <c r="AC44" s="7"/>
      <c r="AD44" s="7"/>
      <c r="AE44" s="7">
        <v>80</v>
      </c>
      <c r="AF44" s="7"/>
      <c r="AG44" s="7"/>
      <c r="AH44" s="7"/>
      <c r="AI44" s="7"/>
      <c r="AJ44" s="7"/>
      <c r="AK44" s="7">
        <v>25</v>
      </c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35"/>
    </row>
    <row r="45" spans="1:51" s="11" customFormat="1" ht="18" customHeight="1">
      <c r="A45" s="1">
        <v>41</v>
      </c>
      <c r="B45" s="1">
        <v>56281</v>
      </c>
      <c r="C45" s="56" t="s">
        <v>818</v>
      </c>
      <c r="D45" s="75" t="s">
        <v>51</v>
      </c>
      <c r="E45" s="50" t="s">
        <v>5</v>
      </c>
      <c r="F45" s="1" t="s">
        <v>101</v>
      </c>
      <c r="G45" s="1">
        <f t="shared" si="0"/>
        <v>130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>
        <v>100</v>
      </c>
      <c r="AF45" s="7"/>
      <c r="AG45" s="7"/>
      <c r="AH45" s="7"/>
      <c r="AI45" s="7"/>
      <c r="AJ45" s="7"/>
      <c r="AK45" s="7">
        <v>30</v>
      </c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5"/>
    </row>
    <row r="46" spans="1:51" s="11" customFormat="1" ht="18" customHeight="1">
      <c r="A46" s="1">
        <v>42</v>
      </c>
      <c r="B46" s="1">
        <v>32213</v>
      </c>
      <c r="C46" s="56" t="s">
        <v>2102</v>
      </c>
      <c r="D46" s="75" t="s">
        <v>51</v>
      </c>
      <c r="E46" s="50" t="s">
        <v>5</v>
      </c>
      <c r="F46" s="1" t="s">
        <v>8</v>
      </c>
      <c r="G46" s="1">
        <f t="shared" si="0"/>
        <v>122</v>
      </c>
      <c r="H46" s="30"/>
      <c r="I46" s="7">
        <v>2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>
        <v>120</v>
      </c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35"/>
    </row>
    <row r="47" spans="1:51" s="11" customFormat="1" ht="18" customHeight="1">
      <c r="A47" s="1">
        <v>43</v>
      </c>
      <c r="B47" s="1">
        <v>36517</v>
      </c>
      <c r="C47" s="56" t="s">
        <v>1706</v>
      </c>
      <c r="D47" s="75" t="s">
        <v>51</v>
      </c>
      <c r="E47" s="50" t="s">
        <v>5</v>
      </c>
      <c r="F47" s="1" t="s">
        <v>148</v>
      </c>
      <c r="G47" s="1">
        <f t="shared" si="0"/>
        <v>120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120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35"/>
    </row>
    <row r="48" spans="1:51" s="11" customFormat="1" ht="18" customHeight="1">
      <c r="A48" s="1">
        <v>44</v>
      </c>
      <c r="B48" s="1">
        <v>38489</v>
      </c>
      <c r="C48" s="56" t="s">
        <v>874</v>
      </c>
      <c r="D48" s="75" t="s">
        <v>51</v>
      </c>
      <c r="E48" s="50" t="s">
        <v>5</v>
      </c>
      <c r="F48" s="1" t="s">
        <v>139</v>
      </c>
      <c r="G48" s="1">
        <f t="shared" si="0"/>
        <v>115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>
        <v>45</v>
      </c>
      <c r="AJ48" s="7">
        <v>70</v>
      </c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35"/>
    </row>
    <row r="49" spans="1:51" s="11" customFormat="1" ht="18" customHeight="1">
      <c r="A49" s="1">
        <v>44</v>
      </c>
      <c r="B49" s="1">
        <v>43291</v>
      </c>
      <c r="C49" s="56" t="s">
        <v>973</v>
      </c>
      <c r="D49" s="75" t="s">
        <v>51</v>
      </c>
      <c r="E49" s="50" t="s">
        <v>5</v>
      </c>
      <c r="F49" s="1" t="s">
        <v>852</v>
      </c>
      <c r="G49" s="1">
        <f t="shared" si="0"/>
        <v>115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>
        <v>75</v>
      </c>
      <c r="AF49" s="7"/>
      <c r="AG49" s="7"/>
      <c r="AH49" s="7"/>
      <c r="AI49" s="7">
        <v>40</v>
      </c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35"/>
    </row>
    <row r="50" spans="1:51" s="11" customFormat="1" ht="18" customHeight="1">
      <c r="A50" s="1">
        <v>44</v>
      </c>
      <c r="B50" s="1">
        <v>57837</v>
      </c>
      <c r="C50" s="56" t="s">
        <v>1443</v>
      </c>
      <c r="D50" s="75" t="s">
        <v>51</v>
      </c>
      <c r="E50" s="50" t="s">
        <v>5</v>
      </c>
      <c r="F50" s="1" t="s">
        <v>148</v>
      </c>
      <c r="G50" s="1">
        <f t="shared" si="0"/>
        <v>115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>
        <v>50</v>
      </c>
      <c r="S50" s="7"/>
      <c r="T50" s="7"/>
      <c r="U50" s="7"/>
      <c r="V50" s="7"/>
      <c r="W50" s="7"/>
      <c r="X50" s="7"/>
      <c r="Y50" s="7">
        <v>65</v>
      </c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5"/>
    </row>
    <row r="51" spans="1:51" s="11" customFormat="1" ht="18" customHeight="1">
      <c r="A51" s="1">
        <v>47</v>
      </c>
      <c r="B51" s="1">
        <v>62888</v>
      </c>
      <c r="C51" s="56" t="s">
        <v>56</v>
      </c>
      <c r="D51" s="75" t="s">
        <v>51</v>
      </c>
      <c r="E51" s="50" t="s">
        <v>31</v>
      </c>
      <c r="F51" s="1" t="s">
        <v>8</v>
      </c>
      <c r="G51" s="1">
        <f t="shared" si="0"/>
        <v>113</v>
      </c>
      <c r="H51" s="30"/>
      <c r="I51" s="7">
        <v>5</v>
      </c>
      <c r="J51" s="7"/>
      <c r="K51" s="7">
        <v>90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>
        <v>10</v>
      </c>
      <c r="AT51" s="7"/>
      <c r="AU51" s="7"/>
      <c r="AV51" s="7"/>
      <c r="AW51" s="7"/>
      <c r="AX51" s="7">
        <v>8</v>
      </c>
      <c r="AY51" s="35"/>
    </row>
    <row r="52" spans="1:51" s="11" customFormat="1" ht="18" customHeight="1">
      <c r="A52" s="1">
        <v>48</v>
      </c>
      <c r="B52" s="1">
        <v>48855</v>
      </c>
      <c r="C52" s="56" t="s">
        <v>417</v>
      </c>
      <c r="D52" s="75" t="s">
        <v>51</v>
      </c>
      <c r="E52" s="50" t="s">
        <v>5</v>
      </c>
      <c r="F52" s="1" t="s">
        <v>364</v>
      </c>
      <c r="G52" s="1">
        <f t="shared" si="0"/>
        <v>110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20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>
        <v>90</v>
      </c>
      <c r="AU52" s="7"/>
      <c r="AV52" s="7"/>
      <c r="AW52" s="7"/>
      <c r="AX52" s="7"/>
      <c r="AY52" s="35"/>
    </row>
    <row r="53" spans="1:51" s="11" customFormat="1" ht="18" customHeight="1">
      <c r="A53" s="1">
        <v>48</v>
      </c>
      <c r="B53" s="1">
        <v>38502</v>
      </c>
      <c r="C53" s="56" t="s">
        <v>969</v>
      </c>
      <c r="D53" s="75" t="s">
        <v>51</v>
      </c>
      <c r="E53" s="50" t="s">
        <v>933</v>
      </c>
      <c r="F53" s="1" t="s">
        <v>139</v>
      </c>
      <c r="G53" s="1">
        <f t="shared" si="0"/>
        <v>110</v>
      </c>
      <c r="H53" s="30"/>
      <c r="I53" s="7"/>
      <c r="J53" s="7"/>
      <c r="K53" s="7"/>
      <c r="L53" s="7"/>
      <c r="M53" s="7">
        <v>25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15</v>
      </c>
      <c r="AC53" s="7"/>
      <c r="AD53" s="7"/>
      <c r="AE53" s="7"/>
      <c r="AF53" s="7"/>
      <c r="AG53" s="7"/>
      <c r="AH53" s="7"/>
      <c r="AI53" s="7">
        <v>70</v>
      </c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35"/>
    </row>
    <row r="54" spans="1:51" s="11" customFormat="1" ht="18" customHeight="1">
      <c r="A54" s="1">
        <v>50</v>
      </c>
      <c r="B54" s="1">
        <v>50837</v>
      </c>
      <c r="C54" s="56" t="s">
        <v>879</v>
      </c>
      <c r="D54" s="75" t="s">
        <v>51</v>
      </c>
      <c r="E54" s="50" t="s">
        <v>644</v>
      </c>
      <c r="F54" s="1" t="s">
        <v>229</v>
      </c>
      <c r="G54" s="1">
        <f t="shared" si="0"/>
        <v>108</v>
      </c>
      <c r="H54" s="30"/>
      <c r="I54" s="7"/>
      <c r="J54" s="7"/>
      <c r="K54" s="7"/>
      <c r="L54" s="7"/>
      <c r="M54" s="7"/>
      <c r="N54" s="7"/>
      <c r="O54" s="7"/>
      <c r="P54" s="7">
        <v>10</v>
      </c>
      <c r="Q54" s="7"/>
      <c r="R54" s="7"/>
      <c r="S54" s="7"/>
      <c r="T54" s="7">
        <v>50</v>
      </c>
      <c r="U54" s="7"/>
      <c r="V54" s="7"/>
      <c r="W54" s="7"/>
      <c r="X54" s="7"/>
      <c r="Y54" s="7"/>
      <c r="Z54" s="7">
        <v>3</v>
      </c>
      <c r="AA54" s="7"/>
      <c r="AB54" s="7"/>
      <c r="AC54" s="7"/>
      <c r="AD54" s="7"/>
      <c r="AE54" s="7"/>
      <c r="AF54" s="7"/>
      <c r="AG54" s="7"/>
      <c r="AH54" s="7"/>
      <c r="AI54" s="7"/>
      <c r="AJ54" s="7">
        <v>45</v>
      </c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35"/>
    </row>
    <row r="55" spans="1:51" s="11" customFormat="1" ht="18" customHeight="1">
      <c r="A55" s="1">
        <v>51</v>
      </c>
      <c r="B55" s="1">
        <v>41538</v>
      </c>
      <c r="C55" s="56" t="s">
        <v>342</v>
      </c>
      <c r="D55" s="75" t="s">
        <v>51</v>
      </c>
      <c r="E55" s="50" t="s">
        <v>331</v>
      </c>
      <c r="F55" s="1" t="s">
        <v>303</v>
      </c>
      <c r="G55" s="1">
        <f t="shared" si="0"/>
        <v>106</v>
      </c>
      <c r="H55" s="30"/>
      <c r="I55" s="7">
        <v>1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10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15</v>
      </c>
      <c r="AI55" s="7"/>
      <c r="AJ55" s="7"/>
      <c r="AK55" s="7"/>
      <c r="AL55" s="7"/>
      <c r="AM55" s="7"/>
      <c r="AN55" s="7"/>
      <c r="AO55" s="7"/>
      <c r="AP55" s="7"/>
      <c r="AQ55" s="7"/>
      <c r="AR55" s="7">
        <v>40</v>
      </c>
      <c r="AS55" s="7"/>
      <c r="AT55" s="7"/>
      <c r="AU55" s="7">
        <v>40</v>
      </c>
      <c r="AV55" s="7"/>
      <c r="AW55" s="7"/>
      <c r="AX55" s="7"/>
      <c r="AY55" s="35"/>
    </row>
    <row r="56" spans="1:51" s="11" customFormat="1" ht="18" customHeight="1">
      <c r="A56" s="1">
        <v>52</v>
      </c>
      <c r="B56" s="1">
        <v>42257</v>
      </c>
      <c r="C56" s="56" t="s">
        <v>746</v>
      </c>
      <c r="D56" s="75" t="s">
        <v>51</v>
      </c>
      <c r="E56" s="50" t="s">
        <v>5</v>
      </c>
      <c r="F56" s="1" t="s">
        <v>364</v>
      </c>
      <c r="G56" s="1">
        <f t="shared" si="0"/>
        <v>105</v>
      </c>
      <c r="H56" s="30"/>
      <c r="I56" s="7">
        <v>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>
        <v>100</v>
      </c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5"/>
    </row>
    <row r="57" spans="1:51" s="11" customFormat="1" ht="18" customHeight="1">
      <c r="A57" s="1">
        <v>53</v>
      </c>
      <c r="B57" s="1">
        <v>62822</v>
      </c>
      <c r="C57" s="56" t="s">
        <v>1273</v>
      </c>
      <c r="D57" s="75" t="s">
        <v>51</v>
      </c>
      <c r="E57" s="50" t="s">
        <v>5</v>
      </c>
      <c r="F57" s="1" t="s">
        <v>6</v>
      </c>
      <c r="G57" s="1">
        <f t="shared" si="0"/>
        <v>101</v>
      </c>
      <c r="H57" s="30"/>
      <c r="I57" s="7"/>
      <c r="J57" s="7"/>
      <c r="K57" s="7">
        <v>95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1</v>
      </c>
      <c r="AB57" s="7"/>
      <c r="AC57" s="7">
        <v>5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35"/>
    </row>
    <row r="58" spans="1:51" s="11" customFormat="1" ht="18" customHeight="1">
      <c r="A58" s="1">
        <v>54</v>
      </c>
      <c r="B58" s="1">
        <v>43375</v>
      </c>
      <c r="C58" s="56" t="s">
        <v>1263</v>
      </c>
      <c r="D58" s="75" t="s">
        <v>51</v>
      </c>
      <c r="E58" s="50" t="s">
        <v>5</v>
      </c>
      <c r="F58" s="1" t="s">
        <v>148</v>
      </c>
      <c r="G58" s="1">
        <f t="shared" si="0"/>
        <v>100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>
        <v>100</v>
      </c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35"/>
    </row>
    <row r="59" spans="1:51" s="11" customFormat="1" ht="18" customHeight="1">
      <c r="A59" s="1">
        <v>54</v>
      </c>
      <c r="B59" s="1">
        <v>15685</v>
      </c>
      <c r="C59" s="56" t="s">
        <v>1535</v>
      </c>
      <c r="D59" s="75" t="s">
        <v>51</v>
      </c>
      <c r="E59" s="50" t="s">
        <v>5</v>
      </c>
      <c r="F59" s="1" t="s">
        <v>374</v>
      </c>
      <c r="G59" s="1">
        <f t="shared" si="0"/>
        <v>100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100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35"/>
    </row>
    <row r="60" spans="1:51" s="11" customFormat="1" ht="18" customHeight="1">
      <c r="A60" s="1">
        <v>54</v>
      </c>
      <c r="B60" s="1">
        <v>32371</v>
      </c>
      <c r="C60" s="56" t="s">
        <v>651</v>
      </c>
      <c r="D60" s="75" t="s">
        <v>51</v>
      </c>
      <c r="E60" s="50" t="s">
        <v>622</v>
      </c>
      <c r="F60" s="1" t="s">
        <v>229</v>
      </c>
      <c r="G60" s="1">
        <f t="shared" si="0"/>
        <v>100</v>
      </c>
      <c r="H60" s="30"/>
      <c r="I60" s="7">
        <v>10</v>
      </c>
      <c r="J60" s="7"/>
      <c r="K60" s="7"/>
      <c r="L60" s="7"/>
      <c r="M60" s="7"/>
      <c r="N60" s="7"/>
      <c r="O60" s="7"/>
      <c r="P60" s="7">
        <v>75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>
        <v>15</v>
      </c>
      <c r="AQ60" s="7"/>
      <c r="AR60" s="7"/>
      <c r="AS60" s="7"/>
      <c r="AT60" s="7"/>
      <c r="AU60" s="7"/>
      <c r="AV60" s="7"/>
      <c r="AW60" s="7"/>
      <c r="AX60" s="7"/>
      <c r="AY60" s="35"/>
    </row>
    <row r="61" spans="1:51" s="11" customFormat="1" ht="18" customHeight="1">
      <c r="A61" s="1">
        <v>57</v>
      </c>
      <c r="B61" s="1">
        <v>46906</v>
      </c>
      <c r="C61" s="56" t="s">
        <v>421</v>
      </c>
      <c r="D61" s="75" t="s">
        <v>51</v>
      </c>
      <c r="E61" s="50" t="s">
        <v>5</v>
      </c>
      <c r="F61" s="1" t="s">
        <v>177</v>
      </c>
      <c r="G61" s="1">
        <f t="shared" si="0"/>
        <v>95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>
        <v>60</v>
      </c>
      <c r="AM61" s="7"/>
      <c r="AN61" s="7"/>
      <c r="AO61" s="7"/>
      <c r="AP61" s="7"/>
      <c r="AQ61" s="7"/>
      <c r="AR61" s="7"/>
      <c r="AS61" s="7"/>
      <c r="AT61" s="7">
        <v>35</v>
      </c>
      <c r="AU61" s="7"/>
      <c r="AV61" s="7"/>
      <c r="AW61" s="7"/>
      <c r="AX61" s="7"/>
      <c r="AY61" s="35"/>
    </row>
    <row r="62" spans="1:51" s="11" customFormat="1" ht="18" customHeight="1">
      <c r="A62" s="1">
        <v>58</v>
      </c>
      <c r="B62" s="1">
        <v>30792</v>
      </c>
      <c r="C62" s="56" t="s">
        <v>418</v>
      </c>
      <c r="D62" s="75" t="s">
        <v>51</v>
      </c>
      <c r="E62" s="50" t="s">
        <v>5</v>
      </c>
      <c r="F62" s="1" t="s">
        <v>364</v>
      </c>
      <c r="G62" s="1">
        <f t="shared" si="0"/>
        <v>91</v>
      </c>
      <c r="H62" s="30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9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>
        <v>75</v>
      </c>
      <c r="AU62" s="7"/>
      <c r="AV62" s="7"/>
      <c r="AW62" s="7"/>
      <c r="AX62" s="7"/>
      <c r="AY62" s="35"/>
    </row>
    <row r="63" spans="1:51" s="11" customFormat="1" ht="18" customHeight="1">
      <c r="A63" s="1">
        <v>59</v>
      </c>
      <c r="B63" s="1">
        <v>66061</v>
      </c>
      <c r="C63" s="56" t="s">
        <v>1360</v>
      </c>
      <c r="D63" s="75" t="s">
        <v>51</v>
      </c>
      <c r="E63" s="50" t="s">
        <v>5</v>
      </c>
      <c r="F63" s="1" t="s">
        <v>6</v>
      </c>
      <c r="G63" s="1">
        <f t="shared" si="0"/>
        <v>90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70</v>
      </c>
      <c r="X63" s="7"/>
      <c r="Y63" s="7"/>
      <c r="Z63" s="7"/>
      <c r="AA63" s="7">
        <v>20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35"/>
    </row>
    <row r="64" spans="1:51" s="11" customFormat="1" ht="18" customHeight="1">
      <c r="A64" s="1">
        <v>59</v>
      </c>
      <c r="B64" s="1">
        <v>50453</v>
      </c>
      <c r="C64" s="56" t="s">
        <v>1536</v>
      </c>
      <c r="D64" s="75" t="s">
        <v>51</v>
      </c>
      <c r="E64" s="50" t="s">
        <v>1537</v>
      </c>
      <c r="F64" s="1" t="s">
        <v>291</v>
      </c>
      <c r="G64" s="1">
        <f t="shared" si="0"/>
        <v>90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90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35"/>
    </row>
    <row r="65" spans="1:51" s="11" customFormat="1" ht="18" customHeight="1">
      <c r="A65" s="1">
        <v>59</v>
      </c>
      <c r="B65" s="1">
        <v>64308</v>
      </c>
      <c r="C65" s="56" t="s">
        <v>975</v>
      </c>
      <c r="D65" s="75" t="s">
        <v>51</v>
      </c>
      <c r="E65" s="50" t="s">
        <v>933</v>
      </c>
      <c r="F65" s="1" t="s">
        <v>139</v>
      </c>
      <c r="G65" s="1">
        <f t="shared" si="0"/>
        <v>90</v>
      </c>
      <c r="H65" s="30"/>
      <c r="I65" s="7"/>
      <c r="J65" s="7"/>
      <c r="K65" s="7"/>
      <c r="L65" s="7"/>
      <c r="M65" s="7">
        <v>30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30</v>
      </c>
      <c r="AF65" s="7"/>
      <c r="AG65" s="7"/>
      <c r="AH65" s="7"/>
      <c r="AI65" s="7">
        <v>30</v>
      </c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35"/>
    </row>
    <row r="66" spans="1:51" s="11" customFormat="1" ht="18" customHeight="1">
      <c r="A66" s="1">
        <v>62</v>
      </c>
      <c r="B66" s="1">
        <v>45511</v>
      </c>
      <c r="C66" s="56" t="s">
        <v>978</v>
      </c>
      <c r="D66" s="75" t="s">
        <v>51</v>
      </c>
      <c r="E66" s="50" t="s">
        <v>5</v>
      </c>
      <c r="F66" s="1" t="s">
        <v>139</v>
      </c>
      <c r="G66" s="1">
        <f t="shared" si="0"/>
        <v>88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8</v>
      </c>
      <c r="AC66" s="7"/>
      <c r="AD66" s="7"/>
      <c r="AE66" s="7">
        <v>60</v>
      </c>
      <c r="AF66" s="7"/>
      <c r="AG66" s="7"/>
      <c r="AH66" s="7"/>
      <c r="AI66" s="7">
        <v>20</v>
      </c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35"/>
    </row>
    <row r="67" spans="1:51" s="11" customFormat="1" ht="18" customHeight="1">
      <c r="A67" s="1">
        <v>63</v>
      </c>
      <c r="B67" s="1">
        <v>46209</v>
      </c>
      <c r="C67" s="56" t="s">
        <v>652</v>
      </c>
      <c r="D67" s="75" t="s">
        <v>51</v>
      </c>
      <c r="E67" s="50" t="s">
        <v>622</v>
      </c>
      <c r="F67" s="1" t="s">
        <v>229</v>
      </c>
      <c r="G67" s="1">
        <f t="shared" si="0"/>
        <v>87</v>
      </c>
      <c r="H67" s="30"/>
      <c r="I67" s="7">
        <v>7</v>
      </c>
      <c r="J67" s="7"/>
      <c r="K67" s="7"/>
      <c r="L67" s="7"/>
      <c r="M67" s="7"/>
      <c r="N67" s="7"/>
      <c r="O67" s="7"/>
      <c r="P67" s="7">
        <v>70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>
        <v>10</v>
      </c>
      <c r="AQ67" s="7"/>
      <c r="AR67" s="7"/>
      <c r="AS67" s="7"/>
      <c r="AT67" s="7"/>
      <c r="AU67" s="7"/>
      <c r="AV67" s="7"/>
      <c r="AW67" s="7"/>
      <c r="AX67" s="7"/>
      <c r="AY67" s="35"/>
    </row>
    <row r="68" spans="1:51" s="11" customFormat="1" ht="18" customHeight="1">
      <c r="A68" s="1">
        <v>64</v>
      </c>
      <c r="B68" s="1">
        <v>21403</v>
      </c>
      <c r="C68" s="56" t="s">
        <v>820</v>
      </c>
      <c r="D68" s="75" t="s">
        <v>51</v>
      </c>
      <c r="E68" s="50" t="s">
        <v>5</v>
      </c>
      <c r="F68" s="1" t="s">
        <v>101</v>
      </c>
      <c r="G68" s="1">
        <f t="shared" si="0"/>
        <v>85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55</v>
      </c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v>10</v>
      </c>
      <c r="AF68" s="7"/>
      <c r="AG68" s="7"/>
      <c r="AH68" s="7"/>
      <c r="AI68" s="7"/>
      <c r="AJ68" s="7"/>
      <c r="AK68" s="7">
        <v>20</v>
      </c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35"/>
    </row>
    <row r="69" spans="1:51" s="11" customFormat="1" ht="18" customHeight="1">
      <c r="A69" s="1">
        <v>64</v>
      </c>
      <c r="B69" s="1">
        <v>41091</v>
      </c>
      <c r="C69" s="56" t="s">
        <v>219</v>
      </c>
      <c r="D69" s="75" t="s">
        <v>51</v>
      </c>
      <c r="E69" s="50" t="s">
        <v>191</v>
      </c>
      <c r="F69" s="1" t="s">
        <v>187</v>
      </c>
      <c r="G69" s="1">
        <f t="shared" ref="G69:G132" si="1">SUM(I69:AX69)</f>
        <v>85</v>
      </c>
      <c r="H69" s="30"/>
      <c r="I69" s="7"/>
      <c r="J69" s="7"/>
      <c r="K69" s="7"/>
      <c r="L69" s="7"/>
      <c r="M69" s="7"/>
      <c r="N69" s="7">
        <v>15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>
        <v>20</v>
      </c>
      <c r="AP69" s="7"/>
      <c r="AQ69" s="7"/>
      <c r="AR69" s="7"/>
      <c r="AS69" s="7"/>
      <c r="AT69" s="7"/>
      <c r="AU69" s="7"/>
      <c r="AV69" s="7">
        <v>50</v>
      </c>
      <c r="AW69" s="7"/>
      <c r="AX69" s="7"/>
      <c r="AY69" s="35"/>
    </row>
    <row r="70" spans="1:51" s="11" customFormat="1" ht="18" customHeight="1">
      <c r="A70" s="1">
        <v>64</v>
      </c>
      <c r="B70" s="1">
        <v>45520</v>
      </c>
      <c r="C70" s="56" t="s">
        <v>974</v>
      </c>
      <c r="D70" s="75" t="s">
        <v>51</v>
      </c>
      <c r="E70" s="50" t="s">
        <v>933</v>
      </c>
      <c r="F70" s="1" t="s">
        <v>139</v>
      </c>
      <c r="G70" s="1">
        <f t="shared" si="1"/>
        <v>85</v>
      </c>
      <c r="H70" s="30"/>
      <c r="I70" s="7"/>
      <c r="J70" s="7"/>
      <c r="K70" s="7"/>
      <c r="L70" s="7"/>
      <c r="M70" s="7">
        <v>50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>
        <v>35</v>
      </c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35"/>
    </row>
    <row r="71" spans="1:51" s="11" customFormat="1" ht="18" customHeight="1">
      <c r="A71" s="1">
        <v>67</v>
      </c>
      <c r="B71" s="1">
        <v>54196</v>
      </c>
      <c r="C71" s="56" t="s">
        <v>747</v>
      </c>
      <c r="D71" s="75" t="s">
        <v>51</v>
      </c>
      <c r="E71" s="50" t="s">
        <v>5</v>
      </c>
      <c r="F71" s="1" t="s">
        <v>364</v>
      </c>
      <c r="G71" s="1">
        <f t="shared" si="1"/>
        <v>82</v>
      </c>
      <c r="H71" s="30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>
        <v>80</v>
      </c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35"/>
    </row>
    <row r="72" spans="1:51" s="11" customFormat="1" ht="18" customHeight="1">
      <c r="A72" s="1">
        <v>68</v>
      </c>
      <c r="B72" s="1">
        <v>41056</v>
      </c>
      <c r="C72" s="56" t="s">
        <v>420</v>
      </c>
      <c r="D72" s="75" t="s">
        <v>51</v>
      </c>
      <c r="E72" s="50" t="s">
        <v>5</v>
      </c>
      <c r="F72" s="1" t="s">
        <v>364</v>
      </c>
      <c r="G72" s="1">
        <f t="shared" si="1"/>
        <v>80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>
        <v>35</v>
      </c>
      <c r="AM72" s="7"/>
      <c r="AN72" s="7"/>
      <c r="AO72" s="7"/>
      <c r="AP72" s="7"/>
      <c r="AQ72" s="7"/>
      <c r="AR72" s="7"/>
      <c r="AS72" s="7"/>
      <c r="AT72" s="7">
        <v>45</v>
      </c>
      <c r="AU72" s="7"/>
      <c r="AV72" s="7"/>
      <c r="AW72" s="7"/>
      <c r="AX72" s="7"/>
      <c r="AY72" s="35"/>
    </row>
    <row r="73" spans="1:51" s="11" customFormat="1" ht="18" customHeight="1">
      <c r="A73" s="1">
        <v>68</v>
      </c>
      <c r="B73" s="1">
        <v>27460</v>
      </c>
      <c r="C73" s="56" t="s">
        <v>1538</v>
      </c>
      <c r="D73" s="75" t="s">
        <v>51</v>
      </c>
      <c r="E73" s="50" t="s">
        <v>5</v>
      </c>
      <c r="F73" s="1" t="s">
        <v>364</v>
      </c>
      <c r="G73" s="1">
        <f t="shared" si="1"/>
        <v>80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80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35"/>
    </row>
    <row r="74" spans="1:51" s="11" customFormat="1" ht="18" customHeight="1">
      <c r="A74" s="1">
        <v>68</v>
      </c>
      <c r="B74" s="1">
        <v>41997</v>
      </c>
      <c r="C74" s="56" t="s">
        <v>1707</v>
      </c>
      <c r="D74" s="75" t="s">
        <v>51</v>
      </c>
      <c r="E74" s="50" t="s">
        <v>5</v>
      </c>
      <c r="F74" s="1" t="s">
        <v>148</v>
      </c>
      <c r="G74" s="1">
        <f t="shared" si="1"/>
        <v>80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80</v>
      </c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35"/>
    </row>
    <row r="75" spans="1:51" s="11" customFormat="1" ht="18" customHeight="1">
      <c r="A75" s="1">
        <v>68</v>
      </c>
      <c r="B75" s="1">
        <v>51874</v>
      </c>
      <c r="C75" s="56" t="s">
        <v>1963</v>
      </c>
      <c r="D75" s="75" t="s">
        <v>51</v>
      </c>
      <c r="E75" s="50" t="s">
        <v>5</v>
      </c>
      <c r="F75" s="1" t="s">
        <v>8</v>
      </c>
      <c r="G75" s="1">
        <f t="shared" si="1"/>
        <v>80</v>
      </c>
      <c r="H75" s="30"/>
      <c r="I75" s="7"/>
      <c r="J75" s="7"/>
      <c r="K75" s="7">
        <v>80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35"/>
    </row>
    <row r="76" spans="1:51" s="11" customFormat="1" ht="18" customHeight="1">
      <c r="A76" s="1">
        <v>72</v>
      </c>
      <c r="B76" s="1">
        <v>58710</v>
      </c>
      <c r="C76" s="56" t="s">
        <v>653</v>
      </c>
      <c r="D76" s="75" t="s">
        <v>51</v>
      </c>
      <c r="E76" s="50" t="s">
        <v>622</v>
      </c>
      <c r="F76" s="1" t="s">
        <v>229</v>
      </c>
      <c r="G76" s="1">
        <f t="shared" si="1"/>
        <v>78</v>
      </c>
      <c r="H76" s="30"/>
      <c r="I76" s="7">
        <v>5</v>
      </c>
      <c r="J76" s="7"/>
      <c r="K76" s="7"/>
      <c r="L76" s="7"/>
      <c r="M76" s="7"/>
      <c r="N76" s="7"/>
      <c r="O76" s="7"/>
      <c r="P76" s="7">
        <v>65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>
        <v>8</v>
      </c>
      <c r="AQ76" s="7"/>
      <c r="AR76" s="7"/>
      <c r="AS76" s="7"/>
      <c r="AT76" s="7"/>
      <c r="AU76" s="7"/>
      <c r="AV76" s="7"/>
      <c r="AW76" s="7"/>
      <c r="AX76" s="7"/>
      <c r="AY76" s="35"/>
    </row>
    <row r="77" spans="1:51" s="11" customFormat="1" ht="18" customHeight="1">
      <c r="A77" s="1">
        <v>73</v>
      </c>
      <c r="B77" s="1">
        <v>37960</v>
      </c>
      <c r="C77" s="56" t="s">
        <v>483</v>
      </c>
      <c r="D77" s="75" t="s">
        <v>51</v>
      </c>
      <c r="E77" s="50" t="s">
        <v>5</v>
      </c>
      <c r="F77" s="1" t="s">
        <v>8</v>
      </c>
      <c r="G77" s="1">
        <f t="shared" si="1"/>
        <v>77</v>
      </c>
      <c r="H77" s="30"/>
      <c r="I77" s="7"/>
      <c r="J77" s="7"/>
      <c r="K77" s="7">
        <v>75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>
        <v>2</v>
      </c>
      <c r="AT77" s="7"/>
      <c r="AU77" s="7"/>
      <c r="AV77" s="7"/>
      <c r="AW77" s="7"/>
      <c r="AX77" s="7"/>
      <c r="AY77" s="35"/>
    </row>
    <row r="78" spans="1:51" s="11" customFormat="1" ht="18" customHeight="1">
      <c r="A78" s="1">
        <v>74</v>
      </c>
      <c r="B78" s="1">
        <v>39697</v>
      </c>
      <c r="C78" s="56" t="s">
        <v>968</v>
      </c>
      <c r="D78" s="75" t="s">
        <v>51</v>
      </c>
      <c r="E78" s="50" t="s">
        <v>958</v>
      </c>
      <c r="F78" s="1" t="s">
        <v>139</v>
      </c>
      <c r="G78" s="1">
        <f t="shared" si="1"/>
        <v>75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>
        <v>75</v>
      </c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35"/>
    </row>
    <row r="79" spans="1:51" s="11" customFormat="1" ht="18" customHeight="1">
      <c r="A79" s="1">
        <v>74</v>
      </c>
      <c r="B79" s="1">
        <v>65673</v>
      </c>
      <c r="C79" s="56" t="s">
        <v>872</v>
      </c>
      <c r="D79" s="75" t="s">
        <v>51</v>
      </c>
      <c r="E79" s="50" t="s">
        <v>873</v>
      </c>
      <c r="F79" s="1" t="s">
        <v>139</v>
      </c>
      <c r="G79" s="1">
        <f t="shared" si="1"/>
        <v>75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>
        <v>75</v>
      </c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35"/>
    </row>
    <row r="80" spans="1:51" s="11" customFormat="1" ht="18" customHeight="1">
      <c r="A80" s="1">
        <v>74</v>
      </c>
      <c r="B80" s="1">
        <v>16168</v>
      </c>
      <c r="C80" s="56" t="s">
        <v>821</v>
      </c>
      <c r="D80" s="75" t="s">
        <v>51</v>
      </c>
      <c r="E80" s="50" t="s">
        <v>5</v>
      </c>
      <c r="F80" s="1" t="s">
        <v>101</v>
      </c>
      <c r="G80" s="1">
        <f t="shared" si="1"/>
        <v>75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>
        <v>50</v>
      </c>
      <c r="AF80" s="7"/>
      <c r="AG80" s="7"/>
      <c r="AH80" s="7"/>
      <c r="AI80" s="7"/>
      <c r="AJ80" s="7">
        <v>10</v>
      </c>
      <c r="AK80" s="7">
        <v>15</v>
      </c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35"/>
    </row>
    <row r="81" spans="1:51" s="11" customFormat="1" ht="18" customHeight="1">
      <c r="A81" s="1">
        <v>77</v>
      </c>
      <c r="B81" s="1">
        <v>10416</v>
      </c>
      <c r="C81" s="56" t="s">
        <v>1442</v>
      </c>
      <c r="D81" s="75" t="s">
        <v>51</v>
      </c>
      <c r="E81" s="50" t="s">
        <v>5</v>
      </c>
      <c r="F81" s="1" t="s">
        <v>148</v>
      </c>
      <c r="G81" s="1">
        <f t="shared" si="1"/>
        <v>70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>
        <v>70</v>
      </c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35"/>
    </row>
    <row r="82" spans="1:51" s="11" customFormat="1" ht="18" customHeight="1">
      <c r="A82" s="1">
        <v>77</v>
      </c>
      <c r="B82" s="1">
        <v>55749</v>
      </c>
      <c r="C82" s="56" t="s">
        <v>1539</v>
      </c>
      <c r="D82" s="75" t="s">
        <v>51</v>
      </c>
      <c r="E82" s="50" t="s">
        <v>5</v>
      </c>
      <c r="F82" s="1" t="s">
        <v>291</v>
      </c>
      <c r="G82" s="1">
        <f t="shared" si="1"/>
        <v>70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70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35"/>
    </row>
    <row r="83" spans="1:51" s="11" customFormat="1" ht="18" customHeight="1">
      <c r="A83" s="1">
        <v>79</v>
      </c>
      <c r="B83" s="1">
        <v>49633</v>
      </c>
      <c r="C83" s="56" t="s">
        <v>227</v>
      </c>
      <c r="D83" s="75" t="s">
        <v>51</v>
      </c>
      <c r="E83" s="50" t="s">
        <v>228</v>
      </c>
      <c r="F83" s="1" t="s">
        <v>229</v>
      </c>
      <c r="G83" s="1">
        <f t="shared" si="1"/>
        <v>66</v>
      </c>
      <c r="H83" s="30"/>
      <c r="I83" s="7">
        <v>1</v>
      </c>
      <c r="J83" s="7"/>
      <c r="K83" s="7"/>
      <c r="L83" s="7"/>
      <c r="M83" s="7"/>
      <c r="N83" s="7"/>
      <c r="O83" s="7"/>
      <c r="P83" s="7">
        <v>50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>
        <v>6</v>
      </c>
      <c r="AQ83" s="7"/>
      <c r="AR83" s="7"/>
      <c r="AS83" s="7"/>
      <c r="AT83" s="7"/>
      <c r="AU83" s="7"/>
      <c r="AV83" s="7">
        <v>9</v>
      </c>
      <c r="AW83" s="7"/>
      <c r="AX83" s="7"/>
      <c r="AY83" s="35"/>
    </row>
    <row r="84" spans="1:51" s="11" customFormat="1" ht="18" customHeight="1">
      <c r="A84" s="1">
        <v>80</v>
      </c>
      <c r="B84" s="1">
        <v>39811</v>
      </c>
      <c r="C84" s="56" t="s">
        <v>970</v>
      </c>
      <c r="D84" s="75" t="s">
        <v>51</v>
      </c>
      <c r="E84" s="50" t="s">
        <v>958</v>
      </c>
      <c r="F84" s="1" t="s">
        <v>139</v>
      </c>
      <c r="G84" s="1">
        <f t="shared" si="1"/>
        <v>65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>
        <v>65</v>
      </c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35"/>
    </row>
    <row r="85" spans="1:51" s="11" customFormat="1" ht="18" customHeight="1">
      <c r="A85" s="1">
        <v>80</v>
      </c>
      <c r="B85" s="1">
        <v>56994</v>
      </c>
      <c r="C85" s="56" t="s">
        <v>1709</v>
      </c>
      <c r="D85" s="75" t="s">
        <v>51</v>
      </c>
      <c r="E85" s="50" t="s">
        <v>1277</v>
      </c>
      <c r="F85" s="1" t="s">
        <v>148</v>
      </c>
      <c r="G85" s="1">
        <f t="shared" si="1"/>
        <v>65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65</v>
      </c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35"/>
    </row>
    <row r="86" spans="1:51" s="11" customFormat="1" ht="18" customHeight="1">
      <c r="A86" s="1">
        <v>82</v>
      </c>
      <c r="B86" s="1">
        <v>47694</v>
      </c>
      <c r="C86" s="56" t="s">
        <v>650</v>
      </c>
      <c r="D86" s="75" t="s">
        <v>51</v>
      </c>
      <c r="E86" s="50" t="s">
        <v>228</v>
      </c>
      <c r="F86" s="1" t="s">
        <v>229</v>
      </c>
      <c r="G86" s="1">
        <f t="shared" si="1"/>
        <v>63</v>
      </c>
      <c r="H86" s="30"/>
      <c r="I86" s="7">
        <v>3</v>
      </c>
      <c r="J86" s="7"/>
      <c r="K86" s="7"/>
      <c r="L86" s="7"/>
      <c r="M86" s="7"/>
      <c r="N86" s="7"/>
      <c r="O86" s="7"/>
      <c r="P86" s="7">
        <v>35</v>
      </c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>
        <v>25</v>
      </c>
      <c r="AQ86" s="7"/>
      <c r="AR86" s="7"/>
      <c r="AS86" s="7"/>
      <c r="AT86" s="7"/>
      <c r="AU86" s="7"/>
      <c r="AV86" s="7"/>
      <c r="AW86" s="7"/>
      <c r="AX86" s="7"/>
      <c r="AY86" s="35"/>
    </row>
    <row r="87" spans="1:51" s="11" customFormat="1" ht="18" customHeight="1">
      <c r="A87" s="1">
        <v>83</v>
      </c>
      <c r="B87" s="1">
        <v>46177</v>
      </c>
      <c r="C87" s="56" t="s">
        <v>1444</v>
      </c>
      <c r="D87" s="75" t="s">
        <v>51</v>
      </c>
      <c r="E87" s="50" t="s">
        <v>5</v>
      </c>
      <c r="F87" s="1" t="s">
        <v>148</v>
      </c>
      <c r="G87" s="1">
        <f t="shared" si="1"/>
        <v>60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>
        <v>60</v>
      </c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35"/>
    </row>
    <row r="88" spans="1:51" s="11" customFormat="1" ht="18" customHeight="1">
      <c r="A88" s="1">
        <v>83</v>
      </c>
      <c r="B88" s="1">
        <v>55528</v>
      </c>
      <c r="C88" s="56" t="s">
        <v>875</v>
      </c>
      <c r="D88" s="75" t="s">
        <v>51</v>
      </c>
      <c r="E88" s="50" t="s">
        <v>5</v>
      </c>
      <c r="F88" s="1" t="s">
        <v>852</v>
      </c>
      <c r="G88" s="1">
        <f t="shared" si="1"/>
        <v>60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>
        <v>60</v>
      </c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35"/>
    </row>
    <row r="89" spans="1:51" s="11" customFormat="1" ht="18" customHeight="1">
      <c r="A89" s="1">
        <v>83</v>
      </c>
      <c r="B89" s="1">
        <v>28012</v>
      </c>
      <c r="C89" s="56" t="s">
        <v>1710</v>
      </c>
      <c r="D89" s="75" t="s">
        <v>51</v>
      </c>
      <c r="E89" s="50" t="s">
        <v>5</v>
      </c>
      <c r="F89" s="1" t="s">
        <v>148</v>
      </c>
      <c r="G89" s="1">
        <f t="shared" si="1"/>
        <v>60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>
        <v>60</v>
      </c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35"/>
    </row>
    <row r="90" spans="1:51" s="11" customFormat="1" ht="18" customHeight="1">
      <c r="A90" s="1">
        <v>83</v>
      </c>
      <c r="B90" s="1">
        <v>34830</v>
      </c>
      <c r="C90" s="56" t="s">
        <v>1868</v>
      </c>
      <c r="D90" s="75" t="s">
        <v>51</v>
      </c>
      <c r="E90" s="50" t="s">
        <v>644</v>
      </c>
      <c r="F90" s="1" t="s">
        <v>229</v>
      </c>
      <c r="G90" s="1">
        <f t="shared" si="1"/>
        <v>60</v>
      </c>
      <c r="H90" s="30"/>
      <c r="I90" s="7"/>
      <c r="J90" s="7"/>
      <c r="K90" s="7"/>
      <c r="L90" s="7"/>
      <c r="M90" s="7"/>
      <c r="N90" s="7"/>
      <c r="O90" s="7"/>
      <c r="P90" s="7">
        <v>60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35"/>
    </row>
    <row r="91" spans="1:51" s="11" customFormat="1" ht="18" customHeight="1">
      <c r="A91" s="1">
        <v>87</v>
      </c>
      <c r="B91" s="1">
        <v>63375</v>
      </c>
      <c r="C91" s="56" t="s">
        <v>230</v>
      </c>
      <c r="D91" s="75" t="s">
        <v>51</v>
      </c>
      <c r="E91" s="50" t="s">
        <v>5</v>
      </c>
      <c r="F91" s="1" t="s">
        <v>187</v>
      </c>
      <c r="G91" s="1">
        <f t="shared" si="1"/>
        <v>58</v>
      </c>
      <c r="H91" s="30"/>
      <c r="I91" s="7"/>
      <c r="J91" s="7"/>
      <c r="K91" s="7"/>
      <c r="L91" s="7"/>
      <c r="M91" s="7"/>
      <c r="N91" s="7">
        <v>4</v>
      </c>
      <c r="O91" s="7"/>
      <c r="P91" s="7">
        <v>40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>
        <v>6</v>
      </c>
      <c r="AP91" s="7"/>
      <c r="AQ91" s="7"/>
      <c r="AR91" s="7"/>
      <c r="AS91" s="7"/>
      <c r="AT91" s="7"/>
      <c r="AU91" s="7"/>
      <c r="AV91" s="7">
        <v>8</v>
      </c>
      <c r="AW91" s="7"/>
      <c r="AX91" s="7"/>
      <c r="AY91" s="35"/>
    </row>
    <row r="92" spans="1:51" s="11" customFormat="1" ht="18" customHeight="1">
      <c r="A92" s="1">
        <v>88</v>
      </c>
      <c r="B92" s="1">
        <v>52630</v>
      </c>
      <c r="C92" s="56" t="s">
        <v>1185</v>
      </c>
      <c r="D92" s="75" t="s">
        <v>51</v>
      </c>
      <c r="E92" s="50" t="s">
        <v>900</v>
      </c>
      <c r="F92" s="1" t="s">
        <v>139</v>
      </c>
      <c r="G92" s="1">
        <f t="shared" si="1"/>
        <v>55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20</v>
      </c>
      <c r="AC92" s="7"/>
      <c r="AD92" s="7"/>
      <c r="AE92" s="7">
        <v>35</v>
      </c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35"/>
    </row>
    <row r="93" spans="1:51" s="11" customFormat="1" ht="18" customHeight="1">
      <c r="A93" s="1">
        <v>88</v>
      </c>
      <c r="B93" s="1">
        <v>54219</v>
      </c>
      <c r="C93" s="56" t="s">
        <v>419</v>
      </c>
      <c r="D93" s="75" t="s">
        <v>51</v>
      </c>
      <c r="E93" s="50" t="s">
        <v>5</v>
      </c>
      <c r="F93" s="1" t="s">
        <v>364</v>
      </c>
      <c r="G93" s="1">
        <f t="shared" si="1"/>
        <v>55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>
        <v>55</v>
      </c>
      <c r="AU93" s="7"/>
      <c r="AV93" s="7"/>
      <c r="AW93" s="7"/>
      <c r="AX93" s="7"/>
      <c r="AY93" s="35"/>
    </row>
    <row r="94" spans="1:51" s="11" customFormat="1" ht="18" customHeight="1">
      <c r="A94" s="1">
        <v>88</v>
      </c>
      <c r="B94" s="1">
        <v>25114</v>
      </c>
      <c r="C94" s="56" t="s">
        <v>345</v>
      </c>
      <c r="D94" s="75" t="s">
        <v>51</v>
      </c>
      <c r="E94" s="50" t="s">
        <v>5</v>
      </c>
      <c r="F94" s="1" t="s">
        <v>303</v>
      </c>
      <c r="G94" s="1">
        <f t="shared" si="1"/>
        <v>55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>
        <v>10</v>
      </c>
      <c r="AI94" s="7"/>
      <c r="AJ94" s="7"/>
      <c r="AK94" s="7"/>
      <c r="AL94" s="7"/>
      <c r="AM94" s="7"/>
      <c r="AN94" s="7"/>
      <c r="AO94" s="7"/>
      <c r="AP94" s="7"/>
      <c r="AQ94" s="7"/>
      <c r="AR94" s="7">
        <v>20</v>
      </c>
      <c r="AS94" s="7"/>
      <c r="AT94" s="7"/>
      <c r="AU94" s="7">
        <v>25</v>
      </c>
      <c r="AV94" s="7"/>
      <c r="AW94" s="7"/>
      <c r="AX94" s="7"/>
      <c r="AY94" s="35"/>
    </row>
    <row r="95" spans="1:51" s="11" customFormat="1" ht="18" customHeight="1">
      <c r="A95" s="1">
        <v>88</v>
      </c>
      <c r="B95" s="1">
        <v>56931</v>
      </c>
      <c r="C95" s="56" t="s">
        <v>1825</v>
      </c>
      <c r="D95" s="75" t="s">
        <v>51</v>
      </c>
      <c r="E95" s="50" t="s">
        <v>5</v>
      </c>
      <c r="F95" s="1" t="s">
        <v>148</v>
      </c>
      <c r="G95" s="1">
        <f t="shared" si="1"/>
        <v>55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>
        <v>55</v>
      </c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35"/>
    </row>
    <row r="96" spans="1:51" s="11" customFormat="1" ht="18" customHeight="1">
      <c r="A96" s="1">
        <v>92</v>
      </c>
      <c r="B96" s="1">
        <v>12028</v>
      </c>
      <c r="C96" s="56" t="s">
        <v>1142</v>
      </c>
      <c r="D96" s="75" t="s">
        <v>51</v>
      </c>
      <c r="E96" s="50" t="s">
        <v>5</v>
      </c>
      <c r="F96" s="1" t="s">
        <v>177</v>
      </c>
      <c r="G96" s="1">
        <f t="shared" si="1"/>
        <v>53</v>
      </c>
      <c r="H96" s="30"/>
      <c r="I96" s="7">
        <v>3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50</v>
      </c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35"/>
    </row>
    <row r="97" spans="1:51" s="11" customFormat="1" ht="18" customHeight="1">
      <c r="A97" s="1">
        <v>93</v>
      </c>
      <c r="B97" s="1">
        <v>57507</v>
      </c>
      <c r="C97" s="56" t="s">
        <v>1184</v>
      </c>
      <c r="D97" s="75" t="s">
        <v>51</v>
      </c>
      <c r="E97" s="50" t="s">
        <v>5</v>
      </c>
      <c r="F97" s="1" t="s">
        <v>101</v>
      </c>
      <c r="G97" s="1">
        <f t="shared" si="1"/>
        <v>50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>
        <v>10</v>
      </c>
      <c r="AD97" s="7"/>
      <c r="AE97" s="7">
        <v>40</v>
      </c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35"/>
    </row>
    <row r="98" spans="1:51" s="11" customFormat="1" ht="18" customHeight="1">
      <c r="A98" s="1">
        <v>93</v>
      </c>
      <c r="B98" s="1">
        <v>64382</v>
      </c>
      <c r="C98" s="56" t="s">
        <v>972</v>
      </c>
      <c r="D98" s="75" t="s">
        <v>51</v>
      </c>
      <c r="E98" s="50" t="s">
        <v>5</v>
      </c>
      <c r="F98" s="1" t="s">
        <v>139</v>
      </c>
      <c r="G98" s="1">
        <f t="shared" si="1"/>
        <v>50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>
        <v>50</v>
      </c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35"/>
    </row>
    <row r="99" spans="1:51" s="11" customFormat="1" ht="18" customHeight="1">
      <c r="A99" s="1">
        <v>93</v>
      </c>
      <c r="B99" s="1">
        <v>9389</v>
      </c>
      <c r="C99" s="56" t="s">
        <v>1540</v>
      </c>
      <c r="D99" s="75" t="s">
        <v>51</v>
      </c>
      <c r="E99" s="50" t="s">
        <v>1541</v>
      </c>
      <c r="F99" s="1" t="s">
        <v>690</v>
      </c>
      <c r="G99" s="1">
        <f t="shared" si="1"/>
        <v>50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>
        <v>50</v>
      </c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35"/>
    </row>
    <row r="100" spans="1:51" s="11" customFormat="1" ht="18" customHeight="1">
      <c r="A100" s="1">
        <v>96</v>
      </c>
      <c r="B100" s="1">
        <v>52509</v>
      </c>
      <c r="C100" s="56" t="s">
        <v>1183</v>
      </c>
      <c r="D100" s="75" t="s">
        <v>51</v>
      </c>
      <c r="E100" s="50" t="s">
        <v>5</v>
      </c>
      <c r="F100" s="1" t="s">
        <v>139</v>
      </c>
      <c r="G100" s="1">
        <f t="shared" si="1"/>
        <v>45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>
        <v>45</v>
      </c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35"/>
    </row>
    <row r="101" spans="1:51" s="11" customFormat="1" ht="18" customHeight="1">
      <c r="A101" s="1">
        <v>96</v>
      </c>
      <c r="B101" s="1">
        <v>55204</v>
      </c>
      <c r="C101" s="56" t="s">
        <v>748</v>
      </c>
      <c r="D101" s="75" t="s">
        <v>51</v>
      </c>
      <c r="E101" s="50" t="s">
        <v>5</v>
      </c>
      <c r="F101" s="1" t="s">
        <v>364</v>
      </c>
      <c r="G101" s="1">
        <f t="shared" si="1"/>
        <v>45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>
        <v>45</v>
      </c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35"/>
    </row>
    <row r="102" spans="1:51" s="11" customFormat="1" ht="18" customHeight="1">
      <c r="A102" s="1">
        <v>96</v>
      </c>
      <c r="B102" s="1">
        <v>59930</v>
      </c>
      <c r="C102" s="56" t="s">
        <v>1826</v>
      </c>
      <c r="D102" s="75" t="s">
        <v>51</v>
      </c>
      <c r="E102" s="50" t="s">
        <v>5</v>
      </c>
      <c r="F102" s="1" t="s">
        <v>148</v>
      </c>
      <c r="G102" s="1">
        <f t="shared" si="1"/>
        <v>45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>
        <v>45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35"/>
    </row>
    <row r="103" spans="1:51" s="11" customFormat="1" ht="18" customHeight="1">
      <c r="A103" s="1">
        <v>96</v>
      </c>
      <c r="B103" s="1">
        <v>66407</v>
      </c>
      <c r="C103" s="56" t="s">
        <v>1869</v>
      </c>
      <c r="D103" s="75" t="s">
        <v>51</v>
      </c>
      <c r="E103" s="50" t="s">
        <v>5</v>
      </c>
      <c r="F103" s="1" t="s">
        <v>6</v>
      </c>
      <c r="G103" s="1">
        <f t="shared" si="1"/>
        <v>45</v>
      </c>
      <c r="H103" s="30"/>
      <c r="I103" s="7"/>
      <c r="J103" s="7"/>
      <c r="K103" s="7"/>
      <c r="L103" s="7"/>
      <c r="M103" s="7"/>
      <c r="N103" s="7"/>
      <c r="O103" s="7"/>
      <c r="P103" s="7">
        <v>45</v>
      </c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35"/>
    </row>
    <row r="104" spans="1:51" s="11" customFormat="1" ht="18" customHeight="1">
      <c r="A104" s="1">
        <v>96</v>
      </c>
      <c r="B104" s="1">
        <v>48550</v>
      </c>
      <c r="C104" s="56" t="s">
        <v>222</v>
      </c>
      <c r="D104" s="75" t="s">
        <v>51</v>
      </c>
      <c r="E104" s="50" t="s">
        <v>5</v>
      </c>
      <c r="F104" s="1" t="s">
        <v>187</v>
      </c>
      <c r="G104" s="1">
        <f t="shared" si="1"/>
        <v>45</v>
      </c>
      <c r="H104" s="30"/>
      <c r="I104" s="7"/>
      <c r="J104" s="7"/>
      <c r="K104" s="7"/>
      <c r="L104" s="7"/>
      <c r="M104" s="7"/>
      <c r="N104" s="7">
        <v>10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>
        <v>10</v>
      </c>
      <c r="AP104" s="7"/>
      <c r="AQ104" s="7"/>
      <c r="AR104" s="7"/>
      <c r="AS104" s="7"/>
      <c r="AT104" s="7"/>
      <c r="AU104" s="7"/>
      <c r="AV104" s="7">
        <v>25</v>
      </c>
      <c r="AW104" s="7"/>
      <c r="AX104" s="7"/>
      <c r="AY104" s="35"/>
    </row>
    <row r="105" spans="1:51" s="11" customFormat="1" ht="18" customHeight="1">
      <c r="A105" s="1">
        <v>101</v>
      </c>
      <c r="B105" s="1">
        <v>55216</v>
      </c>
      <c r="C105" s="56" t="s">
        <v>817</v>
      </c>
      <c r="D105" s="75" t="s">
        <v>51</v>
      </c>
      <c r="E105" s="50" t="s">
        <v>5</v>
      </c>
      <c r="F105" s="1" t="s">
        <v>101</v>
      </c>
      <c r="G105" s="1">
        <f t="shared" si="1"/>
        <v>44</v>
      </c>
      <c r="H105" s="30"/>
      <c r="I105" s="7">
        <v>5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>
        <v>4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>
        <v>35</v>
      </c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35"/>
    </row>
    <row r="106" spans="1:51" s="11" customFormat="1" ht="18" customHeight="1">
      <c r="A106" s="1">
        <v>102</v>
      </c>
      <c r="B106" s="1">
        <v>57075</v>
      </c>
      <c r="C106" s="56" t="s">
        <v>522</v>
      </c>
      <c r="D106" s="75" t="s">
        <v>51</v>
      </c>
      <c r="E106" s="50" t="s">
        <v>322</v>
      </c>
      <c r="F106" s="1" t="s">
        <v>303</v>
      </c>
      <c r="G106" s="1">
        <f t="shared" si="1"/>
        <v>41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>
        <v>6</v>
      </c>
      <c r="AI106" s="7"/>
      <c r="AJ106" s="7"/>
      <c r="AK106" s="7"/>
      <c r="AL106" s="7"/>
      <c r="AM106" s="7"/>
      <c r="AN106" s="7"/>
      <c r="AO106" s="7"/>
      <c r="AP106" s="7"/>
      <c r="AQ106" s="7"/>
      <c r="AR106" s="7">
        <v>35</v>
      </c>
      <c r="AS106" s="7"/>
      <c r="AT106" s="7"/>
      <c r="AU106" s="7"/>
      <c r="AV106" s="7"/>
      <c r="AW106" s="7"/>
      <c r="AX106" s="7"/>
      <c r="AY106" s="35"/>
    </row>
    <row r="107" spans="1:51" s="11" customFormat="1" ht="18" customHeight="1">
      <c r="A107" s="1">
        <v>103</v>
      </c>
      <c r="B107" s="1">
        <v>5727</v>
      </c>
      <c r="C107" s="56" t="s">
        <v>1143</v>
      </c>
      <c r="D107" s="75" t="s">
        <v>51</v>
      </c>
      <c r="E107" s="50" t="s">
        <v>5</v>
      </c>
      <c r="F107" s="1" t="s">
        <v>177</v>
      </c>
      <c r="G107" s="1">
        <f t="shared" si="1"/>
        <v>40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>
        <v>40</v>
      </c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35"/>
    </row>
    <row r="108" spans="1:51" s="11" customFormat="1" ht="18" customHeight="1">
      <c r="A108" s="1">
        <v>103</v>
      </c>
      <c r="B108" s="1">
        <v>63638</v>
      </c>
      <c r="C108" s="56" t="s">
        <v>880</v>
      </c>
      <c r="D108" s="75" t="s">
        <v>51</v>
      </c>
      <c r="E108" s="50" t="s">
        <v>5</v>
      </c>
      <c r="F108" s="1" t="s">
        <v>139</v>
      </c>
      <c r="G108" s="1">
        <f t="shared" si="1"/>
        <v>40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>
        <v>40</v>
      </c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35"/>
    </row>
    <row r="109" spans="1:51" s="11" customFormat="1" ht="18" customHeight="1">
      <c r="A109" s="1">
        <v>103</v>
      </c>
      <c r="B109" s="1">
        <v>21045</v>
      </c>
      <c r="C109" s="56" t="s">
        <v>1144</v>
      </c>
      <c r="D109" s="75" t="s">
        <v>51</v>
      </c>
      <c r="E109" s="50" t="s">
        <v>5</v>
      </c>
      <c r="F109" s="1" t="s">
        <v>177</v>
      </c>
      <c r="G109" s="1">
        <f t="shared" si="1"/>
        <v>40</v>
      </c>
      <c r="H109" s="30"/>
      <c r="I109" s="7">
        <v>5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>
        <v>35</v>
      </c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35"/>
    </row>
    <row r="110" spans="1:51" s="11" customFormat="1" ht="18" customHeight="1">
      <c r="A110" s="1">
        <v>106</v>
      </c>
      <c r="B110" s="1">
        <v>32229</v>
      </c>
      <c r="C110" s="56" t="s">
        <v>57</v>
      </c>
      <c r="D110" s="75" t="s">
        <v>51</v>
      </c>
      <c r="E110" s="50" t="s">
        <v>58</v>
      </c>
      <c r="F110" s="1" t="s">
        <v>23</v>
      </c>
      <c r="G110" s="1">
        <f t="shared" si="1"/>
        <v>39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>
        <v>25</v>
      </c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>
        <v>8</v>
      </c>
      <c r="AT110" s="7"/>
      <c r="AU110" s="7"/>
      <c r="AV110" s="7"/>
      <c r="AW110" s="7"/>
      <c r="AX110" s="7">
        <v>6</v>
      </c>
      <c r="AY110" s="35"/>
    </row>
    <row r="111" spans="1:51" s="11" customFormat="1" ht="18" customHeight="1">
      <c r="A111" s="1">
        <v>107</v>
      </c>
      <c r="B111" s="1">
        <v>61513</v>
      </c>
      <c r="C111" s="56" t="s">
        <v>881</v>
      </c>
      <c r="D111" s="75" t="s">
        <v>51</v>
      </c>
      <c r="E111" s="50" t="s">
        <v>5</v>
      </c>
      <c r="F111" s="1" t="s">
        <v>852</v>
      </c>
      <c r="G111" s="1">
        <f t="shared" si="1"/>
        <v>35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>
        <v>35</v>
      </c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35"/>
    </row>
    <row r="112" spans="1:51" s="11" customFormat="1" ht="18" customHeight="1">
      <c r="A112" s="1">
        <v>108</v>
      </c>
      <c r="B112" s="1">
        <v>31788</v>
      </c>
      <c r="C112" s="56" t="s">
        <v>224</v>
      </c>
      <c r="D112" s="75" t="s">
        <v>51</v>
      </c>
      <c r="E112" s="50" t="s">
        <v>5</v>
      </c>
      <c r="F112" s="1" t="s">
        <v>187</v>
      </c>
      <c r="G112" s="1">
        <f t="shared" si="1"/>
        <v>31</v>
      </c>
      <c r="H112" s="30"/>
      <c r="I112" s="7"/>
      <c r="J112" s="7"/>
      <c r="K112" s="7"/>
      <c r="L112" s="7"/>
      <c r="M112" s="7"/>
      <c r="N112" s="7">
        <v>8</v>
      </c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>
        <v>8</v>
      </c>
      <c r="AP112" s="7"/>
      <c r="AQ112" s="7"/>
      <c r="AR112" s="7"/>
      <c r="AS112" s="7"/>
      <c r="AT112" s="7"/>
      <c r="AU112" s="7"/>
      <c r="AV112" s="7">
        <v>15</v>
      </c>
      <c r="AW112" s="7"/>
      <c r="AX112" s="7"/>
      <c r="AY112" s="35"/>
    </row>
    <row r="113" spans="1:51" s="11" customFormat="1" ht="18" customHeight="1">
      <c r="A113" s="1">
        <v>109</v>
      </c>
      <c r="B113" s="1">
        <v>51559</v>
      </c>
      <c r="C113" s="56" t="s">
        <v>1145</v>
      </c>
      <c r="D113" s="75" t="s">
        <v>51</v>
      </c>
      <c r="E113" s="50" t="s">
        <v>5</v>
      </c>
      <c r="F113" s="1" t="s">
        <v>177</v>
      </c>
      <c r="G113" s="1">
        <f t="shared" si="1"/>
        <v>30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>
        <v>30</v>
      </c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35"/>
    </row>
    <row r="114" spans="1:51" s="11" customFormat="1" ht="18" customHeight="1">
      <c r="A114" s="1">
        <v>109</v>
      </c>
      <c r="B114" s="1">
        <v>22176</v>
      </c>
      <c r="C114" s="56" t="s">
        <v>1268</v>
      </c>
      <c r="D114" s="75" t="s">
        <v>51</v>
      </c>
      <c r="E114" s="50" t="s">
        <v>5</v>
      </c>
      <c r="F114" s="1" t="s">
        <v>148</v>
      </c>
      <c r="G114" s="1">
        <f t="shared" si="1"/>
        <v>30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>
        <v>30</v>
      </c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35"/>
    </row>
    <row r="115" spans="1:51" s="11" customFormat="1" ht="18" customHeight="1">
      <c r="A115" s="1">
        <v>109</v>
      </c>
      <c r="B115" s="1">
        <v>50928</v>
      </c>
      <c r="C115" s="56" t="s">
        <v>1542</v>
      </c>
      <c r="D115" s="75" t="s">
        <v>51</v>
      </c>
      <c r="E115" s="50" t="s">
        <v>5</v>
      </c>
      <c r="F115" s="1" t="s">
        <v>152</v>
      </c>
      <c r="G115" s="1">
        <f t="shared" si="1"/>
        <v>30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>
        <v>30</v>
      </c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35"/>
    </row>
    <row r="116" spans="1:51" s="11" customFormat="1" ht="18" customHeight="1">
      <c r="A116" s="1">
        <v>109</v>
      </c>
      <c r="B116" s="1">
        <v>25888</v>
      </c>
      <c r="C116" s="56" t="s">
        <v>1870</v>
      </c>
      <c r="D116" s="75" t="s">
        <v>51</v>
      </c>
      <c r="E116" s="50" t="s">
        <v>228</v>
      </c>
      <c r="F116" s="1" t="s">
        <v>229</v>
      </c>
      <c r="G116" s="1">
        <f t="shared" si="1"/>
        <v>30</v>
      </c>
      <c r="H116" s="30"/>
      <c r="I116" s="7"/>
      <c r="J116" s="7"/>
      <c r="K116" s="7"/>
      <c r="L116" s="7"/>
      <c r="M116" s="7"/>
      <c r="N116" s="7"/>
      <c r="O116" s="7"/>
      <c r="P116" s="7">
        <v>30</v>
      </c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35"/>
    </row>
    <row r="117" spans="1:51" s="11" customFormat="1" ht="18" customHeight="1">
      <c r="A117" s="1">
        <v>113</v>
      </c>
      <c r="B117" s="1">
        <v>65420</v>
      </c>
      <c r="C117" s="56" t="s">
        <v>1061</v>
      </c>
      <c r="D117" s="75" t="s">
        <v>51</v>
      </c>
      <c r="E117" s="50" t="s">
        <v>322</v>
      </c>
      <c r="F117" s="1" t="s">
        <v>303</v>
      </c>
      <c r="G117" s="1">
        <f t="shared" si="1"/>
        <v>29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>
        <v>25</v>
      </c>
      <c r="Y117" s="7"/>
      <c r="Z117" s="7"/>
      <c r="AA117" s="7"/>
      <c r="AB117" s="7"/>
      <c r="AC117" s="7"/>
      <c r="AD117" s="7"/>
      <c r="AE117" s="7"/>
      <c r="AF117" s="7"/>
      <c r="AG117" s="7"/>
      <c r="AH117" s="7">
        <v>4</v>
      </c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35"/>
    </row>
    <row r="118" spans="1:51" s="11" customFormat="1" ht="18" customHeight="1">
      <c r="A118" s="1">
        <v>114</v>
      </c>
      <c r="B118" s="1">
        <v>6248</v>
      </c>
      <c r="C118" s="56" t="s">
        <v>52</v>
      </c>
      <c r="D118" s="75" t="s">
        <v>51</v>
      </c>
      <c r="E118" s="50" t="s">
        <v>5</v>
      </c>
      <c r="F118" s="1" t="s">
        <v>8</v>
      </c>
      <c r="G118" s="1">
        <f t="shared" si="1"/>
        <v>26</v>
      </c>
      <c r="H118" s="30"/>
      <c r="I118" s="7">
        <v>1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>
        <v>25</v>
      </c>
      <c r="AY118" s="35"/>
    </row>
    <row r="119" spans="1:51" s="11" customFormat="1" ht="18" customHeight="1">
      <c r="A119" s="1">
        <v>115</v>
      </c>
      <c r="B119" s="1">
        <v>57974</v>
      </c>
      <c r="C119" s="56" t="s">
        <v>1146</v>
      </c>
      <c r="D119" s="75" t="s">
        <v>51</v>
      </c>
      <c r="E119" s="50" t="s">
        <v>5</v>
      </c>
      <c r="F119" s="1" t="s">
        <v>177</v>
      </c>
      <c r="G119" s="1">
        <f t="shared" si="1"/>
        <v>25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>
        <v>25</v>
      </c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35"/>
    </row>
    <row r="120" spans="1:51" s="11" customFormat="1" ht="18" customHeight="1">
      <c r="A120" s="1">
        <v>115</v>
      </c>
      <c r="B120" s="1">
        <v>12095</v>
      </c>
      <c r="C120" s="56" t="s">
        <v>1269</v>
      </c>
      <c r="D120" s="75" t="s">
        <v>51</v>
      </c>
      <c r="E120" s="50" t="s">
        <v>5</v>
      </c>
      <c r="F120" s="1" t="s">
        <v>148</v>
      </c>
      <c r="G120" s="1">
        <f t="shared" si="1"/>
        <v>25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>
        <v>25</v>
      </c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35"/>
    </row>
    <row r="121" spans="1:51" s="11" customFormat="1" ht="18" customHeight="1">
      <c r="A121" s="1">
        <v>115</v>
      </c>
      <c r="B121" s="1">
        <v>61675</v>
      </c>
      <c r="C121" s="56" t="s">
        <v>1327</v>
      </c>
      <c r="D121" s="75" t="s">
        <v>51</v>
      </c>
      <c r="E121" s="50" t="s">
        <v>5</v>
      </c>
      <c r="F121" s="1" t="s">
        <v>139</v>
      </c>
      <c r="G121" s="1">
        <f t="shared" si="1"/>
        <v>25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>
        <v>25</v>
      </c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35"/>
    </row>
    <row r="122" spans="1:51" s="11" customFormat="1" ht="18" customHeight="1">
      <c r="A122" s="1">
        <v>115</v>
      </c>
      <c r="B122" s="1">
        <v>61376</v>
      </c>
      <c r="C122" s="56" t="s">
        <v>1359</v>
      </c>
      <c r="D122" s="75" t="s">
        <v>51</v>
      </c>
      <c r="E122" s="50" t="s">
        <v>5</v>
      </c>
      <c r="F122" s="1" t="s">
        <v>6</v>
      </c>
      <c r="G122" s="1">
        <f t="shared" si="1"/>
        <v>25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25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35"/>
    </row>
    <row r="123" spans="1:51" s="11" customFormat="1" ht="18" customHeight="1">
      <c r="A123" s="1">
        <v>115</v>
      </c>
      <c r="B123" s="1">
        <v>14655</v>
      </c>
      <c r="C123" s="56" t="s">
        <v>976</v>
      </c>
      <c r="D123" s="75" t="s">
        <v>51</v>
      </c>
      <c r="E123" s="50" t="s">
        <v>977</v>
      </c>
      <c r="F123" s="1" t="s">
        <v>139</v>
      </c>
      <c r="G123" s="1">
        <f t="shared" si="1"/>
        <v>25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>
        <v>25</v>
      </c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35"/>
    </row>
    <row r="124" spans="1:51" s="11" customFormat="1" ht="18" customHeight="1">
      <c r="A124" s="1">
        <v>115</v>
      </c>
      <c r="B124" s="1">
        <v>12961</v>
      </c>
      <c r="C124" s="56" t="s">
        <v>588</v>
      </c>
      <c r="D124" s="75" t="s">
        <v>51</v>
      </c>
      <c r="E124" s="50" t="s">
        <v>5</v>
      </c>
      <c r="F124" s="1" t="s">
        <v>569</v>
      </c>
      <c r="G124" s="1">
        <f t="shared" si="1"/>
        <v>25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>
        <v>25</v>
      </c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35"/>
    </row>
    <row r="125" spans="1:51" s="11" customFormat="1" ht="18" customHeight="1">
      <c r="A125" s="1">
        <v>115</v>
      </c>
      <c r="B125" s="1">
        <v>64776</v>
      </c>
      <c r="C125" s="56" t="s">
        <v>524</v>
      </c>
      <c r="D125" s="75" t="s">
        <v>51</v>
      </c>
      <c r="E125" s="50" t="s">
        <v>5</v>
      </c>
      <c r="F125" s="1" t="s">
        <v>303</v>
      </c>
      <c r="G125" s="1">
        <f t="shared" si="1"/>
        <v>25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>
        <v>25</v>
      </c>
      <c r="AS125" s="7"/>
      <c r="AT125" s="7"/>
      <c r="AU125" s="7"/>
      <c r="AV125" s="7"/>
      <c r="AW125" s="7"/>
      <c r="AX125" s="7"/>
      <c r="AY125" s="35"/>
    </row>
    <row r="126" spans="1:51" s="11" customFormat="1" ht="18" customHeight="1">
      <c r="A126" s="1">
        <v>115</v>
      </c>
      <c r="B126" s="1">
        <v>59491</v>
      </c>
      <c r="C126" s="56" t="s">
        <v>539</v>
      </c>
      <c r="D126" s="75" t="s">
        <v>51</v>
      </c>
      <c r="E126" s="50" t="s">
        <v>5</v>
      </c>
      <c r="F126" s="1" t="s">
        <v>23</v>
      </c>
      <c r="G126" s="1">
        <f t="shared" si="1"/>
        <v>25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>
        <v>25</v>
      </c>
      <c r="AR126" s="7"/>
      <c r="AS126" s="7"/>
      <c r="AT126" s="7"/>
      <c r="AU126" s="7"/>
      <c r="AV126" s="7"/>
      <c r="AW126" s="7"/>
      <c r="AX126" s="7"/>
      <c r="AY126" s="35"/>
    </row>
    <row r="127" spans="1:51" s="11" customFormat="1" ht="18" customHeight="1">
      <c r="A127" s="1">
        <v>115</v>
      </c>
      <c r="B127" s="1">
        <v>30565</v>
      </c>
      <c r="C127" s="56" t="s">
        <v>55</v>
      </c>
      <c r="D127" s="75" t="s">
        <v>51</v>
      </c>
      <c r="E127" s="50" t="s">
        <v>5</v>
      </c>
      <c r="F127" s="1" t="s">
        <v>8</v>
      </c>
      <c r="G127" s="1">
        <f t="shared" si="1"/>
        <v>25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>
        <v>15</v>
      </c>
      <c r="AR127" s="7"/>
      <c r="AS127" s="7"/>
      <c r="AT127" s="7"/>
      <c r="AU127" s="7"/>
      <c r="AV127" s="7"/>
      <c r="AW127" s="7"/>
      <c r="AX127" s="7">
        <v>10</v>
      </c>
      <c r="AY127" s="35"/>
    </row>
    <row r="128" spans="1:51" s="11" customFormat="1" ht="18" customHeight="1">
      <c r="A128" s="1">
        <v>115</v>
      </c>
      <c r="B128" s="1">
        <v>40835</v>
      </c>
      <c r="C128" s="56" t="s">
        <v>225</v>
      </c>
      <c r="D128" s="75" t="s">
        <v>51</v>
      </c>
      <c r="E128" s="50" t="s">
        <v>226</v>
      </c>
      <c r="F128" s="1" t="s">
        <v>6</v>
      </c>
      <c r="G128" s="1">
        <f t="shared" si="1"/>
        <v>25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>
        <v>15</v>
      </c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>
        <v>10</v>
      </c>
      <c r="AW128" s="7"/>
      <c r="AX128" s="7"/>
      <c r="AY128" s="35"/>
    </row>
    <row r="129" spans="1:51" s="11" customFormat="1" ht="18" customHeight="1">
      <c r="A129" s="1">
        <v>115</v>
      </c>
      <c r="B129" s="1">
        <v>56267</v>
      </c>
      <c r="C129" s="56" t="s">
        <v>1944</v>
      </c>
      <c r="D129" s="75" t="s">
        <v>51</v>
      </c>
      <c r="E129" s="50" t="s">
        <v>5</v>
      </c>
      <c r="F129" s="1" t="s">
        <v>148</v>
      </c>
      <c r="G129" s="1">
        <f t="shared" si="1"/>
        <v>25</v>
      </c>
      <c r="H129" s="30"/>
      <c r="I129" s="7"/>
      <c r="J129" s="7"/>
      <c r="K129" s="7"/>
      <c r="L129" s="7">
        <v>25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35"/>
    </row>
    <row r="130" spans="1:51" s="11" customFormat="1" ht="18" customHeight="1">
      <c r="A130" s="1">
        <v>126</v>
      </c>
      <c r="B130" s="1">
        <v>59797</v>
      </c>
      <c r="C130" s="56" t="s">
        <v>526</v>
      </c>
      <c r="D130" s="75" t="s">
        <v>51</v>
      </c>
      <c r="E130" s="50" t="s">
        <v>527</v>
      </c>
      <c r="F130" s="1" t="s">
        <v>303</v>
      </c>
      <c r="G130" s="1">
        <f t="shared" si="1"/>
        <v>24</v>
      </c>
      <c r="H130" s="30"/>
      <c r="I130" s="7"/>
      <c r="J130" s="7"/>
      <c r="K130" s="7"/>
      <c r="L130" s="7"/>
      <c r="M130" s="7"/>
      <c r="N130" s="7"/>
      <c r="O130" s="7"/>
      <c r="P130" s="7"/>
      <c r="Q130" s="7">
        <v>8</v>
      </c>
      <c r="R130" s="7"/>
      <c r="S130" s="7"/>
      <c r="T130" s="7"/>
      <c r="U130" s="7"/>
      <c r="V130" s="7"/>
      <c r="W130" s="7"/>
      <c r="X130" s="7">
        <v>8</v>
      </c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>
        <v>8</v>
      </c>
      <c r="AS130" s="7"/>
      <c r="AT130" s="7"/>
      <c r="AU130" s="7"/>
      <c r="AV130" s="7"/>
      <c r="AW130" s="7"/>
      <c r="AX130" s="7"/>
      <c r="AY130" s="35"/>
    </row>
    <row r="131" spans="1:51" s="11" customFormat="1" ht="18" customHeight="1">
      <c r="A131" s="1">
        <v>126</v>
      </c>
      <c r="B131" s="1">
        <v>63302</v>
      </c>
      <c r="C131" s="56" t="s">
        <v>589</v>
      </c>
      <c r="D131" s="75" t="s">
        <v>51</v>
      </c>
      <c r="E131" s="50" t="s">
        <v>5</v>
      </c>
      <c r="F131" s="1" t="s">
        <v>569</v>
      </c>
      <c r="G131" s="1">
        <f t="shared" si="1"/>
        <v>24</v>
      </c>
      <c r="H131" s="30"/>
      <c r="I131" s="7"/>
      <c r="J131" s="7">
        <v>4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>
        <v>20</v>
      </c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35"/>
    </row>
    <row r="132" spans="1:51" s="11" customFormat="1" ht="18" customHeight="1">
      <c r="A132" s="1">
        <v>128</v>
      </c>
      <c r="B132" s="1">
        <v>64857</v>
      </c>
      <c r="C132" s="56" t="s">
        <v>658</v>
      </c>
      <c r="D132" s="75" t="s">
        <v>51</v>
      </c>
      <c r="E132" s="50" t="s">
        <v>5</v>
      </c>
      <c r="F132" s="1" t="s">
        <v>229</v>
      </c>
      <c r="G132" s="1">
        <f t="shared" si="1"/>
        <v>21</v>
      </c>
      <c r="H132" s="30"/>
      <c r="I132" s="7"/>
      <c r="J132" s="7"/>
      <c r="K132" s="7"/>
      <c r="L132" s="7"/>
      <c r="M132" s="7"/>
      <c r="N132" s="7"/>
      <c r="O132" s="7"/>
      <c r="P132" s="7">
        <v>20</v>
      </c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>
        <v>1</v>
      </c>
      <c r="AQ132" s="7"/>
      <c r="AR132" s="7"/>
      <c r="AS132" s="7"/>
      <c r="AT132" s="7"/>
      <c r="AU132" s="7"/>
      <c r="AV132" s="7"/>
      <c r="AW132" s="7"/>
      <c r="AX132" s="7"/>
      <c r="AY132" s="35"/>
    </row>
    <row r="133" spans="1:51" s="11" customFormat="1" ht="18" customHeight="1">
      <c r="A133" s="1">
        <v>128</v>
      </c>
      <c r="B133" s="1">
        <v>58303</v>
      </c>
      <c r="C133" s="56" t="s">
        <v>1776</v>
      </c>
      <c r="D133" s="75" t="s">
        <v>51</v>
      </c>
      <c r="E133" s="50" t="s">
        <v>795</v>
      </c>
      <c r="F133" s="1" t="s">
        <v>101</v>
      </c>
      <c r="G133" s="1">
        <f t="shared" ref="G133:G196" si="2">SUM(I133:AX133)</f>
        <v>21</v>
      </c>
      <c r="H133" s="30"/>
      <c r="I133" s="7">
        <v>1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>
        <v>20</v>
      </c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35"/>
    </row>
    <row r="134" spans="1:51" s="11" customFormat="1" ht="18" customHeight="1">
      <c r="A134" s="1">
        <v>130</v>
      </c>
      <c r="B134" s="1">
        <v>48419</v>
      </c>
      <c r="C134" s="56" t="s">
        <v>1147</v>
      </c>
      <c r="D134" s="75" t="s">
        <v>51</v>
      </c>
      <c r="E134" s="50" t="s">
        <v>5</v>
      </c>
      <c r="F134" s="1" t="s">
        <v>177</v>
      </c>
      <c r="G134" s="1">
        <f t="shared" si="2"/>
        <v>20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>
        <v>20</v>
      </c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35"/>
    </row>
    <row r="135" spans="1:51" s="11" customFormat="1" ht="18" customHeight="1">
      <c r="A135" s="1">
        <v>130</v>
      </c>
      <c r="B135" s="1">
        <v>44856</v>
      </c>
      <c r="C135" s="56" t="s">
        <v>1186</v>
      </c>
      <c r="D135" s="75" t="s">
        <v>51</v>
      </c>
      <c r="E135" s="50" t="s">
        <v>5</v>
      </c>
      <c r="F135" s="1" t="s">
        <v>101</v>
      </c>
      <c r="G135" s="1">
        <f t="shared" si="2"/>
        <v>20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>
        <v>20</v>
      </c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35"/>
    </row>
    <row r="136" spans="1:51" s="11" customFormat="1" ht="18" customHeight="1">
      <c r="A136" s="1">
        <v>130</v>
      </c>
      <c r="B136" s="1">
        <v>23889</v>
      </c>
      <c r="C136" s="56" t="s">
        <v>1270</v>
      </c>
      <c r="D136" s="75" t="s">
        <v>51</v>
      </c>
      <c r="E136" s="50" t="s">
        <v>5</v>
      </c>
      <c r="F136" s="1" t="s">
        <v>148</v>
      </c>
      <c r="G136" s="1">
        <f t="shared" si="2"/>
        <v>20</v>
      </c>
      <c r="H136" s="30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>
        <v>20</v>
      </c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35"/>
    </row>
    <row r="137" spans="1:51" s="11" customFormat="1" ht="18" customHeight="1">
      <c r="A137" s="1">
        <v>130</v>
      </c>
      <c r="B137" s="1">
        <v>37849</v>
      </c>
      <c r="C137" s="56" t="s">
        <v>882</v>
      </c>
      <c r="D137" s="75" t="s">
        <v>51</v>
      </c>
      <c r="E137" s="50" t="s">
        <v>5</v>
      </c>
      <c r="F137" s="1" t="s">
        <v>852</v>
      </c>
      <c r="G137" s="1">
        <f t="shared" si="2"/>
        <v>20</v>
      </c>
      <c r="H137" s="30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>
        <v>20</v>
      </c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35"/>
    </row>
    <row r="138" spans="1:51" s="11" customFormat="1" ht="18" customHeight="1">
      <c r="A138" s="1">
        <v>130</v>
      </c>
      <c r="B138" s="1">
        <v>52589</v>
      </c>
      <c r="C138" s="56" t="s">
        <v>980</v>
      </c>
      <c r="D138" s="75" t="s">
        <v>51</v>
      </c>
      <c r="E138" s="50" t="s">
        <v>958</v>
      </c>
      <c r="F138" s="1" t="s">
        <v>139</v>
      </c>
      <c r="G138" s="1">
        <f t="shared" si="2"/>
        <v>20</v>
      </c>
      <c r="H138" s="30"/>
      <c r="I138" s="7"/>
      <c r="J138" s="7"/>
      <c r="K138" s="7"/>
      <c r="L138" s="7"/>
      <c r="M138" s="7">
        <v>10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>
        <v>10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35"/>
    </row>
    <row r="139" spans="1:51" s="11" customFormat="1" ht="18" customHeight="1">
      <c r="A139" s="1">
        <v>130</v>
      </c>
      <c r="B139" s="1">
        <v>55847</v>
      </c>
      <c r="C139" s="56" t="s">
        <v>1924</v>
      </c>
      <c r="D139" s="75" t="s">
        <v>51</v>
      </c>
      <c r="E139" s="50" t="s">
        <v>5</v>
      </c>
      <c r="F139" s="1" t="s">
        <v>101</v>
      </c>
      <c r="G139" s="1">
        <f t="shared" si="2"/>
        <v>20</v>
      </c>
      <c r="H139" s="30"/>
      <c r="I139" s="7"/>
      <c r="J139" s="7"/>
      <c r="K139" s="7"/>
      <c r="L139" s="7"/>
      <c r="M139" s="7">
        <v>20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35"/>
    </row>
    <row r="140" spans="1:51" s="11" customFormat="1" ht="18" customHeight="1">
      <c r="A140" s="1">
        <v>130</v>
      </c>
      <c r="B140" s="1">
        <v>50764</v>
      </c>
      <c r="C140" s="56" t="s">
        <v>2251</v>
      </c>
      <c r="D140" s="75" t="s">
        <v>51</v>
      </c>
      <c r="E140" s="50" t="s">
        <v>5</v>
      </c>
      <c r="F140" s="1" t="s">
        <v>569</v>
      </c>
      <c r="G140" s="1">
        <f t="shared" si="2"/>
        <v>20</v>
      </c>
      <c r="H140" s="30"/>
      <c r="I140" s="7"/>
      <c r="J140" s="7">
        <v>20</v>
      </c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35"/>
    </row>
    <row r="141" spans="1:51" s="11" customFormat="1" ht="18" customHeight="1">
      <c r="A141" s="1">
        <v>137</v>
      </c>
      <c r="B141" s="1">
        <v>16375</v>
      </c>
      <c r="C141" s="56" t="s">
        <v>347</v>
      </c>
      <c r="D141" s="75" t="s">
        <v>51</v>
      </c>
      <c r="E141" s="50" t="s">
        <v>5</v>
      </c>
      <c r="F141" s="1" t="s">
        <v>303</v>
      </c>
      <c r="G141" s="1">
        <f t="shared" si="2"/>
        <v>18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>
        <v>9</v>
      </c>
      <c r="AS141" s="7"/>
      <c r="AT141" s="7"/>
      <c r="AU141" s="7">
        <v>9</v>
      </c>
      <c r="AV141" s="7"/>
      <c r="AW141" s="7"/>
      <c r="AX141" s="7"/>
      <c r="AY141" s="35"/>
    </row>
    <row r="142" spans="1:51" s="11" customFormat="1" ht="18" customHeight="1">
      <c r="A142" s="1">
        <v>137</v>
      </c>
      <c r="B142" s="1">
        <v>5411</v>
      </c>
      <c r="C142" s="56" t="s">
        <v>590</v>
      </c>
      <c r="D142" s="75" t="s">
        <v>51</v>
      </c>
      <c r="E142" s="50" t="s">
        <v>5</v>
      </c>
      <c r="F142" s="1" t="s">
        <v>569</v>
      </c>
      <c r="G142" s="1">
        <f t="shared" si="2"/>
        <v>18</v>
      </c>
      <c r="H142" s="30"/>
      <c r="I142" s="7"/>
      <c r="J142" s="7">
        <v>3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>
        <v>15</v>
      </c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35"/>
    </row>
    <row r="143" spans="1:51" s="11" customFormat="1" ht="18" customHeight="1">
      <c r="A143" s="1">
        <v>139</v>
      </c>
      <c r="B143" s="1">
        <v>46806</v>
      </c>
      <c r="C143" s="56" t="s">
        <v>1148</v>
      </c>
      <c r="D143" s="75" t="s">
        <v>51</v>
      </c>
      <c r="E143" s="50" t="s">
        <v>5</v>
      </c>
      <c r="F143" s="1" t="s">
        <v>177</v>
      </c>
      <c r="G143" s="1">
        <f t="shared" si="2"/>
        <v>15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>
        <v>15</v>
      </c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35"/>
    </row>
    <row r="144" spans="1:51" s="11" customFormat="1" ht="18" customHeight="1">
      <c r="A144" s="1">
        <v>139</v>
      </c>
      <c r="B144" s="1">
        <v>20468</v>
      </c>
      <c r="C144" s="56" t="s">
        <v>1271</v>
      </c>
      <c r="D144" s="75" t="s">
        <v>51</v>
      </c>
      <c r="E144" s="50" t="s">
        <v>1272</v>
      </c>
      <c r="F144" s="1" t="s">
        <v>144</v>
      </c>
      <c r="G144" s="1">
        <f t="shared" si="2"/>
        <v>15</v>
      </c>
      <c r="H144" s="30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>
        <v>15</v>
      </c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35"/>
    </row>
    <row r="145" spans="1:51" s="11" customFormat="1" ht="18" customHeight="1">
      <c r="A145" s="1">
        <v>139</v>
      </c>
      <c r="B145" s="1">
        <v>52838</v>
      </c>
      <c r="C145" s="56" t="s">
        <v>979</v>
      </c>
      <c r="D145" s="75" t="s">
        <v>51</v>
      </c>
      <c r="E145" s="50" t="s">
        <v>5</v>
      </c>
      <c r="F145" s="1" t="s">
        <v>139</v>
      </c>
      <c r="G145" s="1">
        <f t="shared" si="2"/>
        <v>15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>
        <v>15</v>
      </c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35"/>
    </row>
    <row r="146" spans="1:51" s="11" customFormat="1" ht="18" customHeight="1">
      <c r="A146" s="1">
        <v>139</v>
      </c>
      <c r="B146" s="1">
        <v>14292</v>
      </c>
      <c r="C146" s="56" t="s">
        <v>422</v>
      </c>
      <c r="D146" s="75" t="s">
        <v>51</v>
      </c>
      <c r="E146" s="50" t="s">
        <v>5</v>
      </c>
      <c r="F146" s="1" t="s">
        <v>364</v>
      </c>
      <c r="G146" s="1">
        <f t="shared" si="2"/>
        <v>15</v>
      </c>
      <c r="H146" s="30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>
        <v>15</v>
      </c>
      <c r="AU146" s="7"/>
      <c r="AV146" s="7"/>
      <c r="AW146" s="7"/>
      <c r="AX146" s="7"/>
      <c r="AY146" s="35"/>
    </row>
    <row r="147" spans="1:51" s="11" customFormat="1" ht="18" customHeight="1">
      <c r="A147" s="1">
        <v>139</v>
      </c>
      <c r="B147" s="1">
        <v>59457</v>
      </c>
      <c r="C147" s="56" t="s">
        <v>1777</v>
      </c>
      <c r="D147" s="75" t="s">
        <v>51</v>
      </c>
      <c r="E147" s="50" t="s">
        <v>5</v>
      </c>
      <c r="F147" s="1" t="s">
        <v>101</v>
      </c>
      <c r="G147" s="1">
        <f t="shared" si="2"/>
        <v>15</v>
      </c>
      <c r="H147" s="30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>
        <v>15</v>
      </c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35"/>
    </row>
    <row r="148" spans="1:51" s="11" customFormat="1" ht="18" customHeight="1">
      <c r="A148" s="1">
        <v>139</v>
      </c>
      <c r="B148" s="1">
        <v>50487</v>
      </c>
      <c r="C148" s="56" t="s">
        <v>2252</v>
      </c>
      <c r="D148" s="75" t="s">
        <v>51</v>
      </c>
      <c r="E148" s="50" t="s">
        <v>5</v>
      </c>
      <c r="F148" s="1" t="s">
        <v>569</v>
      </c>
      <c r="G148" s="1">
        <f t="shared" si="2"/>
        <v>15</v>
      </c>
      <c r="H148" s="30"/>
      <c r="I148" s="7"/>
      <c r="J148" s="7">
        <v>15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35"/>
    </row>
    <row r="149" spans="1:51" s="11" customFormat="1" ht="18" customHeight="1">
      <c r="A149" s="1">
        <v>145</v>
      </c>
      <c r="B149" s="1">
        <v>57601</v>
      </c>
      <c r="C149" s="56" t="s">
        <v>824</v>
      </c>
      <c r="D149" s="75" t="s">
        <v>51</v>
      </c>
      <c r="E149" s="50" t="s">
        <v>161</v>
      </c>
      <c r="F149" s="1" t="s">
        <v>101</v>
      </c>
      <c r="G149" s="1">
        <f t="shared" si="2"/>
        <v>14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>
        <v>2</v>
      </c>
      <c r="W149" s="7"/>
      <c r="X149" s="7"/>
      <c r="Y149" s="7"/>
      <c r="Z149" s="7"/>
      <c r="AA149" s="7"/>
      <c r="AB149" s="7"/>
      <c r="AC149" s="7"/>
      <c r="AD149" s="7"/>
      <c r="AE149" s="7">
        <v>5</v>
      </c>
      <c r="AF149" s="7"/>
      <c r="AG149" s="7"/>
      <c r="AH149" s="7"/>
      <c r="AI149" s="7"/>
      <c r="AJ149" s="7"/>
      <c r="AK149" s="7">
        <v>7</v>
      </c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35"/>
    </row>
    <row r="150" spans="1:51" s="11" customFormat="1" ht="18" customHeight="1">
      <c r="A150" s="1">
        <v>146</v>
      </c>
      <c r="B150" s="1">
        <v>43187</v>
      </c>
      <c r="C150" s="56" t="s">
        <v>423</v>
      </c>
      <c r="D150" s="75" t="s">
        <v>51</v>
      </c>
      <c r="E150" s="50" t="s">
        <v>5</v>
      </c>
      <c r="F150" s="1" t="s">
        <v>291</v>
      </c>
      <c r="G150" s="1">
        <f t="shared" si="2"/>
        <v>13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>
        <v>8</v>
      </c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>
        <v>5</v>
      </c>
      <c r="AU150" s="7"/>
      <c r="AV150" s="7"/>
      <c r="AW150" s="7"/>
      <c r="AX150" s="7"/>
      <c r="AY150" s="35"/>
    </row>
    <row r="151" spans="1:51" s="11" customFormat="1" ht="18" customHeight="1">
      <c r="A151" s="1">
        <v>147</v>
      </c>
      <c r="B151" s="1">
        <v>30715</v>
      </c>
      <c r="C151" s="56" t="s">
        <v>1778</v>
      </c>
      <c r="D151" s="75" t="s">
        <v>51</v>
      </c>
      <c r="E151" s="50" t="s">
        <v>5</v>
      </c>
      <c r="F151" s="1" t="s">
        <v>101</v>
      </c>
      <c r="G151" s="1">
        <f t="shared" si="2"/>
        <v>12</v>
      </c>
      <c r="H151" s="30"/>
      <c r="I151" s="7">
        <v>2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>
        <v>10</v>
      </c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35"/>
    </row>
    <row r="152" spans="1:51" s="11" customFormat="1" ht="18" customHeight="1">
      <c r="A152" s="1">
        <v>147</v>
      </c>
      <c r="B152" s="1">
        <v>31451</v>
      </c>
      <c r="C152" s="56" t="s">
        <v>1811</v>
      </c>
      <c r="D152" s="75" t="s">
        <v>51</v>
      </c>
      <c r="E152" s="50" t="s">
        <v>5</v>
      </c>
      <c r="F152" s="1" t="s">
        <v>229</v>
      </c>
      <c r="G152" s="1">
        <f t="shared" si="2"/>
        <v>12</v>
      </c>
      <c r="H152" s="30"/>
      <c r="I152" s="7">
        <v>2</v>
      </c>
      <c r="J152" s="7"/>
      <c r="K152" s="7"/>
      <c r="L152" s="7"/>
      <c r="M152" s="7"/>
      <c r="N152" s="7"/>
      <c r="O152" s="7"/>
      <c r="P152" s="7">
        <v>2</v>
      </c>
      <c r="Q152" s="7"/>
      <c r="R152" s="7"/>
      <c r="S152" s="7">
        <v>8</v>
      </c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35"/>
    </row>
    <row r="153" spans="1:51" s="11" customFormat="1" ht="18" customHeight="1">
      <c r="A153" s="1">
        <v>149</v>
      </c>
      <c r="B153" s="1">
        <v>46899</v>
      </c>
      <c r="C153" s="56" t="s">
        <v>1150</v>
      </c>
      <c r="D153" s="75" t="s">
        <v>51</v>
      </c>
      <c r="E153" s="50" t="s">
        <v>5</v>
      </c>
      <c r="F153" s="1" t="s">
        <v>177</v>
      </c>
      <c r="G153" s="1">
        <f t="shared" si="2"/>
        <v>11</v>
      </c>
      <c r="H153" s="30"/>
      <c r="I153" s="7">
        <v>2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>
        <v>9</v>
      </c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35"/>
    </row>
    <row r="154" spans="1:51" s="11" customFormat="1" ht="18" customHeight="1">
      <c r="A154" s="1">
        <v>150</v>
      </c>
      <c r="B154" s="1">
        <v>64087</v>
      </c>
      <c r="C154" s="56" t="s">
        <v>1149</v>
      </c>
      <c r="D154" s="75" t="s">
        <v>51</v>
      </c>
      <c r="E154" s="50" t="s">
        <v>5</v>
      </c>
      <c r="F154" s="1" t="s">
        <v>177</v>
      </c>
      <c r="G154" s="1">
        <f t="shared" si="2"/>
        <v>10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>
        <v>10</v>
      </c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35"/>
    </row>
    <row r="155" spans="1:51" s="11" customFormat="1" ht="18" customHeight="1">
      <c r="A155" s="1">
        <v>150</v>
      </c>
      <c r="B155" s="1">
        <v>50853</v>
      </c>
      <c r="C155" s="56" t="s">
        <v>1361</v>
      </c>
      <c r="D155" s="75" t="s">
        <v>51</v>
      </c>
      <c r="E155" s="50" t="s">
        <v>5</v>
      </c>
      <c r="F155" s="1" t="s">
        <v>6</v>
      </c>
      <c r="G155" s="1">
        <f t="shared" si="2"/>
        <v>10</v>
      </c>
      <c r="H155" s="30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>
        <v>10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35"/>
    </row>
    <row r="156" spans="1:51" s="11" customFormat="1" ht="18" customHeight="1">
      <c r="A156" s="1">
        <v>150</v>
      </c>
      <c r="B156" s="1">
        <v>22959</v>
      </c>
      <c r="C156" s="56" t="s">
        <v>1406</v>
      </c>
      <c r="D156" s="75" t="s">
        <v>51</v>
      </c>
      <c r="E156" s="50" t="s">
        <v>5</v>
      </c>
      <c r="F156" s="1" t="s">
        <v>148</v>
      </c>
      <c r="G156" s="1">
        <f t="shared" si="2"/>
        <v>10</v>
      </c>
      <c r="H156" s="30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>
        <v>10</v>
      </c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35"/>
    </row>
    <row r="157" spans="1:51" s="11" customFormat="1" ht="18" customHeight="1">
      <c r="A157" s="1">
        <v>150</v>
      </c>
      <c r="B157" s="1">
        <v>4607</v>
      </c>
      <c r="C157" s="56" t="s">
        <v>749</v>
      </c>
      <c r="D157" s="75" t="s">
        <v>51</v>
      </c>
      <c r="E157" s="50" t="s">
        <v>5</v>
      </c>
      <c r="F157" s="1" t="s">
        <v>364</v>
      </c>
      <c r="G157" s="1">
        <f t="shared" si="2"/>
        <v>10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>
        <v>10</v>
      </c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35"/>
    </row>
    <row r="158" spans="1:51" s="11" customFormat="1" ht="18" customHeight="1">
      <c r="A158" s="1">
        <v>150</v>
      </c>
      <c r="B158" s="1">
        <v>59122</v>
      </c>
      <c r="C158" s="56" t="s">
        <v>591</v>
      </c>
      <c r="D158" s="75" t="s">
        <v>51</v>
      </c>
      <c r="E158" s="50" t="s">
        <v>5</v>
      </c>
      <c r="F158" s="1" t="s">
        <v>569</v>
      </c>
      <c r="G158" s="1">
        <f t="shared" si="2"/>
        <v>10</v>
      </c>
      <c r="H158" s="30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>
        <v>10</v>
      </c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35"/>
    </row>
    <row r="159" spans="1:51" s="11" customFormat="1" ht="18" customHeight="1">
      <c r="A159" s="1">
        <v>150</v>
      </c>
      <c r="B159" s="1">
        <v>63822</v>
      </c>
      <c r="C159" s="56" t="s">
        <v>525</v>
      </c>
      <c r="D159" s="75" t="s">
        <v>51</v>
      </c>
      <c r="E159" s="50" t="s">
        <v>5</v>
      </c>
      <c r="F159" s="1" t="s">
        <v>303</v>
      </c>
      <c r="G159" s="1">
        <f t="shared" si="2"/>
        <v>10</v>
      </c>
      <c r="H159" s="30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>
        <v>10</v>
      </c>
      <c r="AS159" s="7"/>
      <c r="AT159" s="7"/>
      <c r="AU159" s="7"/>
      <c r="AV159" s="7"/>
      <c r="AW159" s="7"/>
      <c r="AX159" s="7"/>
      <c r="AY159" s="35"/>
    </row>
    <row r="160" spans="1:51" s="11" customFormat="1" ht="18" customHeight="1">
      <c r="A160" s="1">
        <v>150</v>
      </c>
      <c r="B160" s="1">
        <v>34492</v>
      </c>
      <c r="C160" s="56" t="s">
        <v>1945</v>
      </c>
      <c r="D160" s="75" t="s">
        <v>51</v>
      </c>
      <c r="E160" s="50" t="s">
        <v>5</v>
      </c>
      <c r="F160" s="1" t="s">
        <v>148</v>
      </c>
      <c r="G160" s="1">
        <f t="shared" si="2"/>
        <v>10</v>
      </c>
      <c r="H160" s="30"/>
      <c r="I160" s="7"/>
      <c r="J160" s="7"/>
      <c r="K160" s="7"/>
      <c r="L160" s="7">
        <v>10</v>
      </c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35"/>
    </row>
    <row r="161" spans="1:51" s="11" customFormat="1" ht="18" customHeight="1">
      <c r="A161" s="1">
        <v>150</v>
      </c>
      <c r="B161" s="1">
        <v>60626</v>
      </c>
      <c r="C161" s="56" t="s">
        <v>2007</v>
      </c>
      <c r="D161" s="75" t="s">
        <v>51</v>
      </c>
      <c r="E161" s="50" t="s">
        <v>1994</v>
      </c>
      <c r="F161" s="1" t="s">
        <v>690</v>
      </c>
      <c r="G161" s="1">
        <f t="shared" si="2"/>
        <v>10</v>
      </c>
      <c r="H161" s="30"/>
      <c r="I161" s="7">
        <v>10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31"/>
    </row>
    <row r="162" spans="1:51" s="11" customFormat="1" ht="18" customHeight="1">
      <c r="A162" s="1">
        <v>150</v>
      </c>
      <c r="B162" s="1">
        <v>16341</v>
      </c>
      <c r="C162" s="56" t="s">
        <v>2087</v>
      </c>
      <c r="D162" s="75" t="s">
        <v>51</v>
      </c>
      <c r="E162" s="50" t="s">
        <v>5</v>
      </c>
      <c r="F162" s="1" t="s">
        <v>177</v>
      </c>
      <c r="G162" s="1">
        <f t="shared" si="2"/>
        <v>10</v>
      </c>
      <c r="H162" s="30"/>
      <c r="I162" s="43">
        <v>10</v>
      </c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35"/>
    </row>
    <row r="163" spans="1:51" s="11" customFormat="1" ht="18" customHeight="1">
      <c r="A163" s="1">
        <v>150</v>
      </c>
      <c r="B163" s="1">
        <v>44252</v>
      </c>
      <c r="C163" s="56" t="s">
        <v>2126</v>
      </c>
      <c r="D163" s="75" t="s">
        <v>51</v>
      </c>
      <c r="E163" s="50" t="s">
        <v>2106</v>
      </c>
      <c r="F163" s="1" t="s">
        <v>583</v>
      </c>
      <c r="G163" s="1">
        <f t="shared" si="2"/>
        <v>10</v>
      </c>
      <c r="H163" s="30"/>
      <c r="I163" s="7">
        <v>10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35"/>
    </row>
    <row r="164" spans="1:51" s="11" customFormat="1" ht="18" customHeight="1">
      <c r="A164" s="1">
        <v>150</v>
      </c>
      <c r="B164" s="1">
        <v>39265</v>
      </c>
      <c r="C164" s="56" t="s">
        <v>2188</v>
      </c>
      <c r="D164" s="75" t="s">
        <v>51</v>
      </c>
      <c r="E164" s="50" t="s">
        <v>2183</v>
      </c>
      <c r="F164" s="1" t="s">
        <v>1583</v>
      </c>
      <c r="G164" s="1">
        <f t="shared" si="2"/>
        <v>10</v>
      </c>
      <c r="H164" s="30"/>
      <c r="I164" s="7">
        <v>10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31"/>
    </row>
    <row r="165" spans="1:51" s="11" customFormat="1" ht="18" customHeight="1">
      <c r="A165" s="1">
        <v>150</v>
      </c>
      <c r="B165" s="24">
        <v>49989</v>
      </c>
      <c r="C165" s="66" t="s">
        <v>2253</v>
      </c>
      <c r="D165" s="75" t="s">
        <v>51</v>
      </c>
      <c r="E165" s="51" t="s">
        <v>5</v>
      </c>
      <c r="F165" s="1" t="s">
        <v>569</v>
      </c>
      <c r="G165" s="1">
        <f t="shared" si="2"/>
        <v>10</v>
      </c>
      <c r="H165" s="30"/>
      <c r="I165" s="43"/>
      <c r="J165" s="43">
        <v>10</v>
      </c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7"/>
      <c r="AY165" s="35"/>
    </row>
    <row r="166" spans="1:51" s="11" customFormat="1" ht="18" customHeight="1">
      <c r="A166" s="1">
        <v>150</v>
      </c>
      <c r="B166" s="24">
        <v>47838</v>
      </c>
      <c r="C166" s="66" t="s">
        <v>2292</v>
      </c>
      <c r="D166" s="75" t="s">
        <v>51</v>
      </c>
      <c r="E166" s="51" t="s">
        <v>5</v>
      </c>
      <c r="F166" s="1" t="s">
        <v>152</v>
      </c>
      <c r="G166" s="1">
        <f t="shared" si="2"/>
        <v>10</v>
      </c>
      <c r="H166" s="30"/>
      <c r="I166" s="43">
        <v>10</v>
      </c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7"/>
      <c r="AY166" s="35"/>
    </row>
    <row r="167" spans="1:51" s="11" customFormat="1" ht="18" customHeight="1">
      <c r="A167" s="1">
        <v>150</v>
      </c>
      <c r="B167" s="24">
        <v>37598</v>
      </c>
      <c r="C167" s="66" t="s">
        <v>2324</v>
      </c>
      <c r="D167" s="75" t="s">
        <v>51</v>
      </c>
      <c r="E167" s="51" t="s">
        <v>5</v>
      </c>
      <c r="F167" s="1" t="s">
        <v>855</v>
      </c>
      <c r="G167" s="1">
        <f t="shared" si="2"/>
        <v>10</v>
      </c>
      <c r="H167" s="30"/>
      <c r="I167" s="43">
        <v>10</v>
      </c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7"/>
      <c r="AY167" s="35"/>
    </row>
    <row r="168" spans="1:51" s="11" customFormat="1" ht="18" customHeight="1">
      <c r="A168" s="1">
        <v>164</v>
      </c>
      <c r="B168" s="24">
        <v>63438</v>
      </c>
      <c r="C168" s="66" t="s">
        <v>822</v>
      </c>
      <c r="D168" s="75" t="s">
        <v>51</v>
      </c>
      <c r="E168" s="51" t="s">
        <v>5</v>
      </c>
      <c r="F168" s="1" t="s">
        <v>101</v>
      </c>
      <c r="G168" s="1">
        <f t="shared" si="2"/>
        <v>9</v>
      </c>
      <c r="H168" s="30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>
        <v>9</v>
      </c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7"/>
      <c r="AY168" s="35"/>
    </row>
    <row r="169" spans="1:51" s="11" customFormat="1" ht="18" customHeight="1">
      <c r="A169" s="1">
        <v>164</v>
      </c>
      <c r="B169" s="24">
        <v>63582</v>
      </c>
      <c r="C169" s="66" t="s">
        <v>231</v>
      </c>
      <c r="D169" s="75" t="s">
        <v>51</v>
      </c>
      <c r="E169" s="51" t="s">
        <v>5</v>
      </c>
      <c r="F169" s="1" t="s">
        <v>187</v>
      </c>
      <c r="G169" s="1">
        <f t="shared" si="2"/>
        <v>9</v>
      </c>
      <c r="H169" s="30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>
        <v>2</v>
      </c>
      <c r="AP169" s="43"/>
      <c r="AQ169" s="43"/>
      <c r="AR169" s="43"/>
      <c r="AS169" s="43"/>
      <c r="AT169" s="43"/>
      <c r="AU169" s="43"/>
      <c r="AV169" s="43">
        <v>7</v>
      </c>
      <c r="AW169" s="43"/>
      <c r="AX169" s="7"/>
      <c r="AY169" s="35"/>
    </row>
    <row r="170" spans="1:51" s="11" customFormat="1" ht="18" customHeight="1">
      <c r="A170" s="1">
        <v>164</v>
      </c>
      <c r="B170" s="24">
        <v>55448</v>
      </c>
      <c r="C170" s="66" t="s">
        <v>825</v>
      </c>
      <c r="D170" s="75" t="s">
        <v>51</v>
      </c>
      <c r="E170" s="51" t="s">
        <v>161</v>
      </c>
      <c r="F170" s="1" t="s">
        <v>101</v>
      </c>
      <c r="G170" s="1">
        <f t="shared" si="2"/>
        <v>9</v>
      </c>
      <c r="H170" s="30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>
        <v>3</v>
      </c>
      <c r="AF170" s="43"/>
      <c r="AG170" s="43"/>
      <c r="AH170" s="43"/>
      <c r="AI170" s="43"/>
      <c r="AJ170" s="43"/>
      <c r="AK170" s="43">
        <v>6</v>
      </c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7"/>
      <c r="AY170" s="35"/>
    </row>
    <row r="171" spans="1:51" s="11" customFormat="1" ht="18" customHeight="1">
      <c r="A171" s="1">
        <v>164</v>
      </c>
      <c r="B171" s="24">
        <v>63212</v>
      </c>
      <c r="C171" s="66" t="s">
        <v>235</v>
      </c>
      <c r="D171" s="75" t="s">
        <v>51</v>
      </c>
      <c r="E171" s="51" t="s">
        <v>191</v>
      </c>
      <c r="F171" s="1" t="s">
        <v>187</v>
      </c>
      <c r="G171" s="1">
        <f t="shared" si="2"/>
        <v>9</v>
      </c>
      <c r="H171" s="30"/>
      <c r="I171" s="43"/>
      <c r="J171" s="43"/>
      <c r="K171" s="43"/>
      <c r="L171" s="43"/>
      <c r="M171" s="43"/>
      <c r="N171" s="43">
        <v>2</v>
      </c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>
        <v>4</v>
      </c>
      <c r="AP171" s="43"/>
      <c r="AQ171" s="43"/>
      <c r="AR171" s="43"/>
      <c r="AS171" s="43"/>
      <c r="AT171" s="43"/>
      <c r="AU171" s="43"/>
      <c r="AV171" s="43">
        <v>3</v>
      </c>
      <c r="AW171" s="43"/>
      <c r="AX171" s="7"/>
      <c r="AY171" s="35"/>
    </row>
    <row r="172" spans="1:51" s="11" customFormat="1" ht="18" customHeight="1">
      <c r="A172" s="1">
        <v>164</v>
      </c>
      <c r="B172" s="24">
        <v>22786</v>
      </c>
      <c r="C172" s="66" t="s">
        <v>1779</v>
      </c>
      <c r="D172" s="75" t="s">
        <v>51</v>
      </c>
      <c r="E172" s="51" t="s">
        <v>5</v>
      </c>
      <c r="F172" s="1" t="s">
        <v>101</v>
      </c>
      <c r="G172" s="1">
        <f t="shared" si="2"/>
        <v>9</v>
      </c>
      <c r="H172" s="30"/>
      <c r="I172" s="43">
        <v>3</v>
      </c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>
        <v>6</v>
      </c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7"/>
      <c r="AY172" s="35"/>
    </row>
    <row r="173" spans="1:51" s="11" customFormat="1" ht="18" customHeight="1">
      <c r="A173" s="1">
        <v>164</v>
      </c>
      <c r="B173" s="24">
        <v>49211</v>
      </c>
      <c r="C173" s="66" t="s">
        <v>1925</v>
      </c>
      <c r="D173" s="75" t="s">
        <v>51</v>
      </c>
      <c r="E173" s="51" t="s">
        <v>5</v>
      </c>
      <c r="F173" s="1" t="s">
        <v>852</v>
      </c>
      <c r="G173" s="1">
        <f t="shared" si="2"/>
        <v>9</v>
      </c>
      <c r="H173" s="30"/>
      <c r="I173" s="43"/>
      <c r="J173" s="43"/>
      <c r="K173" s="43"/>
      <c r="L173" s="43"/>
      <c r="M173" s="43">
        <v>9</v>
      </c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7"/>
      <c r="AY173" s="35"/>
    </row>
    <row r="174" spans="1:51" s="11" customFormat="1" ht="19.25" customHeight="1">
      <c r="A174" s="1">
        <v>170</v>
      </c>
      <c r="B174" s="24">
        <v>50009</v>
      </c>
      <c r="C174" s="66" t="s">
        <v>1151</v>
      </c>
      <c r="D174" s="75" t="s">
        <v>51</v>
      </c>
      <c r="E174" s="51" t="s">
        <v>5</v>
      </c>
      <c r="F174" s="1" t="s">
        <v>177</v>
      </c>
      <c r="G174" s="1">
        <f t="shared" si="2"/>
        <v>8</v>
      </c>
      <c r="H174" s="30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>
        <v>8</v>
      </c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7"/>
      <c r="AY174" s="35"/>
    </row>
    <row r="175" spans="1:51" s="11" customFormat="1" ht="18" customHeight="1">
      <c r="A175" s="1">
        <v>170</v>
      </c>
      <c r="B175" s="24">
        <v>43808</v>
      </c>
      <c r="C175" s="66" t="s">
        <v>1223</v>
      </c>
      <c r="D175" s="75" t="s">
        <v>51</v>
      </c>
      <c r="E175" s="51" t="s">
        <v>5</v>
      </c>
      <c r="F175" s="1" t="s">
        <v>23</v>
      </c>
      <c r="G175" s="1">
        <f t="shared" si="2"/>
        <v>8</v>
      </c>
      <c r="H175" s="30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>
        <v>8</v>
      </c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7"/>
      <c r="AY175" s="35"/>
    </row>
    <row r="176" spans="1:51" s="11" customFormat="1" ht="18" customHeight="1">
      <c r="A176" s="1">
        <v>170</v>
      </c>
      <c r="B176" s="24">
        <v>64240</v>
      </c>
      <c r="C176" s="66" t="s">
        <v>1060</v>
      </c>
      <c r="D176" s="75" t="s">
        <v>51</v>
      </c>
      <c r="E176" s="51" t="s">
        <v>5</v>
      </c>
      <c r="F176" s="1" t="s">
        <v>303</v>
      </c>
      <c r="G176" s="1">
        <f t="shared" si="2"/>
        <v>8</v>
      </c>
      <c r="H176" s="30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>
        <v>8</v>
      </c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7"/>
      <c r="AY176" s="35"/>
    </row>
    <row r="177" spans="1:51" s="11" customFormat="1" ht="18" customHeight="1">
      <c r="A177" s="1">
        <v>170</v>
      </c>
      <c r="B177" s="24">
        <v>52497</v>
      </c>
      <c r="C177" s="66" t="s">
        <v>823</v>
      </c>
      <c r="D177" s="75" t="s">
        <v>51</v>
      </c>
      <c r="E177" s="51" t="s">
        <v>5</v>
      </c>
      <c r="F177" s="1" t="s">
        <v>101</v>
      </c>
      <c r="G177" s="1">
        <f t="shared" si="2"/>
        <v>8</v>
      </c>
      <c r="H177" s="30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>
        <v>8</v>
      </c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7"/>
      <c r="AY177" s="35"/>
    </row>
    <row r="178" spans="1:51" s="11" customFormat="1" ht="18" customHeight="1">
      <c r="A178" s="1">
        <v>170</v>
      </c>
      <c r="B178" s="24">
        <v>17819</v>
      </c>
      <c r="C178" s="66" t="s">
        <v>592</v>
      </c>
      <c r="D178" s="75" t="s">
        <v>51</v>
      </c>
      <c r="E178" s="51" t="s">
        <v>5</v>
      </c>
      <c r="F178" s="1" t="s">
        <v>569</v>
      </c>
      <c r="G178" s="1">
        <f t="shared" si="2"/>
        <v>8</v>
      </c>
      <c r="H178" s="30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>
        <v>8</v>
      </c>
      <c r="AO178" s="43"/>
      <c r="AP178" s="43"/>
      <c r="AQ178" s="43"/>
      <c r="AR178" s="43"/>
      <c r="AS178" s="43"/>
      <c r="AT178" s="43"/>
      <c r="AU178" s="43"/>
      <c r="AV178" s="43"/>
      <c r="AW178" s="43"/>
      <c r="AX178" s="7"/>
      <c r="AY178" s="35"/>
    </row>
    <row r="179" spans="1:51" s="11" customFormat="1" ht="18" customHeight="1">
      <c r="A179" s="1">
        <v>170</v>
      </c>
      <c r="B179" s="24">
        <v>41119</v>
      </c>
      <c r="C179" s="66" t="s">
        <v>233</v>
      </c>
      <c r="D179" s="75" t="s">
        <v>51</v>
      </c>
      <c r="E179" s="51" t="s">
        <v>5</v>
      </c>
      <c r="F179" s="1" t="s">
        <v>187</v>
      </c>
      <c r="G179" s="1">
        <f t="shared" si="2"/>
        <v>8</v>
      </c>
      <c r="H179" s="30"/>
      <c r="I179" s="43"/>
      <c r="J179" s="43"/>
      <c r="K179" s="43"/>
      <c r="L179" s="43"/>
      <c r="M179" s="43"/>
      <c r="N179" s="43">
        <v>3</v>
      </c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>
        <v>5</v>
      </c>
      <c r="AW179" s="43"/>
      <c r="AX179" s="7"/>
      <c r="AY179" s="35"/>
    </row>
    <row r="180" spans="1:51" s="11" customFormat="1" ht="18.649999999999999" customHeight="1">
      <c r="A180" s="1">
        <v>170</v>
      </c>
      <c r="B180" s="24">
        <v>49371</v>
      </c>
      <c r="C180" s="66" t="s">
        <v>1926</v>
      </c>
      <c r="D180" s="75" t="s">
        <v>51</v>
      </c>
      <c r="E180" s="51" t="s">
        <v>5</v>
      </c>
      <c r="F180" s="1" t="s">
        <v>852</v>
      </c>
      <c r="G180" s="1">
        <f t="shared" si="2"/>
        <v>8</v>
      </c>
      <c r="H180" s="30"/>
      <c r="I180" s="43"/>
      <c r="J180" s="43"/>
      <c r="K180" s="43"/>
      <c r="L180" s="43"/>
      <c r="M180" s="43">
        <v>8</v>
      </c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7"/>
      <c r="AY180" s="35"/>
    </row>
    <row r="181" spans="1:51" s="11" customFormat="1" ht="18" customHeight="1">
      <c r="A181" s="1">
        <v>170</v>
      </c>
      <c r="B181" s="24">
        <v>54366</v>
      </c>
      <c r="C181" s="66" t="s">
        <v>2254</v>
      </c>
      <c r="D181" s="75" t="s">
        <v>51</v>
      </c>
      <c r="E181" s="51" t="s">
        <v>5</v>
      </c>
      <c r="F181" s="1" t="s">
        <v>569</v>
      </c>
      <c r="G181" s="1">
        <f t="shared" si="2"/>
        <v>8</v>
      </c>
      <c r="H181" s="30"/>
      <c r="I181" s="43"/>
      <c r="J181" s="43">
        <v>8</v>
      </c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7"/>
      <c r="AY181" s="35"/>
    </row>
    <row r="182" spans="1:51" s="11" customFormat="1" ht="18" customHeight="1">
      <c r="A182" s="1">
        <v>178</v>
      </c>
      <c r="B182" s="24">
        <v>772</v>
      </c>
      <c r="C182" s="66" t="s">
        <v>62</v>
      </c>
      <c r="D182" s="75" t="s">
        <v>51</v>
      </c>
      <c r="E182" s="51" t="s">
        <v>63</v>
      </c>
      <c r="F182" s="1" t="s">
        <v>23</v>
      </c>
      <c r="G182" s="1">
        <f t="shared" si="2"/>
        <v>7</v>
      </c>
      <c r="H182" s="30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>
        <v>6</v>
      </c>
      <c r="AT182" s="43"/>
      <c r="AU182" s="43"/>
      <c r="AV182" s="43"/>
      <c r="AW182" s="43"/>
      <c r="AX182" s="7">
        <v>1</v>
      </c>
      <c r="AY182" s="35"/>
    </row>
    <row r="183" spans="1:51" s="11" customFormat="1" ht="18" customHeight="1">
      <c r="A183" s="1">
        <v>178</v>
      </c>
      <c r="B183" s="24">
        <v>65784</v>
      </c>
      <c r="C183" s="66" t="s">
        <v>1543</v>
      </c>
      <c r="D183" s="75" t="s">
        <v>51</v>
      </c>
      <c r="E183" s="51" t="s">
        <v>310</v>
      </c>
      <c r="F183" s="1" t="s">
        <v>291</v>
      </c>
      <c r="G183" s="1">
        <f t="shared" si="2"/>
        <v>7</v>
      </c>
      <c r="H183" s="30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>
        <v>7</v>
      </c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7"/>
      <c r="AY183" s="35"/>
    </row>
    <row r="184" spans="1:51" s="11" customFormat="1" ht="18" customHeight="1">
      <c r="A184" s="1">
        <v>178</v>
      </c>
      <c r="B184" s="24">
        <v>46433</v>
      </c>
      <c r="C184" s="66" t="s">
        <v>1408</v>
      </c>
      <c r="D184" s="75" t="s">
        <v>51</v>
      </c>
      <c r="E184" s="51" t="s">
        <v>5</v>
      </c>
      <c r="F184" s="1" t="s">
        <v>229</v>
      </c>
      <c r="G184" s="1">
        <f t="shared" si="2"/>
        <v>7</v>
      </c>
      <c r="H184" s="30"/>
      <c r="I184" s="43"/>
      <c r="J184" s="43"/>
      <c r="K184" s="43"/>
      <c r="L184" s="43"/>
      <c r="M184" s="43"/>
      <c r="N184" s="43"/>
      <c r="O184" s="43"/>
      <c r="P184" s="43">
        <v>5</v>
      </c>
      <c r="Q184" s="43"/>
      <c r="R184" s="43"/>
      <c r="S184" s="43"/>
      <c r="T184" s="43"/>
      <c r="U184" s="43"/>
      <c r="V184" s="43"/>
      <c r="W184" s="43"/>
      <c r="X184" s="43"/>
      <c r="Y184" s="43"/>
      <c r="Z184" s="43">
        <v>2</v>
      </c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7"/>
      <c r="AY184" s="35"/>
    </row>
    <row r="185" spans="1:51" s="11" customFormat="1" ht="18" customHeight="1">
      <c r="A185" s="1">
        <v>178</v>
      </c>
      <c r="B185" s="24">
        <v>60453</v>
      </c>
      <c r="C185" s="66" t="s">
        <v>595</v>
      </c>
      <c r="D185" s="75" t="s">
        <v>51</v>
      </c>
      <c r="E185" s="51" t="s">
        <v>5</v>
      </c>
      <c r="F185" s="1" t="s">
        <v>583</v>
      </c>
      <c r="G185" s="1">
        <f t="shared" si="2"/>
        <v>7</v>
      </c>
      <c r="H185" s="30"/>
      <c r="I185" s="43">
        <v>5</v>
      </c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>
        <v>2</v>
      </c>
      <c r="AO185" s="43"/>
      <c r="AP185" s="43"/>
      <c r="AQ185" s="43"/>
      <c r="AR185" s="43"/>
      <c r="AS185" s="43"/>
      <c r="AT185" s="43"/>
      <c r="AU185" s="43"/>
      <c r="AV185" s="43"/>
      <c r="AW185" s="43"/>
      <c r="AX185" s="7"/>
      <c r="AY185" s="35"/>
    </row>
    <row r="186" spans="1:51" s="11" customFormat="1" ht="18" customHeight="1">
      <c r="A186" s="1">
        <v>178</v>
      </c>
      <c r="B186" s="24">
        <v>57787</v>
      </c>
      <c r="C186" s="66" t="s">
        <v>2008</v>
      </c>
      <c r="D186" s="75" t="s">
        <v>51</v>
      </c>
      <c r="E186" s="51" t="s">
        <v>5</v>
      </c>
      <c r="F186" s="1" t="s">
        <v>690</v>
      </c>
      <c r="G186" s="1">
        <f t="shared" si="2"/>
        <v>7</v>
      </c>
      <c r="H186" s="30"/>
      <c r="I186" s="43">
        <v>7</v>
      </c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7"/>
      <c r="AY186" s="35"/>
    </row>
    <row r="187" spans="1:51" s="11" customFormat="1" ht="18" customHeight="1">
      <c r="A187" s="1">
        <v>178</v>
      </c>
      <c r="B187" s="24">
        <v>54076</v>
      </c>
      <c r="C187" s="66" t="s">
        <v>2088</v>
      </c>
      <c r="D187" s="75" t="s">
        <v>51</v>
      </c>
      <c r="E187" s="51" t="s">
        <v>5</v>
      </c>
      <c r="F187" s="1" t="s">
        <v>177</v>
      </c>
      <c r="G187" s="1">
        <f t="shared" si="2"/>
        <v>7</v>
      </c>
      <c r="H187" s="30"/>
      <c r="I187" s="43">
        <v>7</v>
      </c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7"/>
      <c r="AY187" s="35"/>
    </row>
    <row r="188" spans="1:51" s="11" customFormat="1" ht="18" customHeight="1">
      <c r="A188" s="1">
        <v>178</v>
      </c>
      <c r="B188" s="24">
        <v>59769</v>
      </c>
      <c r="C188" s="66" t="s">
        <v>2127</v>
      </c>
      <c r="D188" s="75" t="s">
        <v>51</v>
      </c>
      <c r="E188" s="51" t="s">
        <v>608</v>
      </c>
      <c r="F188" s="1" t="s">
        <v>583</v>
      </c>
      <c r="G188" s="1">
        <f t="shared" si="2"/>
        <v>7</v>
      </c>
      <c r="H188" s="30"/>
      <c r="I188" s="43">
        <v>7</v>
      </c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7"/>
      <c r="AY188" s="35"/>
    </row>
    <row r="189" spans="1:51" s="11" customFormat="1" ht="18" customHeight="1">
      <c r="A189" s="1">
        <v>178</v>
      </c>
      <c r="B189" s="24">
        <v>53317</v>
      </c>
      <c r="C189" s="66" t="s">
        <v>2189</v>
      </c>
      <c r="D189" s="75" t="s">
        <v>51</v>
      </c>
      <c r="E189" s="51" t="s">
        <v>2186</v>
      </c>
      <c r="F189" s="1" t="s">
        <v>1583</v>
      </c>
      <c r="G189" s="1">
        <f t="shared" si="2"/>
        <v>7</v>
      </c>
      <c r="H189" s="30"/>
      <c r="I189" s="43">
        <v>7</v>
      </c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7"/>
      <c r="AY189" s="35"/>
    </row>
    <row r="190" spans="1:51" s="11" customFormat="1" ht="18" customHeight="1">
      <c r="A190" s="1">
        <v>178</v>
      </c>
      <c r="B190" s="24">
        <v>58418</v>
      </c>
      <c r="C190" s="66" t="s">
        <v>2234</v>
      </c>
      <c r="D190" s="75" t="s">
        <v>51</v>
      </c>
      <c r="E190" s="51" t="s">
        <v>5</v>
      </c>
      <c r="F190" s="1" t="s">
        <v>694</v>
      </c>
      <c r="G190" s="1">
        <f t="shared" si="2"/>
        <v>7</v>
      </c>
      <c r="H190" s="30"/>
      <c r="I190" s="43">
        <v>7</v>
      </c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7"/>
      <c r="AY190" s="35"/>
    </row>
    <row r="191" spans="1:51" s="11" customFormat="1" ht="18" customHeight="1">
      <c r="A191" s="1">
        <v>178</v>
      </c>
      <c r="B191" s="24">
        <v>59483</v>
      </c>
      <c r="C191" s="66" t="s">
        <v>2293</v>
      </c>
      <c r="D191" s="75" t="s">
        <v>51</v>
      </c>
      <c r="E191" s="51" t="s">
        <v>1121</v>
      </c>
      <c r="F191" s="1" t="s">
        <v>152</v>
      </c>
      <c r="G191" s="1">
        <f t="shared" si="2"/>
        <v>7</v>
      </c>
      <c r="H191" s="30"/>
      <c r="I191" s="43">
        <v>7</v>
      </c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7"/>
      <c r="AY191" s="35"/>
    </row>
    <row r="192" spans="1:51" s="11" customFormat="1" ht="18" customHeight="1">
      <c r="A192" s="1">
        <v>178</v>
      </c>
      <c r="B192" s="24">
        <v>55730</v>
      </c>
      <c r="C192" s="66" t="s">
        <v>2325</v>
      </c>
      <c r="D192" s="75" t="s">
        <v>51</v>
      </c>
      <c r="E192" s="51" t="s">
        <v>5</v>
      </c>
      <c r="F192" s="1" t="s">
        <v>855</v>
      </c>
      <c r="G192" s="1">
        <f t="shared" si="2"/>
        <v>7</v>
      </c>
      <c r="H192" s="30"/>
      <c r="I192" s="43">
        <v>7</v>
      </c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7"/>
      <c r="AY192" s="35"/>
    </row>
    <row r="193" spans="1:51" s="11" customFormat="1" ht="18" customHeight="1">
      <c r="A193" s="1">
        <v>189</v>
      </c>
      <c r="B193" s="24">
        <v>60697</v>
      </c>
      <c r="C193" s="66" t="s">
        <v>1362</v>
      </c>
      <c r="D193" s="75" t="s">
        <v>51</v>
      </c>
      <c r="E193" s="51" t="s">
        <v>5</v>
      </c>
      <c r="F193" s="1" t="s">
        <v>6</v>
      </c>
      <c r="G193" s="1">
        <f t="shared" si="2"/>
        <v>6</v>
      </c>
      <c r="H193" s="30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>
        <v>6</v>
      </c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7"/>
      <c r="AY193" s="35"/>
    </row>
    <row r="194" spans="1:51" s="11" customFormat="1" ht="18" customHeight="1">
      <c r="A194" s="1">
        <v>189</v>
      </c>
      <c r="B194" s="24">
        <v>42772</v>
      </c>
      <c r="C194" s="66" t="s">
        <v>232</v>
      </c>
      <c r="D194" s="75" t="s">
        <v>51</v>
      </c>
      <c r="E194" s="51" t="s">
        <v>5</v>
      </c>
      <c r="F194" s="1" t="s">
        <v>8</v>
      </c>
      <c r="G194" s="1">
        <f t="shared" si="2"/>
        <v>6</v>
      </c>
      <c r="H194" s="30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>
        <v>6</v>
      </c>
      <c r="AW194" s="43"/>
      <c r="AX194" s="7"/>
      <c r="AY194" s="35"/>
    </row>
    <row r="195" spans="1:51" s="11" customFormat="1" ht="18" customHeight="1">
      <c r="A195" s="1">
        <v>189</v>
      </c>
      <c r="B195" s="24">
        <v>26768</v>
      </c>
      <c r="C195" s="66" t="s">
        <v>61</v>
      </c>
      <c r="D195" s="75" t="s">
        <v>51</v>
      </c>
      <c r="E195" s="51" t="s">
        <v>5</v>
      </c>
      <c r="F195" s="1" t="s">
        <v>8</v>
      </c>
      <c r="G195" s="1">
        <f t="shared" si="2"/>
        <v>6</v>
      </c>
      <c r="H195" s="30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>
        <v>4</v>
      </c>
      <c r="AT195" s="43"/>
      <c r="AU195" s="43"/>
      <c r="AV195" s="43"/>
      <c r="AW195" s="43"/>
      <c r="AX195" s="7">
        <v>2</v>
      </c>
      <c r="AY195" s="35"/>
    </row>
    <row r="196" spans="1:51" s="11" customFormat="1" ht="18" customHeight="1">
      <c r="A196" s="1">
        <v>189</v>
      </c>
      <c r="B196" s="24">
        <v>46681</v>
      </c>
      <c r="C196" s="66" t="s">
        <v>1812</v>
      </c>
      <c r="D196" s="75" t="s">
        <v>51</v>
      </c>
      <c r="E196" s="51" t="s">
        <v>5</v>
      </c>
      <c r="F196" s="1" t="s">
        <v>229</v>
      </c>
      <c r="G196" s="1">
        <f t="shared" si="2"/>
        <v>6</v>
      </c>
      <c r="H196" s="30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>
        <v>6</v>
      </c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7"/>
      <c r="AY196" s="35"/>
    </row>
    <row r="197" spans="1:51" s="11" customFormat="1" ht="18" customHeight="1">
      <c r="A197" s="1">
        <v>189</v>
      </c>
      <c r="B197" s="24">
        <v>63171</v>
      </c>
      <c r="C197" s="66" t="s">
        <v>1903</v>
      </c>
      <c r="D197" s="75" t="s">
        <v>51</v>
      </c>
      <c r="E197" s="51" t="s">
        <v>191</v>
      </c>
      <c r="F197" s="1" t="s">
        <v>187</v>
      </c>
      <c r="G197" s="1">
        <f t="shared" ref="G197:G244" si="3">SUM(I197:AX197)</f>
        <v>6</v>
      </c>
      <c r="H197" s="30"/>
      <c r="I197" s="43"/>
      <c r="J197" s="43"/>
      <c r="K197" s="43"/>
      <c r="L197" s="43"/>
      <c r="M197" s="43"/>
      <c r="N197" s="43">
        <v>6</v>
      </c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7"/>
      <c r="AY197" s="35"/>
    </row>
    <row r="198" spans="1:51" s="11" customFormat="1" ht="18" customHeight="1">
      <c r="A198" s="1">
        <v>189</v>
      </c>
      <c r="B198" s="24">
        <v>45016</v>
      </c>
      <c r="C198" s="66" t="s">
        <v>2255</v>
      </c>
      <c r="D198" s="75" t="s">
        <v>51</v>
      </c>
      <c r="E198" s="51" t="s">
        <v>5</v>
      </c>
      <c r="F198" s="1" t="s">
        <v>569</v>
      </c>
      <c r="G198" s="1">
        <f t="shared" si="3"/>
        <v>6</v>
      </c>
      <c r="H198" s="30"/>
      <c r="I198" s="43"/>
      <c r="J198" s="43">
        <v>6</v>
      </c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7"/>
      <c r="AY198" s="35"/>
    </row>
    <row r="199" spans="1:51" s="11" customFormat="1" ht="18" customHeight="1">
      <c r="A199" s="1">
        <v>195</v>
      </c>
      <c r="B199" s="24">
        <v>20996</v>
      </c>
      <c r="C199" s="66" t="s">
        <v>1152</v>
      </c>
      <c r="D199" s="75" t="s">
        <v>51</v>
      </c>
      <c r="E199" s="51" t="s">
        <v>5</v>
      </c>
      <c r="F199" s="1" t="s">
        <v>177</v>
      </c>
      <c r="G199" s="1">
        <f t="shared" si="3"/>
        <v>5</v>
      </c>
      <c r="H199" s="30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>
        <v>5</v>
      </c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7"/>
      <c r="AY199" s="35"/>
    </row>
    <row r="200" spans="1:51" s="11" customFormat="1" ht="18" customHeight="1">
      <c r="A200" s="1">
        <v>195</v>
      </c>
      <c r="B200" s="24">
        <v>40184</v>
      </c>
      <c r="C200" s="66" t="s">
        <v>1187</v>
      </c>
      <c r="D200" s="75" t="s">
        <v>51</v>
      </c>
      <c r="E200" s="51" t="s">
        <v>5</v>
      </c>
      <c r="F200" s="1" t="s">
        <v>101</v>
      </c>
      <c r="G200" s="1">
        <f t="shared" si="3"/>
        <v>5</v>
      </c>
      <c r="H200" s="30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>
        <v>5</v>
      </c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7"/>
      <c r="AY200" s="35"/>
    </row>
    <row r="201" spans="1:51" s="11" customFormat="1" ht="18" customHeight="1">
      <c r="A201" s="1">
        <v>195</v>
      </c>
      <c r="B201" s="24">
        <v>59798</v>
      </c>
      <c r="C201" s="66" t="s">
        <v>981</v>
      </c>
      <c r="D201" s="75" t="s">
        <v>51</v>
      </c>
      <c r="E201" s="51" t="s">
        <v>963</v>
      </c>
      <c r="F201" s="1" t="s">
        <v>139</v>
      </c>
      <c r="G201" s="1">
        <f t="shared" si="3"/>
        <v>5</v>
      </c>
      <c r="H201" s="30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>
        <v>5</v>
      </c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7"/>
      <c r="AY201" s="35"/>
    </row>
    <row r="202" spans="1:51" s="11" customFormat="1" ht="18" customHeight="1">
      <c r="A202" s="1">
        <v>195</v>
      </c>
      <c r="B202" s="24">
        <v>55166</v>
      </c>
      <c r="C202" s="66" t="s">
        <v>883</v>
      </c>
      <c r="D202" s="75" t="s">
        <v>51</v>
      </c>
      <c r="E202" s="51" t="s">
        <v>5</v>
      </c>
      <c r="F202" s="1" t="s">
        <v>852</v>
      </c>
      <c r="G202" s="1">
        <f t="shared" si="3"/>
        <v>5</v>
      </c>
      <c r="H202" s="30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>
        <v>5</v>
      </c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7"/>
      <c r="AY202" s="35"/>
    </row>
    <row r="203" spans="1:51" s="11" customFormat="1" ht="18" customHeight="1">
      <c r="A203" s="1">
        <v>195</v>
      </c>
      <c r="B203" s="24">
        <v>49511</v>
      </c>
      <c r="C203" s="66" t="s">
        <v>750</v>
      </c>
      <c r="D203" s="75" t="s">
        <v>51</v>
      </c>
      <c r="E203" s="51" t="s">
        <v>751</v>
      </c>
      <c r="F203" s="1" t="s">
        <v>398</v>
      </c>
      <c r="G203" s="1">
        <f t="shared" si="3"/>
        <v>5</v>
      </c>
      <c r="H203" s="30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>
        <v>5</v>
      </c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7"/>
      <c r="AY203" s="35"/>
    </row>
    <row r="204" spans="1:51" s="11" customFormat="1" ht="18" customHeight="1">
      <c r="A204" s="1">
        <v>195</v>
      </c>
      <c r="B204" s="24">
        <v>58709</v>
      </c>
      <c r="C204" s="66" t="s">
        <v>657</v>
      </c>
      <c r="D204" s="75" t="s">
        <v>51</v>
      </c>
      <c r="E204" s="51" t="s">
        <v>273</v>
      </c>
      <c r="F204" s="1" t="s">
        <v>229</v>
      </c>
      <c r="G204" s="1">
        <f t="shared" si="3"/>
        <v>5</v>
      </c>
      <c r="H204" s="30"/>
      <c r="I204" s="43"/>
      <c r="J204" s="43"/>
      <c r="K204" s="43"/>
      <c r="L204" s="43"/>
      <c r="M204" s="43"/>
      <c r="N204" s="43"/>
      <c r="O204" s="43"/>
      <c r="P204" s="43">
        <v>3</v>
      </c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>
        <v>2</v>
      </c>
      <c r="AQ204" s="43"/>
      <c r="AR204" s="43"/>
      <c r="AS204" s="43"/>
      <c r="AT204" s="43"/>
      <c r="AU204" s="43"/>
      <c r="AV204" s="43"/>
      <c r="AW204" s="43"/>
      <c r="AX204" s="7"/>
      <c r="AY204" s="35"/>
    </row>
    <row r="205" spans="1:51" s="11" customFormat="1" ht="18" customHeight="1">
      <c r="A205" s="1">
        <v>195</v>
      </c>
      <c r="B205" s="24">
        <v>5004</v>
      </c>
      <c r="C205" s="66" t="s">
        <v>2009</v>
      </c>
      <c r="D205" s="75" t="s">
        <v>51</v>
      </c>
      <c r="E205" s="51" t="s">
        <v>1994</v>
      </c>
      <c r="F205" s="1" t="s">
        <v>690</v>
      </c>
      <c r="G205" s="1">
        <f t="shared" si="3"/>
        <v>5</v>
      </c>
      <c r="H205" s="30"/>
      <c r="I205" s="43">
        <v>5</v>
      </c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7"/>
      <c r="AY205" s="35"/>
    </row>
    <row r="206" spans="1:51" s="11" customFormat="1" ht="18" customHeight="1">
      <c r="A206" s="1">
        <v>195</v>
      </c>
      <c r="B206" s="24">
        <v>55120</v>
      </c>
      <c r="C206" s="66" t="s">
        <v>2190</v>
      </c>
      <c r="D206" s="75" t="s">
        <v>51</v>
      </c>
      <c r="E206" s="51" t="s">
        <v>2183</v>
      </c>
      <c r="F206" s="1" t="s">
        <v>1583</v>
      </c>
      <c r="G206" s="1">
        <f t="shared" si="3"/>
        <v>5</v>
      </c>
      <c r="H206" s="30"/>
      <c r="I206" s="43">
        <v>5</v>
      </c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7"/>
      <c r="AY206" s="35"/>
    </row>
    <row r="207" spans="1:51" s="11" customFormat="1" ht="18" customHeight="1">
      <c r="A207" s="1">
        <v>195</v>
      </c>
      <c r="B207" s="24">
        <v>51301</v>
      </c>
      <c r="C207" s="66" t="s">
        <v>2294</v>
      </c>
      <c r="D207" s="75" t="s">
        <v>51</v>
      </c>
      <c r="E207" s="51" t="s">
        <v>2295</v>
      </c>
      <c r="F207" s="1" t="s">
        <v>152</v>
      </c>
      <c r="G207" s="1">
        <f t="shared" si="3"/>
        <v>5</v>
      </c>
      <c r="H207" s="30"/>
      <c r="I207" s="43">
        <v>5</v>
      </c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7"/>
      <c r="AY207" s="35"/>
    </row>
    <row r="208" spans="1:51" s="11" customFormat="1" ht="18" customHeight="1">
      <c r="A208" s="1">
        <v>204</v>
      </c>
      <c r="B208" s="24">
        <v>63298</v>
      </c>
      <c r="C208" s="66" t="s">
        <v>1363</v>
      </c>
      <c r="D208" s="75" t="s">
        <v>51</v>
      </c>
      <c r="E208" s="51" t="s">
        <v>5</v>
      </c>
      <c r="F208" s="1" t="s">
        <v>6</v>
      </c>
      <c r="G208" s="1">
        <f t="shared" si="3"/>
        <v>4</v>
      </c>
      <c r="H208" s="30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>
        <v>4</v>
      </c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7"/>
      <c r="AY208" s="35"/>
    </row>
    <row r="209" spans="1:51" s="11" customFormat="1" ht="18" customHeight="1">
      <c r="A209" s="1">
        <v>204</v>
      </c>
      <c r="B209" s="24">
        <v>63852</v>
      </c>
      <c r="C209" s="66" t="s">
        <v>1407</v>
      </c>
      <c r="D209" s="75" t="s">
        <v>51</v>
      </c>
      <c r="E209" s="51" t="s">
        <v>5</v>
      </c>
      <c r="F209" s="1" t="s">
        <v>148</v>
      </c>
      <c r="G209" s="1">
        <f t="shared" si="3"/>
        <v>4</v>
      </c>
      <c r="H209" s="30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>
        <v>4</v>
      </c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7"/>
      <c r="AY209" s="35"/>
    </row>
    <row r="210" spans="1:51" s="11" customFormat="1" ht="18" customHeight="1">
      <c r="A210" s="1">
        <v>204</v>
      </c>
      <c r="B210" s="24">
        <v>55083</v>
      </c>
      <c r="C210" s="66" t="s">
        <v>982</v>
      </c>
      <c r="D210" s="75" t="s">
        <v>51</v>
      </c>
      <c r="E210" s="51" t="s">
        <v>983</v>
      </c>
      <c r="F210" s="1" t="s">
        <v>139</v>
      </c>
      <c r="G210" s="1">
        <f t="shared" si="3"/>
        <v>4</v>
      </c>
      <c r="H210" s="30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>
        <v>4</v>
      </c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7"/>
      <c r="AY210" s="35"/>
    </row>
    <row r="211" spans="1:51" s="11" customFormat="1" ht="18" customHeight="1">
      <c r="A211" s="1">
        <v>204</v>
      </c>
      <c r="B211" s="24">
        <v>47998</v>
      </c>
      <c r="C211" s="66" t="s">
        <v>654</v>
      </c>
      <c r="D211" s="75" t="s">
        <v>51</v>
      </c>
      <c r="E211" s="51" t="s">
        <v>622</v>
      </c>
      <c r="F211" s="1" t="s">
        <v>229</v>
      </c>
      <c r="G211" s="1">
        <f t="shared" si="3"/>
        <v>4</v>
      </c>
      <c r="H211" s="30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>
        <v>4</v>
      </c>
      <c r="AQ211" s="43"/>
      <c r="AR211" s="43"/>
      <c r="AS211" s="43"/>
      <c r="AT211" s="43"/>
      <c r="AU211" s="43"/>
      <c r="AV211" s="43"/>
      <c r="AW211" s="43"/>
      <c r="AX211" s="7"/>
      <c r="AY211" s="35"/>
    </row>
    <row r="212" spans="1:51" s="11" customFormat="1" ht="18" customHeight="1">
      <c r="A212" s="1">
        <v>204</v>
      </c>
      <c r="B212" s="24">
        <v>47850</v>
      </c>
      <c r="C212" s="66" t="s">
        <v>593</v>
      </c>
      <c r="D212" s="75" t="s">
        <v>51</v>
      </c>
      <c r="E212" s="51" t="s">
        <v>5</v>
      </c>
      <c r="F212" s="1" t="s">
        <v>569</v>
      </c>
      <c r="G212" s="1">
        <f t="shared" si="3"/>
        <v>4</v>
      </c>
      <c r="H212" s="30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>
        <v>4</v>
      </c>
      <c r="AO212" s="43"/>
      <c r="AP212" s="43"/>
      <c r="AQ212" s="43"/>
      <c r="AR212" s="43"/>
      <c r="AS212" s="43"/>
      <c r="AT212" s="43"/>
      <c r="AU212" s="43"/>
      <c r="AV212" s="43"/>
      <c r="AW212" s="43"/>
      <c r="AX212" s="7"/>
      <c r="AY212" s="35"/>
    </row>
    <row r="213" spans="1:51" s="11" customFormat="1" ht="18" customHeight="1">
      <c r="A213" s="1">
        <v>204</v>
      </c>
      <c r="B213" s="24">
        <v>54756</v>
      </c>
      <c r="C213" s="66" t="s">
        <v>234</v>
      </c>
      <c r="D213" s="75" t="s">
        <v>51</v>
      </c>
      <c r="E213" s="51" t="s">
        <v>5</v>
      </c>
      <c r="F213" s="1" t="s">
        <v>6</v>
      </c>
      <c r="G213" s="1">
        <f t="shared" si="3"/>
        <v>4</v>
      </c>
      <c r="H213" s="30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>
        <v>4</v>
      </c>
      <c r="AW213" s="43"/>
      <c r="AX213" s="7"/>
      <c r="AY213" s="35"/>
    </row>
    <row r="214" spans="1:51" s="11" customFormat="1" ht="18" customHeight="1">
      <c r="A214" s="1">
        <v>204</v>
      </c>
      <c r="B214" s="24">
        <v>58691</v>
      </c>
      <c r="C214" s="66" t="s">
        <v>556</v>
      </c>
      <c r="D214" s="75" t="s">
        <v>51</v>
      </c>
      <c r="E214" s="51" t="s">
        <v>191</v>
      </c>
      <c r="F214" s="1" t="s">
        <v>187</v>
      </c>
      <c r="G214" s="1">
        <f t="shared" si="3"/>
        <v>4</v>
      </c>
      <c r="H214" s="30"/>
      <c r="I214" s="43"/>
      <c r="J214" s="43"/>
      <c r="K214" s="43"/>
      <c r="L214" s="43"/>
      <c r="M214" s="43"/>
      <c r="N214" s="43">
        <v>1</v>
      </c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>
        <v>3</v>
      </c>
      <c r="AP214" s="43"/>
      <c r="AQ214" s="43"/>
      <c r="AR214" s="43"/>
      <c r="AS214" s="43"/>
      <c r="AT214" s="43"/>
      <c r="AU214" s="43"/>
      <c r="AV214" s="43"/>
      <c r="AW214" s="43"/>
      <c r="AX214" s="7"/>
      <c r="AY214" s="35"/>
    </row>
    <row r="215" spans="1:51" s="11" customFormat="1" ht="18" customHeight="1">
      <c r="A215" s="1">
        <v>211</v>
      </c>
      <c r="B215" s="24">
        <v>63686</v>
      </c>
      <c r="C215" s="66" t="s">
        <v>1364</v>
      </c>
      <c r="D215" s="75" t="s">
        <v>51</v>
      </c>
      <c r="E215" s="51" t="s">
        <v>5</v>
      </c>
      <c r="F215" s="1" t="s">
        <v>6</v>
      </c>
      <c r="G215" s="1">
        <f t="shared" si="3"/>
        <v>3</v>
      </c>
      <c r="H215" s="30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>
        <v>3</v>
      </c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7"/>
      <c r="AY215" s="35"/>
    </row>
    <row r="216" spans="1:51" s="11" customFormat="1" ht="18" customHeight="1">
      <c r="A216" s="1">
        <v>211</v>
      </c>
      <c r="B216" s="24">
        <v>38730</v>
      </c>
      <c r="C216" s="66" t="s">
        <v>984</v>
      </c>
      <c r="D216" s="75" t="s">
        <v>51</v>
      </c>
      <c r="E216" s="51" t="s">
        <v>985</v>
      </c>
      <c r="F216" s="1" t="s">
        <v>139</v>
      </c>
      <c r="G216" s="1">
        <f t="shared" si="3"/>
        <v>3</v>
      </c>
      <c r="H216" s="30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>
        <v>3</v>
      </c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7"/>
      <c r="AY216" s="35"/>
    </row>
    <row r="217" spans="1:51" s="11" customFormat="1" ht="18" customHeight="1">
      <c r="A217" s="1">
        <v>211</v>
      </c>
      <c r="B217" s="24">
        <v>50838</v>
      </c>
      <c r="C217" s="66" t="s">
        <v>655</v>
      </c>
      <c r="D217" s="75" t="s">
        <v>51</v>
      </c>
      <c r="E217" s="51" t="s">
        <v>656</v>
      </c>
      <c r="F217" s="1" t="s">
        <v>229</v>
      </c>
      <c r="G217" s="1">
        <f t="shared" si="3"/>
        <v>3</v>
      </c>
      <c r="H217" s="30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>
        <v>3</v>
      </c>
      <c r="AQ217" s="43"/>
      <c r="AR217" s="43"/>
      <c r="AS217" s="43"/>
      <c r="AT217" s="43"/>
      <c r="AU217" s="43"/>
      <c r="AV217" s="43"/>
      <c r="AW217" s="43"/>
      <c r="AX217" s="7"/>
      <c r="AY217" s="35"/>
    </row>
    <row r="218" spans="1:51" s="11" customFormat="1" ht="18" customHeight="1">
      <c r="A218" s="1">
        <v>211</v>
      </c>
      <c r="B218" s="24">
        <v>60628</v>
      </c>
      <c r="C218" s="66" t="s">
        <v>594</v>
      </c>
      <c r="D218" s="75" t="s">
        <v>51</v>
      </c>
      <c r="E218" s="51" t="s">
        <v>5</v>
      </c>
      <c r="F218" s="1" t="s">
        <v>569</v>
      </c>
      <c r="G218" s="1">
        <f t="shared" si="3"/>
        <v>3</v>
      </c>
      <c r="H218" s="30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>
        <v>3</v>
      </c>
      <c r="AO218" s="43"/>
      <c r="AP218" s="43"/>
      <c r="AQ218" s="43"/>
      <c r="AR218" s="43"/>
      <c r="AS218" s="43"/>
      <c r="AT218" s="43"/>
      <c r="AU218" s="43"/>
      <c r="AV218" s="43"/>
      <c r="AW218" s="43"/>
      <c r="AX218" s="7"/>
      <c r="AY218" s="35"/>
    </row>
    <row r="219" spans="1:51" s="11" customFormat="1" ht="18" customHeight="1">
      <c r="A219" s="1">
        <v>211</v>
      </c>
      <c r="B219" s="24">
        <v>54705</v>
      </c>
      <c r="C219" s="66" t="s">
        <v>60</v>
      </c>
      <c r="D219" s="75" t="s">
        <v>51</v>
      </c>
      <c r="E219" s="51" t="s">
        <v>5</v>
      </c>
      <c r="F219" s="1" t="s">
        <v>8</v>
      </c>
      <c r="G219" s="1">
        <f t="shared" si="3"/>
        <v>3</v>
      </c>
      <c r="H219" s="30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7">
        <v>3</v>
      </c>
      <c r="AY219" s="35"/>
    </row>
    <row r="220" spans="1:51" s="11" customFormat="1" ht="18" customHeight="1">
      <c r="A220" s="1">
        <v>211</v>
      </c>
      <c r="B220" s="24">
        <v>55115</v>
      </c>
      <c r="C220" s="66" t="s">
        <v>1780</v>
      </c>
      <c r="D220" s="75" t="s">
        <v>51</v>
      </c>
      <c r="E220" s="51" t="s">
        <v>5</v>
      </c>
      <c r="F220" s="1" t="s">
        <v>101</v>
      </c>
      <c r="G220" s="1">
        <f t="shared" si="3"/>
        <v>3</v>
      </c>
      <c r="H220" s="30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>
        <v>3</v>
      </c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7"/>
      <c r="AY220" s="35"/>
    </row>
    <row r="221" spans="1:51" s="11" customFormat="1" ht="18" customHeight="1">
      <c r="A221" s="1">
        <v>211</v>
      </c>
      <c r="B221" s="24">
        <v>20878</v>
      </c>
      <c r="C221" s="66" t="s">
        <v>2010</v>
      </c>
      <c r="D221" s="75" t="s">
        <v>51</v>
      </c>
      <c r="E221" s="51" t="s">
        <v>5</v>
      </c>
      <c r="F221" s="1" t="s">
        <v>690</v>
      </c>
      <c r="G221" s="1">
        <f t="shared" si="3"/>
        <v>3</v>
      </c>
      <c r="H221" s="30"/>
      <c r="I221" s="43">
        <v>3</v>
      </c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7"/>
      <c r="AY221" s="35"/>
    </row>
    <row r="222" spans="1:51" s="11" customFormat="1" ht="18" customHeight="1">
      <c r="A222" s="1">
        <v>211</v>
      </c>
      <c r="B222" s="24">
        <v>41126</v>
      </c>
      <c r="C222" s="66" t="s">
        <v>2065</v>
      </c>
      <c r="D222" s="75" t="s">
        <v>51</v>
      </c>
      <c r="E222" s="51" t="s">
        <v>5</v>
      </c>
      <c r="F222" s="1" t="s">
        <v>364</v>
      </c>
      <c r="G222" s="1">
        <f t="shared" si="3"/>
        <v>3</v>
      </c>
      <c r="H222" s="30"/>
      <c r="I222" s="43">
        <v>3</v>
      </c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7"/>
      <c r="AY222" s="35"/>
    </row>
    <row r="223" spans="1:51" s="11" customFormat="1" ht="18" customHeight="1">
      <c r="A223" s="1">
        <v>211</v>
      </c>
      <c r="B223" s="24">
        <v>60993</v>
      </c>
      <c r="C223" s="66" t="s">
        <v>2128</v>
      </c>
      <c r="D223" s="75" t="s">
        <v>51</v>
      </c>
      <c r="E223" s="51" t="s">
        <v>2129</v>
      </c>
      <c r="F223" s="1" t="s">
        <v>583</v>
      </c>
      <c r="G223" s="1">
        <f t="shared" si="3"/>
        <v>3</v>
      </c>
      <c r="H223" s="30"/>
      <c r="I223" s="43">
        <v>3</v>
      </c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7"/>
      <c r="AY223" s="35"/>
    </row>
    <row r="224" spans="1:51" s="11" customFormat="1" ht="18" customHeight="1">
      <c r="A224" s="1">
        <v>211</v>
      </c>
      <c r="B224" s="24">
        <v>55035</v>
      </c>
      <c r="C224" s="66" t="s">
        <v>2191</v>
      </c>
      <c r="D224" s="75" t="s">
        <v>51</v>
      </c>
      <c r="E224" s="51" t="s">
        <v>2186</v>
      </c>
      <c r="F224" s="1" t="s">
        <v>1583</v>
      </c>
      <c r="G224" s="1">
        <f t="shared" si="3"/>
        <v>3</v>
      </c>
      <c r="H224" s="30"/>
      <c r="I224" s="43">
        <v>3</v>
      </c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7"/>
      <c r="AY224" s="35"/>
    </row>
    <row r="225" spans="1:51" s="11" customFormat="1" ht="18" customHeight="1">
      <c r="A225" s="1">
        <v>211</v>
      </c>
      <c r="B225" s="24">
        <v>64503</v>
      </c>
      <c r="C225" s="66" t="s">
        <v>2296</v>
      </c>
      <c r="D225" s="75" t="s">
        <v>51</v>
      </c>
      <c r="E225" s="51" t="s">
        <v>1121</v>
      </c>
      <c r="F225" s="1" t="s">
        <v>152</v>
      </c>
      <c r="G225" s="1">
        <f t="shared" si="3"/>
        <v>3</v>
      </c>
      <c r="H225" s="30"/>
      <c r="I225" s="43">
        <v>3</v>
      </c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7"/>
      <c r="AY225" s="35"/>
    </row>
    <row r="226" spans="1:51" s="11" customFormat="1" ht="18" customHeight="1">
      <c r="A226" s="1">
        <v>211</v>
      </c>
      <c r="B226" s="24">
        <v>42805</v>
      </c>
      <c r="C226" s="66" t="s">
        <v>2327</v>
      </c>
      <c r="D226" s="75" t="s">
        <v>51</v>
      </c>
      <c r="E226" s="51" t="s">
        <v>5</v>
      </c>
      <c r="F226" s="1" t="s">
        <v>855</v>
      </c>
      <c r="G226" s="1">
        <f t="shared" si="3"/>
        <v>3</v>
      </c>
      <c r="H226" s="30"/>
      <c r="I226" s="43">
        <v>3</v>
      </c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7"/>
      <c r="AY226" s="35"/>
    </row>
    <row r="227" spans="1:51" s="11" customFormat="1" ht="18" customHeight="1">
      <c r="A227" s="1">
        <v>223</v>
      </c>
      <c r="B227" s="24">
        <v>42101</v>
      </c>
      <c r="C227" s="66" t="s">
        <v>1188</v>
      </c>
      <c r="D227" s="75" t="s">
        <v>51</v>
      </c>
      <c r="E227" s="51" t="s">
        <v>935</v>
      </c>
      <c r="F227" s="1" t="s">
        <v>139</v>
      </c>
      <c r="G227" s="1">
        <f t="shared" si="3"/>
        <v>2</v>
      </c>
      <c r="H227" s="30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>
        <v>2</v>
      </c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7"/>
      <c r="AY227" s="35"/>
    </row>
    <row r="228" spans="1:51" s="11" customFormat="1" ht="18" customHeight="1">
      <c r="A228" s="1">
        <v>223</v>
      </c>
      <c r="B228" s="24">
        <v>40446</v>
      </c>
      <c r="C228" s="66" t="s">
        <v>1365</v>
      </c>
      <c r="D228" s="75" t="s">
        <v>51</v>
      </c>
      <c r="E228" s="51" t="s">
        <v>5</v>
      </c>
      <c r="F228" s="1" t="s">
        <v>6</v>
      </c>
      <c r="G228" s="1">
        <f t="shared" si="3"/>
        <v>2</v>
      </c>
      <c r="H228" s="30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>
        <v>2</v>
      </c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7"/>
      <c r="AY228" s="35"/>
    </row>
    <row r="229" spans="1:51" s="11" customFormat="1" ht="18" customHeight="1">
      <c r="A229" s="1">
        <v>223</v>
      </c>
      <c r="B229" s="24">
        <v>43208</v>
      </c>
      <c r="C229" s="66" t="s">
        <v>986</v>
      </c>
      <c r="D229" s="75" t="s">
        <v>51</v>
      </c>
      <c r="E229" s="51" t="s">
        <v>849</v>
      </c>
      <c r="F229" s="1" t="s">
        <v>139</v>
      </c>
      <c r="G229" s="1">
        <f t="shared" si="3"/>
        <v>2</v>
      </c>
      <c r="H229" s="30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>
        <v>2</v>
      </c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7"/>
      <c r="AY229" s="35"/>
    </row>
    <row r="230" spans="1:51" s="11" customFormat="1" ht="18" customHeight="1">
      <c r="A230" s="1">
        <v>223</v>
      </c>
      <c r="B230" s="24">
        <v>46646</v>
      </c>
      <c r="C230" s="66" t="s">
        <v>2130</v>
      </c>
      <c r="D230" s="75" t="s">
        <v>51</v>
      </c>
      <c r="E230" s="51" t="s">
        <v>2106</v>
      </c>
      <c r="F230" s="1" t="s">
        <v>583</v>
      </c>
      <c r="G230" s="1">
        <f t="shared" si="3"/>
        <v>2</v>
      </c>
      <c r="H230" s="30"/>
      <c r="I230" s="43">
        <v>2</v>
      </c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7"/>
      <c r="AY230" s="35"/>
    </row>
    <row r="231" spans="1:51" s="11" customFormat="1" ht="18" customHeight="1">
      <c r="A231" s="1">
        <v>223</v>
      </c>
      <c r="B231" s="24">
        <v>55970</v>
      </c>
      <c r="C231" s="66" t="s">
        <v>2192</v>
      </c>
      <c r="D231" s="75" t="s">
        <v>51</v>
      </c>
      <c r="E231" s="51" t="s">
        <v>2177</v>
      </c>
      <c r="F231" s="1" t="s">
        <v>1583</v>
      </c>
      <c r="G231" s="1">
        <f t="shared" si="3"/>
        <v>2</v>
      </c>
      <c r="H231" s="30"/>
      <c r="I231" s="43">
        <v>2</v>
      </c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7"/>
      <c r="AY231" s="35"/>
    </row>
    <row r="232" spans="1:51" s="11" customFormat="1" ht="18" customHeight="1">
      <c r="A232" s="1">
        <v>223</v>
      </c>
      <c r="B232" s="24">
        <v>59229</v>
      </c>
      <c r="C232" s="66" t="s">
        <v>2256</v>
      </c>
      <c r="D232" s="75" t="s">
        <v>51</v>
      </c>
      <c r="E232" s="51" t="s">
        <v>5</v>
      </c>
      <c r="F232" s="1" t="s">
        <v>569</v>
      </c>
      <c r="G232" s="1">
        <f t="shared" si="3"/>
        <v>2</v>
      </c>
      <c r="H232" s="30"/>
      <c r="I232" s="43"/>
      <c r="J232" s="43">
        <v>2</v>
      </c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7"/>
      <c r="AY232" s="35"/>
    </row>
    <row r="233" spans="1:51" s="11" customFormat="1" ht="18" customHeight="1">
      <c r="A233" s="1">
        <v>223</v>
      </c>
      <c r="B233" s="24">
        <v>46443</v>
      </c>
      <c r="C233" s="66" t="s">
        <v>2328</v>
      </c>
      <c r="D233" s="75" t="s">
        <v>51</v>
      </c>
      <c r="E233" s="51" t="s">
        <v>5</v>
      </c>
      <c r="F233" s="1" t="s">
        <v>855</v>
      </c>
      <c r="G233" s="1">
        <f t="shared" si="3"/>
        <v>2</v>
      </c>
      <c r="H233" s="30"/>
      <c r="I233" s="43">
        <v>2</v>
      </c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7"/>
      <c r="AY233" s="35"/>
    </row>
    <row r="234" spans="1:51" s="11" customFormat="1" ht="18" customHeight="1">
      <c r="A234" s="1">
        <v>223</v>
      </c>
      <c r="B234" s="1">
        <v>46383</v>
      </c>
      <c r="C234" s="66" t="s">
        <v>2011</v>
      </c>
      <c r="D234" s="75" t="s">
        <v>51</v>
      </c>
      <c r="E234" s="51" t="s">
        <v>1988</v>
      </c>
      <c r="F234" s="1" t="s">
        <v>690</v>
      </c>
      <c r="G234" s="1">
        <f t="shared" si="3"/>
        <v>2</v>
      </c>
      <c r="H234" s="30"/>
      <c r="I234" s="43">
        <v>2</v>
      </c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7"/>
      <c r="AY234" s="35"/>
    </row>
    <row r="235" spans="1:51" s="11" customFormat="1" ht="18" customHeight="1">
      <c r="A235" s="1">
        <v>223</v>
      </c>
      <c r="B235" s="1">
        <v>9501</v>
      </c>
      <c r="C235" s="56" t="s">
        <v>596</v>
      </c>
      <c r="D235" s="75" t="s">
        <v>51</v>
      </c>
      <c r="E235" s="50" t="s">
        <v>5</v>
      </c>
      <c r="F235" s="1" t="s">
        <v>569</v>
      </c>
      <c r="G235" s="1">
        <f t="shared" si="3"/>
        <v>2</v>
      </c>
      <c r="H235" s="30"/>
      <c r="I235" s="7"/>
      <c r="J235" s="43">
        <v>1</v>
      </c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>
        <v>1</v>
      </c>
      <c r="AO235" s="43"/>
      <c r="AP235" s="43"/>
      <c r="AQ235" s="43"/>
      <c r="AR235" s="43"/>
      <c r="AS235" s="43"/>
      <c r="AT235" s="43"/>
      <c r="AU235" s="43"/>
      <c r="AV235" s="43"/>
      <c r="AW235" s="43"/>
      <c r="AX235" s="7"/>
      <c r="AY235" s="35"/>
    </row>
    <row r="236" spans="1:51" s="11" customFormat="1" ht="18" customHeight="1">
      <c r="A236" s="1">
        <v>232</v>
      </c>
      <c r="B236" s="1">
        <v>63024</v>
      </c>
      <c r="C236" s="56" t="s">
        <v>987</v>
      </c>
      <c r="D236" s="75" t="s">
        <v>51</v>
      </c>
      <c r="E236" s="50" t="s">
        <v>849</v>
      </c>
      <c r="F236" s="1" t="s">
        <v>139</v>
      </c>
      <c r="G236" s="1">
        <f t="shared" si="3"/>
        <v>1</v>
      </c>
      <c r="H236" s="30"/>
      <c r="I236" s="7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>
        <v>1</v>
      </c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7"/>
      <c r="AY236" s="35"/>
    </row>
    <row r="237" spans="1:51" s="11" customFormat="1" ht="18" customHeight="1">
      <c r="A237" s="1">
        <v>232</v>
      </c>
      <c r="B237" s="1">
        <v>36958</v>
      </c>
      <c r="C237" s="56" t="s">
        <v>2066</v>
      </c>
      <c r="D237" s="75" t="s">
        <v>51</v>
      </c>
      <c r="E237" s="50" t="s">
        <v>5</v>
      </c>
      <c r="F237" s="1" t="s">
        <v>364</v>
      </c>
      <c r="G237" s="1">
        <f t="shared" si="3"/>
        <v>1</v>
      </c>
      <c r="H237" s="30"/>
      <c r="I237" s="7">
        <v>1</v>
      </c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7"/>
      <c r="AY237" s="35"/>
    </row>
    <row r="238" spans="1:51" s="11" customFormat="1" ht="18" customHeight="1">
      <c r="A238" s="1">
        <v>232</v>
      </c>
      <c r="B238" s="24">
        <v>46900</v>
      </c>
      <c r="C238" s="66" t="s">
        <v>2089</v>
      </c>
      <c r="D238" s="75" t="s">
        <v>51</v>
      </c>
      <c r="E238" s="51" t="s">
        <v>5</v>
      </c>
      <c r="F238" s="1" t="s">
        <v>177</v>
      </c>
      <c r="G238" s="1">
        <f t="shared" si="3"/>
        <v>1</v>
      </c>
      <c r="H238" s="30"/>
      <c r="I238" s="43">
        <v>1</v>
      </c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7"/>
      <c r="AY238" s="35"/>
    </row>
    <row r="239" spans="1:51" s="11" customFormat="1" ht="18" customHeight="1">
      <c r="A239" s="1">
        <v>232</v>
      </c>
      <c r="B239" s="24">
        <v>56047</v>
      </c>
      <c r="C239" s="66" t="s">
        <v>2193</v>
      </c>
      <c r="D239" s="75" t="s">
        <v>51</v>
      </c>
      <c r="E239" s="51" t="s">
        <v>2183</v>
      </c>
      <c r="F239" s="1" t="s">
        <v>1583</v>
      </c>
      <c r="G239" s="1">
        <f t="shared" si="3"/>
        <v>1</v>
      </c>
      <c r="H239" s="30"/>
      <c r="I239" s="43">
        <v>1</v>
      </c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7"/>
      <c r="AY239" s="35"/>
    </row>
    <row r="240" spans="1:51" s="11" customFormat="1" ht="18" customHeight="1">
      <c r="A240" s="1">
        <v>232</v>
      </c>
      <c r="B240" s="24">
        <v>33926</v>
      </c>
      <c r="C240" s="66" t="s">
        <v>2329</v>
      </c>
      <c r="D240" s="75" t="s">
        <v>51</v>
      </c>
      <c r="E240" s="51" t="s">
        <v>5</v>
      </c>
      <c r="F240" s="1" t="s">
        <v>855</v>
      </c>
      <c r="G240" s="1">
        <f t="shared" si="3"/>
        <v>1</v>
      </c>
      <c r="H240" s="30"/>
      <c r="I240" s="43">
        <v>1</v>
      </c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7"/>
      <c r="AY240" s="35"/>
    </row>
    <row r="241" spans="1:51" s="11" customFormat="1" ht="18" customHeight="1">
      <c r="A241" s="1">
        <v>232</v>
      </c>
      <c r="B241" s="24">
        <v>14006</v>
      </c>
      <c r="C241" s="66" t="s">
        <v>2012</v>
      </c>
      <c r="D241" s="75" t="s">
        <v>51</v>
      </c>
      <c r="E241" s="51" t="s">
        <v>5</v>
      </c>
      <c r="F241" s="1" t="s">
        <v>690</v>
      </c>
      <c r="G241" s="1">
        <f t="shared" si="3"/>
        <v>1</v>
      </c>
      <c r="H241" s="30"/>
      <c r="I241" s="43">
        <v>1</v>
      </c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7"/>
      <c r="AY241" s="35"/>
    </row>
    <row r="242" spans="1:51" s="11" customFormat="1" ht="18" customHeight="1">
      <c r="A242" s="1">
        <v>232</v>
      </c>
      <c r="B242" s="24">
        <v>63155</v>
      </c>
      <c r="C242" s="66" t="s">
        <v>557</v>
      </c>
      <c r="D242" s="75" t="s">
        <v>51</v>
      </c>
      <c r="E242" s="51" t="s">
        <v>191</v>
      </c>
      <c r="F242" s="1" t="s">
        <v>187</v>
      </c>
      <c r="G242" s="1">
        <f t="shared" si="3"/>
        <v>1</v>
      </c>
      <c r="H242" s="30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>
        <v>1</v>
      </c>
      <c r="AP242" s="43"/>
      <c r="AQ242" s="43"/>
      <c r="AR242" s="43"/>
      <c r="AS242" s="43"/>
      <c r="AT242" s="43"/>
      <c r="AU242" s="43"/>
      <c r="AV242" s="43"/>
      <c r="AW242" s="43"/>
      <c r="AX242" s="7"/>
      <c r="AY242" s="35"/>
    </row>
    <row r="243" spans="1:51" s="11" customFormat="1" ht="18" customHeight="1">
      <c r="A243" s="1">
        <v>232</v>
      </c>
      <c r="B243" s="24">
        <v>63192</v>
      </c>
      <c r="C243" s="66" t="s">
        <v>484</v>
      </c>
      <c r="D243" s="75" t="s">
        <v>51</v>
      </c>
      <c r="E243" s="51" t="s">
        <v>5</v>
      </c>
      <c r="F243" s="1" t="s">
        <v>8</v>
      </c>
      <c r="G243" s="1">
        <f t="shared" si="3"/>
        <v>1</v>
      </c>
      <c r="H243" s="30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>
        <v>1</v>
      </c>
      <c r="AT243" s="43"/>
      <c r="AU243" s="43"/>
      <c r="AV243" s="43"/>
      <c r="AW243" s="43"/>
      <c r="AX243" s="7"/>
      <c r="AY243" s="35"/>
    </row>
    <row r="244" spans="1:51" s="11" customFormat="1" ht="18" customHeight="1">
      <c r="A244" s="1">
        <v>232</v>
      </c>
      <c r="B244" s="1">
        <v>58728</v>
      </c>
      <c r="C244" s="56" t="s">
        <v>1871</v>
      </c>
      <c r="D244" s="75" t="s">
        <v>51</v>
      </c>
      <c r="E244" s="50" t="s">
        <v>5</v>
      </c>
      <c r="F244" s="1" t="s">
        <v>229</v>
      </c>
      <c r="G244" s="1">
        <f t="shared" si="3"/>
        <v>1</v>
      </c>
      <c r="H244" s="30"/>
      <c r="I244" s="43"/>
      <c r="J244" s="43"/>
      <c r="K244" s="43"/>
      <c r="L244" s="43"/>
      <c r="M244" s="43"/>
      <c r="N244" s="43"/>
      <c r="O244" s="43"/>
      <c r="P244" s="43">
        <v>1</v>
      </c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7"/>
      <c r="AY244" s="35"/>
    </row>
    <row r="245" spans="1:51" ht="6.9" customHeight="1">
      <c r="A245" s="37"/>
      <c r="B245" s="32"/>
      <c r="C245" s="67"/>
      <c r="D245" s="76"/>
      <c r="E245" s="61"/>
      <c r="F245" s="32"/>
      <c r="G245" s="40"/>
      <c r="H245" s="32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  <c r="AK245" s="41"/>
      <c r="AL245" s="41"/>
      <c r="AM245" s="41"/>
      <c r="AN245" s="41"/>
      <c r="AO245" s="41"/>
      <c r="AP245" s="41"/>
      <c r="AQ245" s="41"/>
      <c r="AR245" s="41"/>
      <c r="AS245" s="41"/>
      <c r="AT245" s="41"/>
      <c r="AU245" s="41"/>
      <c r="AV245" s="41"/>
      <c r="AW245" s="41"/>
      <c r="AX245" s="41"/>
      <c r="AY245" s="36"/>
    </row>
    <row r="246" spans="1:51" s="8" customFormat="1" ht="12.75" customHeight="1">
      <c r="A246" s="13"/>
      <c r="C246" s="77"/>
      <c r="D246" s="62"/>
      <c r="E246" s="77"/>
      <c r="F246" s="14"/>
      <c r="G246" s="14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51">
      <c r="B247" s="3"/>
      <c r="C247" s="64"/>
      <c r="E247" s="63"/>
      <c r="G247" s="12"/>
      <c r="H247" s="12"/>
      <c r="AX247" s="3"/>
    </row>
    <row r="248" spans="1:51">
      <c r="B248" s="3"/>
      <c r="C248" s="64"/>
      <c r="E248" s="63"/>
      <c r="G248" s="12"/>
      <c r="H248" s="12"/>
      <c r="AX248" s="3"/>
    </row>
    <row r="249" spans="1:51">
      <c r="B249" s="3"/>
      <c r="C249" s="64"/>
      <c r="E249" s="63"/>
      <c r="G249" s="12"/>
      <c r="H249" s="12"/>
      <c r="AX249" s="3"/>
    </row>
    <row r="250" spans="1:51">
      <c r="C250" s="63"/>
      <c r="D250" s="64"/>
      <c r="E250" s="63"/>
      <c r="H250" s="12"/>
      <c r="AX250" s="3"/>
    </row>
    <row r="251" spans="1:51">
      <c r="C251" s="63"/>
      <c r="D251" s="64"/>
      <c r="E251" s="63"/>
      <c r="H251" s="12"/>
      <c r="AX251" s="3"/>
    </row>
    <row r="252" spans="1:51">
      <c r="C252" s="63"/>
      <c r="D252" s="64"/>
      <c r="E252" s="63"/>
      <c r="H252" s="12"/>
      <c r="AX252" s="3"/>
    </row>
    <row r="253" spans="1:51">
      <c r="C253" s="63"/>
      <c r="D253" s="64"/>
      <c r="E253" s="63"/>
      <c r="H253" s="12"/>
      <c r="AX253" s="3"/>
    </row>
    <row r="254" spans="1:51">
      <c r="C254" s="78"/>
      <c r="D254" s="64"/>
      <c r="E254" s="63"/>
      <c r="H254" s="12"/>
      <c r="AX254" s="3"/>
    </row>
  </sheetData>
  <sheetProtection algorithmName="SHA-512" hashValue="dXZIFnvKodYH+3BXiF6kfIRBOoDO69Oa9xybGVFTKwVYfua1MgM6J5x33LyOWcQysLXYa+Lsl9KUZ7uOq024zg==" saltValue="keDfrXOrAsATx5rgS00+Lw==" spinCount="100000" sheet="1" selectLockedCells="1" selectUnlockedCells="1"/>
  <sortState xmlns:xlrd2="http://schemas.microsoft.com/office/spreadsheetml/2017/richdata2" ref="A5:AX244">
    <sortCondition descending="1" ref="G5:G244"/>
  </sortState>
  <mergeCells count="44">
    <mergeCell ref="AX1:AX2"/>
    <mergeCell ref="A2:G2"/>
    <mergeCell ref="A1:G1"/>
    <mergeCell ref="AW1:AW2"/>
    <mergeCell ref="AV1:AV2"/>
    <mergeCell ref="AU1:AU2"/>
    <mergeCell ref="AT1:AT2"/>
    <mergeCell ref="AS1:AS2"/>
    <mergeCell ref="AR1:AR2"/>
    <mergeCell ref="AQ1:AQ2"/>
    <mergeCell ref="AO1:AO2"/>
    <mergeCell ref="AN1:AN2"/>
    <mergeCell ref="AP1:AP2"/>
    <mergeCell ref="AM1:AM2"/>
    <mergeCell ref="AL1:AL2"/>
    <mergeCell ref="AF1:AF2"/>
    <mergeCell ref="AE1:AE2"/>
    <mergeCell ref="AD1:AD2"/>
    <mergeCell ref="AH1:AH2"/>
    <mergeCell ref="AK1:AK2"/>
    <mergeCell ref="AJ1:AJ2"/>
    <mergeCell ref="AI1:AI2"/>
    <mergeCell ref="AG1:AG2"/>
    <mergeCell ref="X1:X2"/>
    <mergeCell ref="W1:W2"/>
    <mergeCell ref="T1:T2"/>
    <mergeCell ref="U1:U2"/>
    <mergeCell ref="AC1:AC2"/>
    <mergeCell ref="AB1:AB2"/>
    <mergeCell ref="AA1:AA2"/>
    <mergeCell ref="Z1:Z2"/>
    <mergeCell ref="Y1:Y2"/>
    <mergeCell ref="I1:I2"/>
    <mergeCell ref="P1:P2"/>
    <mergeCell ref="R1:R2"/>
    <mergeCell ref="Q1:Q2"/>
    <mergeCell ref="V1:V2"/>
    <mergeCell ref="S1:S2"/>
    <mergeCell ref="O1:O2"/>
    <mergeCell ref="N1:N2"/>
    <mergeCell ref="M1:M2"/>
    <mergeCell ref="L1:L2"/>
    <mergeCell ref="K1:K2"/>
    <mergeCell ref="J1:J2"/>
  </mergeCells>
  <phoneticPr fontId="15" type="noConversion"/>
  <conditionalFormatting sqref="B234">
    <cfRule type="duplicateValues" dxfId="244" priority="44"/>
    <cfRule type="expression" dxfId="243" priority="48" stopIfTrue="1">
      <formula>AND(COUNTIF($B$114:$C$192, B234)+COUNTIF($B$8:$C$8, B234)&gt;1,NOT(ISBLANK(B234)))</formula>
    </cfRule>
    <cfRule type="duplicateValues" dxfId="242" priority="47" stopIfTrue="1"/>
    <cfRule type="duplicateValues" dxfId="241" priority="46" stopIfTrue="1"/>
    <cfRule type="duplicateValues" dxfId="240" priority="45" stopIfTrue="1"/>
    <cfRule type="expression" dxfId="239" priority="43" stopIfTrue="1">
      <formula>AND(COUNTIF($B$1:$C$2, B234)+COUNTIF($B$4:$C$4, B234)+COUNTIF($B$8:$C$65656, B234)&gt;1,NOT(ISBLANK(B234)))</formula>
    </cfRule>
    <cfRule type="duplicateValues" dxfId="238" priority="42"/>
    <cfRule type="duplicateValues" dxfId="237" priority="41"/>
    <cfRule type="duplicateValues" dxfId="236" priority="40"/>
    <cfRule type="duplicateValues" dxfId="235" priority="39"/>
    <cfRule type="duplicateValues" dxfId="234" priority="38"/>
  </conditionalFormatting>
  <conditionalFormatting sqref="B235">
    <cfRule type="duplicateValues" dxfId="233" priority="29"/>
  </conditionalFormatting>
  <conditionalFormatting sqref="B236">
    <cfRule type="duplicateValues" dxfId="232" priority="17"/>
  </conditionalFormatting>
  <conditionalFormatting sqref="B237:B238">
    <cfRule type="duplicateValues" dxfId="231" priority="5"/>
  </conditionalFormatting>
  <conditionalFormatting sqref="B244">
    <cfRule type="duplicateValues" dxfId="230" priority="53"/>
  </conditionalFormatting>
  <conditionalFormatting sqref="B250:B1048576 B1:B233 B245 B239:B243">
    <cfRule type="duplicateValues" dxfId="229" priority="65"/>
  </conditionalFormatting>
  <conditionalFormatting sqref="B1:C1048576">
    <cfRule type="duplicateValues" dxfId="228" priority="1"/>
  </conditionalFormatting>
  <conditionalFormatting sqref="B3:C3">
    <cfRule type="duplicateValues" dxfId="227" priority="94" stopIfTrue="1"/>
  </conditionalFormatting>
  <conditionalFormatting sqref="B5:C233 B239:C243 C234">
    <cfRule type="duplicateValues" dxfId="226" priority="13590" stopIfTrue="1"/>
    <cfRule type="duplicateValues" dxfId="225" priority="13589" stopIfTrue="1"/>
    <cfRule type="duplicateValues" dxfId="224" priority="13588" stopIfTrue="1"/>
    <cfRule type="duplicateValues" dxfId="223" priority="13591" stopIfTrue="1"/>
  </conditionalFormatting>
  <conditionalFormatting sqref="B5:C233 B239:C244 C234">
    <cfRule type="duplicateValues" dxfId="222" priority="13579"/>
  </conditionalFormatting>
  <conditionalFormatting sqref="B162:C162 B164:C233 C234 B239:C243 B245:C245 B246">
    <cfRule type="expression" dxfId="221" priority="7463" stopIfTrue="1">
      <formula>AND(COUNTIF($B$164:$C$246, B162)+COUNTIF($B$162:$C$162, B162)&gt;1,NOT(ISBLANK(B162)))</formula>
    </cfRule>
  </conditionalFormatting>
  <conditionalFormatting sqref="B162:C162 B164:C233 C234 B239:C243 B245:C245 B246:B254 B1:C2 B4:C4 B255:C65695">
    <cfRule type="expression" dxfId="220" priority="8052" stopIfTrue="1">
      <formula>AND(COUNTIF($B$1:$C$2, B1)+COUNTIF($B$4:$C$4, B1)+COUNTIF($B$162:$C$65695, B1)&gt;1,NOT(ISBLANK(B1)))</formula>
    </cfRule>
  </conditionalFormatting>
  <conditionalFormatting sqref="B235:C235">
    <cfRule type="duplicateValues" dxfId="219" priority="28"/>
    <cfRule type="expression" dxfId="218" priority="36" stopIfTrue="1">
      <formula>AND(COUNTIF($B$114:$C$192, B235)+COUNTIF($B$8:$C$8, B235)&gt;1,NOT(ISBLANK(B235)))</formula>
    </cfRule>
    <cfRule type="duplicateValues" dxfId="217" priority="26"/>
    <cfRule type="duplicateValues" dxfId="216" priority="27"/>
    <cfRule type="duplicateValues" dxfId="215" priority="30"/>
    <cfRule type="expression" dxfId="214" priority="31" stopIfTrue="1">
      <formula>AND(COUNTIF($B$1:$C$2, B235)+COUNTIF($B$4:$C$4, B235)+COUNTIF($B$8:$C$65656, B235)&gt;1,NOT(ISBLANK(B235)))</formula>
    </cfRule>
    <cfRule type="duplicateValues" dxfId="213" priority="32"/>
    <cfRule type="duplicateValues" dxfId="212" priority="33" stopIfTrue="1"/>
    <cfRule type="duplicateValues" dxfId="211" priority="34" stopIfTrue="1"/>
    <cfRule type="duplicateValues" dxfId="210" priority="35" stopIfTrue="1"/>
  </conditionalFormatting>
  <conditionalFormatting sqref="B236:C236">
    <cfRule type="duplicateValues" dxfId="209" priority="14"/>
    <cfRule type="duplicateValues" dxfId="208" priority="18"/>
    <cfRule type="duplicateValues" dxfId="207" priority="15"/>
    <cfRule type="expression" dxfId="206" priority="24" stopIfTrue="1">
      <formula>AND(COUNTIF($B$114:$C$192, B236)+COUNTIF($B$8:$C$8, B236)&gt;1,NOT(ISBLANK(B236)))</formula>
    </cfRule>
    <cfRule type="duplicateValues" dxfId="205" priority="23" stopIfTrue="1"/>
    <cfRule type="duplicateValues" dxfId="204" priority="22" stopIfTrue="1"/>
    <cfRule type="duplicateValues" dxfId="203" priority="21" stopIfTrue="1"/>
    <cfRule type="duplicateValues" dxfId="202" priority="20"/>
    <cfRule type="duplicateValues" dxfId="201" priority="16"/>
    <cfRule type="expression" dxfId="200" priority="19" stopIfTrue="1">
      <formula>AND(COUNTIF($B$1:$C$2, B236)+COUNTIF($B$4:$C$4, B236)+COUNTIF($B$8:$C$65656, B236)&gt;1,NOT(ISBLANK(B236)))</formula>
    </cfRule>
  </conditionalFormatting>
  <conditionalFormatting sqref="B237:C238">
    <cfRule type="duplicateValues" dxfId="199" priority="3"/>
    <cfRule type="duplicateValues" dxfId="198" priority="10" stopIfTrue="1"/>
    <cfRule type="duplicateValues" dxfId="197" priority="8"/>
    <cfRule type="duplicateValues" dxfId="196" priority="9" stopIfTrue="1"/>
    <cfRule type="expression" dxfId="195" priority="7" stopIfTrue="1">
      <formula>AND(COUNTIF($B$1:$C$2, B237)+COUNTIF($B$4:$C$4, B237)+COUNTIF($B$8:$C$65656, B237)&gt;1,NOT(ISBLANK(B237)))</formula>
    </cfRule>
    <cfRule type="duplicateValues" dxfId="194" priority="6"/>
    <cfRule type="duplicateValues" dxfId="193" priority="4"/>
    <cfRule type="duplicateValues" dxfId="192" priority="2"/>
    <cfRule type="expression" dxfId="191" priority="12" stopIfTrue="1">
      <formula>AND(COUNTIF($B$114:$C$192, B237)+COUNTIF($B$8:$C$8, B237)&gt;1,NOT(ISBLANK(B237)))</formula>
    </cfRule>
    <cfRule type="duplicateValues" dxfId="190" priority="11" stopIfTrue="1"/>
  </conditionalFormatting>
  <conditionalFormatting sqref="B239:C1048576 B1:C233 C234">
    <cfRule type="duplicateValues" dxfId="189" priority="49"/>
  </conditionalFormatting>
  <conditionalFormatting sqref="B244:C244">
    <cfRule type="duplicateValues" dxfId="188" priority="13582"/>
    <cfRule type="expression" dxfId="187" priority="13583" stopIfTrue="1">
      <formula>AND(COUNTIF($B$1:$C$2, B244)+COUNTIF($B$4:$C$4, B244)+COUNTIF($B$8:$C$65664, B244)&gt;1,NOT(ISBLANK(B244)))</formula>
    </cfRule>
    <cfRule type="duplicateValues" dxfId="186" priority="13584" stopIfTrue="1"/>
    <cfRule type="duplicateValues" dxfId="185" priority="13585" stopIfTrue="1"/>
    <cfRule type="duplicateValues" dxfId="184" priority="13586" stopIfTrue="1"/>
    <cfRule type="expression" dxfId="183" priority="13587" stopIfTrue="1">
      <formula>AND(COUNTIF($B$114:$C$156, B244)+COUNTIF($B$8:$C$8, B244)&gt;1,NOT(ISBLANK(B244)))</formula>
    </cfRule>
    <cfRule type="duplicateValues" dxfId="182" priority="13580"/>
    <cfRule type="duplicateValues" dxfId="181" priority="13581"/>
  </conditionalFormatting>
  <conditionalFormatting sqref="B255:C1048576 B246:B254 B1:C233 B245:C245 B239:C243 C234">
    <cfRule type="duplicateValues" dxfId="180" priority="66"/>
  </conditionalFormatting>
  <conditionalFormatting sqref="B255:C1048576 B247:B254 B1:C233 B245:C246 B239:C243 C234">
    <cfRule type="duplicateValues" dxfId="179" priority="64"/>
  </conditionalFormatting>
  <conditionalFormatting sqref="C235">
    <cfRule type="duplicateValues" dxfId="178" priority="37" stopIfTrue="1"/>
  </conditionalFormatting>
  <conditionalFormatting sqref="C236">
    <cfRule type="duplicateValues" dxfId="177" priority="25" stopIfTrue="1"/>
  </conditionalFormatting>
  <conditionalFormatting sqref="C237:C238">
    <cfRule type="duplicateValues" dxfId="176" priority="13" stopIfTrue="1"/>
  </conditionalFormatting>
  <conditionalFormatting sqref="C244">
    <cfRule type="duplicateValues" dxfId="175" priority="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33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54296875" style="3" customWidth="1"/>
    <col min="4" max="4" width="6.1796875" style="2" customWidth="1"/>
    <col min="5" max="5" width="45.36328125" style="10" customWidth="1"/>
    <col min="6" max="6" width="6.6328125" style="2" customWidth="1"/>
    <col min="7" max="7" width="8" style="2" bestFit="1" customWidth="1"/>
    <col min="8" max="8" width="1" style="2" customWidth="1"/>
    <col min="9" max="33" width="6.453125" style="12" customWidth="1"/>
    <col min="34" max="34" width="1" style="3" customWidth="1"/>
    <col min="35" max="16384" width="9.08984375" style="3"/>
  </cols>
  <sheetData>
    <row r="1" spans="1:34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79" t="s">
        <v>1942</v>
      </c>
      <c r="L1" s="79" t="s">
        <v>1907</v>
      </c>
      <c r="M1" s="79" t="s">
        <v>1885</v>
      </c>
      <c r="N1" s="79" t="s">
        <v>1860</v>
      </c>
      <c r="O1" s="79" t="s">
        <v>1824</v>
      </c>
      <c r="P1" s="79" t="s">
        <v>1805</v>
      </c>
      <c r="Q1" s="95" t="s">
        <v>1852</v>
      </c>
      <c r="R1" s="79" t="s">
        <v>1763</v>
      </c>
      <c r="S1" s="79" t="s">
        <v>1394</v>
      </c>
      <c r="T1" s="79" t="s">
        <v>1348</v>
      </c>
      <c r="U1" s="79" t="s">
        <v>1322</v>
      </c>
      <c r="V1" s="87" t="s">
        <v>1851</v>
      </c>
      <c r="W1" s="79" t="s">
        <v>1177</v>
      </c>
      <c r="X1" s="79" t="s">
        <v>1075</v>
      </c>
      <c r="Y1" s="79" t="s">
        <v>847</v>
      </c>
      <c r="Z1" s="79" t="s">
        <v>777</v>
      </c>
      <c r="AA1" s="79" t="s">
        <v>732</v>
      </c>
      <c r="AB1" s="79" t="s">
        <v>1853</v>
      </c>
      <c r="AC1" s="79" t="s">
        <v>618</v>
      </c>
      <c r="AD1" s="85" t="s">
        <v>534</v>
      </c>
      <c r="AE1" s="79" t="s">
        <v>465</v>
      </c>
      <c r="AF1" s="79" t="s">
        <v>360</v>
      </c>
      <c r="AG1" s="83" t="s">
        <v>11</v>
      </c>
      <c r="AH1" s="26"/>
    </row>
    <row r="2" spans="1:34" s="4" customFormat="1" ht="117" customHeight="1">
      <c r="A2" s="89" t="s">
        <v>2357</v>
      </c>
      <c r="B2" s="90"/>
      <c r="C2" s="90"/>
      <c r="D2" s="90"/>
      <c r="E2" s="90"/>
      <c r="F2" s="90"/>
      <c r="G2" s="91"/>
      <c r="H2" s="27"/>
      <c r="I2" s="80"/>
      <c r="J2" s="80"/>
      <c r="K2" s="80"/>
      <c r="L2" s="80"/>
      <c r="M2" s="80"/>
      <c r="N2" s="80"/>
      <c r="O2" s="80"/>
      <c r="P2" s="80"/>
      <c r="Q2" s="96"/>
      <c r="R2" s="80"/>
      <c r="S2" s="80"/>
      <c r="T2" s="80"/>
      <c r="U2" s="80"/>
      <c r="V2" s="88"/>
      <c r="W2" s="80"/>
      <c r="X2" s="80"/>
      <c r="Y2" s="80"/>
      <c r="Z2" s="80"/>
      <c r="AA2" s="80"/>
      <c r="AB2" s="80"/>
      <c r="AC2" s="80"/>
      <c r="AD2" s="86"/>
      <c r="AE2" s="80"/>
      <c r="AF2" s="80"/>
      <c r="AG2" s="84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45998</v>
      </c>
      <c r="K3" s="19">
        <v>45984</v>
      </c>
      <c r="L3" s="19">
        <v>45977</v>
      </c>
      <c r="M3" s="19">
        <v>45949</v>
      </c>
      <c r="N3" s="19">
        <v>45935</v>
      </c>
      <c r="O3" s="19">
        <v>45928</v>
      </c>
      <c r="P3" s="19">
        <v>45914</v>
      </c>
      <c r="Q3" s="19">
        <v>45900</v>
      </c>
      <c r="R3" s="19">
        <v>45893</v>
      </c>
      <c r="S3" s="19">
        <v>45872</v>
      </c>
      <c r="T3" s="19">
        <v>45865</v>
      </c>
      <c r="U3" s="19">
        <v>45858</v>
      </c>
      <c r="V3" s="19">
        <v>45858</v>
      </c>
      <c r="W3" s="19">
        <v>45844</v>
      </c>
      <c r="X3" s="19">
        <v>45830</v>
      </c>
      <c r="Y3" s="19">
        <v>45809</v>
      </c>
      <c r="Z3" s="19">
        <v>45802</v>
      </c>
      <c r="AA3" s="19">
        <v>45795</v>
      </c>
      <c r="AB3" s="19">
        <v>45753</v>
      </c>
      <c r="AC3" s="19">
        <v>45746</v>
      </c>
      <c r="AD3" s="19">
        <v>45739</v>
      </c>
      <c r="AE3" s="19">
        <v>45725</v>
      </c>
      <c r="AF3" s="19">
        <v>45725</v>
      </c>
      <c r="AG3" s="46">
        <v>45683</v>
      </c>
      <c r="AH3" s="33"/>
    </row>
    <row r="4" spans="1:34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185</v>
      </c>
      <c r="L4" s="21" t="s">
        <v>185</v>
      </c>
      <c r="M4" s="21" t="s">
        <v>12</v>
      </c>
      <c r="N4" s="21" t="s">
        <v>136</v>
      </c>
      <c r="O4" s="21" t="s">
        <v>183</v>
      </c>
      <c r="P4" s="21" t="s">
        <v>12</v>
      </c>
      <c r="Q4" s="21" t="s">
        <v>1463</v>
      </c>
      <c r="R4" s="21" t="s">
        <v>12</v>
      </c>
      <c r="S4" s="21" t="s">
        <v>12</v>
      </c>
      <c r="T4" s="21" t="s">
        <v>12</v>
      </c>
      <c r="U4" s="21" t="s">
        <v>12</v>
      </c>
      <c r="V4" s="21" t="s">
        <v>183</v>
      </c>
      <c r="W4" s="21" t="s">
        <v>136</v>
      </c>
      <c r="X4" s="21" t="s">
        <v>185</v>
      </c>
      <c r="Y4" s="21" t="s">
        <v>136</v>
      </c>
      <c r="Z4" s="21" t="s">
        <v>185</v>
      </c>
      <c r="AA4" s="21" t="s">
        <v>395</v>
      </c>
      <c r="AB4" s="21" t="s">
        <v>12</v>
      </c>
      <c r="AC4" s="21" t="s">
        <v>12</v>
      </c>
      <c r="AD4" s="21" t="s">
        <v>12</v>
      </c>
      <c r="AE4" s="21" t="s">
        <v>12</v>
      </c>
      <c r="AF4" s="21" t="s">
        <v>395</v>
      </c>
      <c r="AG4" s="47" t="s">
        <v>12</v>
      </c>
      <c r="AH4" s="34"/>
    </row>
    <row r="5" spans="1:34" s="11" customFormat="1" ht="18" customHeight="1">
      <c r="A5" s="1">
        <v>1</v>
      </c>
      <c r="B5" s="1">
        <v>54808</v>
      </c>
      <c r="C5" s="5" t="s">
        <v>400</v>
      </c>
      <c r="D5" s="1" t="s">
        <v>114</v>
      </c>
      <c r="E5" s="6" t="s">
        <v>5</v>
      </c>
      <c r="F5" s="1" t="s">
        <v>364</v>
      </c>
      <c r="G5" s="1">
        <f t="shared" ref="G5:G31" si="0">SUM(I5:AG5)</f>
        <v>190</v>
      </c>
      <c r="H5" s="30"/>
      <c r="I5" s="7">
        <v>10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>
        <v>90</v>
      </c>
      <c r="AB5" s="7"/>
      <c r="AC5" s="7"/>
      <c r="AD5" s="7"/>
      <c r="AE5" s="7"/>
      <c r="AF5" s="7">
        <v>90</v>
      </c>
      <c r="AG5" s="7"/>
      <c r="AH5" s="35"/>
    </row>
    <row r="6" spans="1:34" s="11" customFormat="1" ht="18" customHeight="1">
      <c r="A6" s="1">
        <v>2</v>
      </c>
      <c r="B6" s="1">
        <v>48123</v>
      </c>
      <c r="C6" s="5" t="s">
        <v>1628</v>
      </c>
      <c r="D6" s="1" t="s">
        <v>114</v>
      </c>
      <c r="E6" s="6" t="s">
        <v>5</v>
      </c>
      <c r="F6" s="1" t="s">
        <v>569</v>
      </c>
      <c r="G6" s="1">
        <f t="shared" si="0"/>
        <v>150</v>
      </c>
      <c r="H6" s="30"/>
      <c r="I6" s="7"/>
      <c r="J6" s="7"/>
      <c r="K6" s="7"/>
      <c r="L6" s="7"/>
      <c r="M6" s="7"/>
      <c r="N6" s="7"/>
      <c r="O6" s="7"/>
      <c r="P6" s="7"/>
      <c r="Q6" s="7">
        <v>150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31"/>
    </row>
    <row r="7" spans="1:34" s="11" customFormat="1" ht="18" customHeight="1">
      <c r="A7" s="1">
        <v>3</v>
      </c>
      <c r="B7" s="1">
        <v>61974</v>
      </c>
      <c r="C7" s="5" t="s">
        <v>1306</v>
      </c>
      <c r="D7" s="1" t="s">
        <v>114</v>
      </c>
      <c r="E7" s="6" t="s">
        <v>5</v>
      </c>
      <c r="F7" s="1" t="s">
        <v>148</v>
      </c>
      <c r="G7" s="1">
        <f t="shared" si="0"/>
        <v>149.5</v>
      </c>
      <c r="H7" s="30"/>
      <c r="I7" s="7">
        <v>7</v>
      </c>
      <c r="J7" s="7"/>
      <c r="K7" s="7">
        <v>20</v>
      </c>
      <c r="L7" s="7"/>
      <c r="M7" s="7"/>
      <c r="N7" s="7"/>
      <c r="O7" s="7">
        <v>50</v>
      </c>
      <c r="P7" s="7">
        <v>10</v>
      </c>
      <c r="Q7" s="7"/>
      <c r="R7" s="7"/>
      <c r="S7" s="7">
        <v>12.5</v>
      </c>
      <c r="T7" s="7"/>
      <c r="U7" s="7"/>
      <c r="V7" s="7">
        <v>50</v>
      </c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31"/>
    </row>
    <row r="8" spans="1:34" s="11" customFormat="1" ht="18" customHeight="1">
      <c r="A8" s="1">
        <v>4</v>
      </c>
      <c r="B8" s="1">
        <v>63270</v>
      </c>
      <c r="C8" s="5" t="s">
        <v>1307</v>
      </c>
      <c r="D8" s="1" t="s">
        <v>114</v>
      </c>
      <c r="E8" s="6" t="s">
        <v>5</v>
      </c>
      <c r="F8" s="1" t="s">
        <v>148</v>
      </c>
      <c r="G8" s="1">
        <f t="shared" si="0"/>
        <v>135</v>
      </c>
      <c r="H8" s="30"/>
      <c r="I8" s="7">
        <v>5</v>
      </c>
      <c r="J8" s="7"/>
      <c r="K8" s="7">
        <v>17.5</v>
      </c>
      <c r="L8" s="7"/>
      <c r="M8" s="7">
        <v>10</v>
      </c>
      <c r="N8" s="7"/>
      <c r="O8" s="7">
        <v>47.5</v>
      </c>
      <c r="P8" s="7"/>
      <c r="Q8" s="7"/>
      <c r="R8" s="7"/>
      <c r="S8" s="7">
        <v>10</v>
      </c>
      <c r="T8" s="7"/>
      <c r="U8" s="7"/>
      <c r="V8" s="7">
        <v>45</v>
      </c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31"/>
    </row>
    <row r="9" spans="1:34" s="11" customFormat="1" ht="18" customHeight="1">
      <c r="A9" s="1">
        <v>5</v>
      </c>
      <c r="B9" s="1">
        <v>60086</v>
      </c>
      <c r="C9" s="5" t="s">
        <v>1629</v>
      </c>
      <c r="D9" s="1" t="s">
        <v>114</v>
      </c>
      <c r="E9" s="6" t="s">
        <v>5</v>
      </c>
      <c r="F9" s="1" t="s">
        <v>364</v>
      </c>
      <c r="G9" s="1">
        <f t="shared" si="0"/>
        <v>128</v>
      </c>
      <c r="H9" s="30"/>
      <c r="I9" s="7">
        <v>3</v>
      </c>
      <c r="J9" s="7"/>
      <c r="K9" s="7"/>
      <c r="L9" s="7"/>
      <c r="M9" s="7"/>
      <c r="N9" s="7"/>
      <c r="O9" s="7"/>
      <c r="P9" s="7"/>
      <c r="Q9" s="7">
        <v>125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31"/>
    </row>
    <row r="10" spans="1:34" s="11" customFormat="1" ht="18" customHeight="1">
      <c r="A10" s="1">
        <v>6</v>
      </c>
      <c r="B10" s="1">
        <v>63785</v>
      </c>
      <c r="C10" s="5" t="s">
        <v>918</v>
      </c>
      <c r="D10" s="1" t="s">
        <v>114</v>
      </c>
      <c r="E10" s="6" t="s">
        <v>5</v>
      </c>
      <c r="F10" s="1" t="s">
        <v>855</v>
      </c>
      <c r="G10" s="1">
        <f t="shared" si="0"/>
        <v>127.5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f>95/2</f>
        <v>47.5</v>
      </c>
      <c r="W10" s="7"/>
      <c r="X10" s="7"/>
      <c r="Y10" s="7">
        <f>160/2</f>
        <v>80</v>
      </c>
      <c r="Z10" s="7"/>
      <c r="AA10" s="7"/>
      <c r="AB10" s="7"/>
      <c r="AC10" s="7"/>
      <c r="AD10" s="7"/>
      <c r="AE10" s="7"/>
      <c r="AF10" s="7"/>
      <c r="AG10" s="7"/>
      <c r="AH10" s="31"/>
    </row>
    <row r="11" spans="1:34" s="11" customFormat="1" ht="18" customHeight="1">
      <c r="A11" s="1">
        <v>7</v>
      </c>
      <c r="B11" s="1">
        <v>42654</v>
      </c>
      <c r="C11" s="5" t="s">
        <v>1630</v>
      </c>
      <c r="D11" s="1" t="s">
        <v>114</v>
      </c>
      <c r="E11" s="6" t="s">
        <v>1631</v>
      </c>
      <c r="F11" s="1" t="s">
        <v>398</v>
      </c>
      <c r="G11" s="1">
        <f t="shared" si="0"/>
        <v>115</v>
      </c>
      <c r="H11" s="30"/>
      <c r="I11" s="7"/>
      <c r="J11" s="7"/>
      <c r="K11" s="7"/>
      <c r="L11" s="7"/>
      <c r="M11" s="7"/>
      <c r="N11" s="7"/>
      <c r="O11" s="7"/>
      <c r="P11" s="7"/>
      <c r="Q11" s="7">
        <v>115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31"/>
    </row>
    <row r="12" spans="1:34" s="11" customFormat="1" ht="18" customHeight="1">
      <c r="A12" s="1">
        <v>8</v>
      </c>
      <c r="B12" s="1">
        <v>66198</v>
      </c>
      <c r="C12" s="5" t="s">
        <v>1632</v>
      </c>
      <c r="D12" s="1" t="s">
        <v>114</v>
      </c>
      <c r="E12" s="6" t="s">
        <v>1594</v>
      </c>
      <c r="F12" s="1" t="s">
        <v>398</v>
      </c>
      <c r="G12" s="1">
        <f t="shared" si="0"/>
        <v>107.5</v>
      </c>
      <c r="H12" s="30"/>
      <c r="I12" s="7"/>
      <c r="J12" s="7"/>
      <c r="K12" s="7"/>
      <c r="L12" s="7"/>
      <c r="M12" s="7"/>
      <c r="N12" s="7"/>
      <c r="O12" s="7"/>
      <c r="P12" s="7"/>
      <c r="Q12" s="7">
        <v>107.5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1"/>
    </row>
    <row r="13" spans="1:34" s="11" customFormat="1" ht="18" customHeight="1">
      <c r="A13" s="1">
        <v>9</v>
      </c>
      <c r="B13" s="1">
        <v>58627</v>
      </c>
      <c r="C13" s="5" t="s">
        <v>621</v>
      </c>
      <c r="D13" s="1" t="s">
        <v>114</v>
      </c>
      <c r="E13" s="6" t="s">
        <v>622</v>
      </c>
      <c r="F13" s="1" t="s">
        <v>229</v>
      </c>
      <c r="G13" s="1">
        <f t="shared" si="0"/>
        <v>95</v>
      </c>
      <c r="H13" s="30"/>
      <c r="I13" s="7"/>
      <c r="J13" s="7"/>
      <c r="K13" s="7"/>
      <c r="L13" s="7"/>
      <c r="M13" s="7"/>
      <c r="N13" s="7">
        <v>80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>
        <v>15</v>
      </c>
      <c r="AD13" s="7"/>
      <c r="AE13" s="7"/>
      <c r="AF13" s="7"/>
      <c r="AG13" s="7"/>
      <c r="AH13" s="31"/>
    </row>
    <row r="14" spans="1:34" s="11" customFormat="1" ht="18" customHeight="1">
      <c r="A14" s="1">
        <v>10</v>
      </c>
      <c r="B14" s="1">
        <v>64253</v>
      </c>
      <c r="C14" s="5" t="s">
        <v>1182</v>
      </c>
      <c r="D14" s="1" t="s">
        <v>114</v>
      </c>
      <c r="E14" s="6" t="s">
        <v>928</v>
      </c>
      <c r="F14" s="1" t="s">
        <v>139</v>
      </c>
      <c r="G14" s="1">
        <f t="shared" si="0"/>
        <v>92.5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f>25/2</f>
        <v>12.5</v>
      </c>
      <c r="V14" s="7"/>
      <c r="W14" s="7">
        <f>160/2</f>
        <v>80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1"/>
    </row>
    <row r="15" spans="1:34" s="11" customFormat="1" ht="18" customHeight="1">
      <c r="A15" s="1">
        <v>11</v>
      </c>
      <c r="B15" s="1">
        <v>61917</v>
      </c>
      <c r="C15" s="5" t="s">
        <v>740</v>
      </c>
      <c r="D15" s="1" t="s">
        <v>114</v>
      </c>
      <c r="E15" s="6" t="s">
        <v>5</v>
      </c>
      <c r="F15" s="1" t="s">
        <v>364</v>
      </c>
      <c r="G15" s="1">
        <f t="shared" si="0"/>
        <v>82</v>
      </c>
      <c r="H15" s="30"/>
      <c r="I15" s="7">
        <v>7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>
        <v>75</v>
      </c>
      <c r="AB15" s="7"/>
      <c r="AC15" s="7"/>
      <c r="AD15" s="7"/>
      <c r="AE15" s="7"/>
      <c r="AF15" s="7"/>
      <c r="AG15" s="7"/>
      <c r="AH15" s="31"/>
    </row>
    <row r="16" spans="1:34" s="11" customFormat="1" ht="18" customHeight="1">
      <c r="A16" s="1">
        <v>12</v>
      </c>
      <c r="B16" s="1">
        <v>63104</v>
      </c>
      <c r="C16" s="5" t="s">
        <v>113</v>
      </c>
      <c r="D16" s="1" t="s">
        <v>114</v>
      </c>
      <c r="E16" s="6" t="s">
        <v>5</v>
      </c>
      <c r="F16" s="1" t="s">
        <v>8</v>
      </c>
      <c r="G16" s="1">
        <f t="shared" si="0"/>
        <v>47.5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12.5</v>
      </c>
      <c r="AE16" s="7">
        <v>12.5</v>
      </c>
      <c r="AF16" s="7"/>
      <c r="AG16" s="7">
        <v>12.5</v>
      </c>
      <c r="AH16" s="31"/>
    </row>
    <row r="17" spans="1:34" s="11" customFormat="1" ht="18" customHeight="1">
      <c r="A17" s="1">
        <v>13</v>
      </c>
      <c r="B17" s="1">
        <v>62983</v>
      </c>
      <c r="C17" s="5" t="s">
        <v>826</v>
      </c>
      <c r="D17" s="1" t="s">
        <v>114</v>
      </c>
      <c r="E17" s="6" t="s">
        <v>795</v>
      </c>
      <c r="F17" s="1" t="s">
        <v>101</v>
      </c>
      <c r="G17" s="1">
        <f t="shared" si="0"/>
        <v>37.5</v>
      </c>
      <c r="H17" s="30"/>
      <c r="I17" s="7">
        <v>5</v>
      </c>
      <c r="J17" s="7"/>
      <c r="K17" s="7"/>
      <c r="L17" s="7"/>
      <c r="M17" s="7"/>
      <c r="N17" s="7"/>
      <c r="O17" s="7"/>
      <c r="P17" s="7"/>
      <c r="Q17" s="7"/>
      <c r="R17" s="7">
        <v>12.5</v>
      </c>
      <c r="S17" s="7"/>
      <c r="T17" s="7"/>
      <c r="U17" s="7"/>
      <c r="V17" s="7"/>
      <c r="W17" s="7"/>
      <c r="X17" s="7"/>
      <c r="Y17" s="7"/>
      <c r="Z17" s="7">
        <v>20</v>
      </c>
      <c r="AA17" s="7"/>
      <c r="AB17" s="7"/>
      <c r="AC17" s="7"/>
      <c r="AD17" s="7"/>
      <c r="AE17" s="7"/>
      <c r="AF17" s="7"/>
      <c r="AG17" s="7"/>
      <c r="AH17" s="31"/>
    </row>
    <row r="18" spans="1:34" s="11" customFormat="1" ht="18" customHeight="1">
      <c r="A18" s="1">
        <v>14</v>
      </c>
      <c r="B18" s="1">
        <v>56652</v>
      </c>
      <c r="C18" s="5" t="s">
        <v>827</v>
      </c>
      <c r="D18" s="1" t="s">
        <v>114</v>
      </c>
      <c r="E18" s="6" t="s">
        <v>5</v>
      </c>
      <c r="F18" s="1" t="s">
        <v>101</v>
      </c>
      <c r="G18" s="1">
        <f t="shared" si="0"/>
        <v>35</v>
      </c>
      <c r="H18" s="30"/>
      <c r="I18" s="7">
        <v>10</v>
      </c>
      <c r="J18" s="7"/>
      <c r="K18" s="7"/>
      <c r="L18" s="7"/>
      <c r="M18" s="7"/>
      <c r="N18" s="7"/>
      <c r="O18" s="7"/>
      <c r="P18" s="7"/>
      <c r="Q18" s="7"/>
      <c r="R18" s="7">
        <v>7.5</v>
      </c>
      <c r="S18" s="7"/>
      <c r="T18" s="7"/>
      <c r="U18" s="7"/>
      <c r="V18" s="7"/>
      <c r="W18" s="7"/>
      <c r="X18" s="7"/>
      <c r="Y18" s="7"/>
      <c r="Z18" s="7">
        <f>35/2</f>
        <v>17.5</v>
      </c>
      <c r="AA18" s="7"/>
      <c r="AB18" s="7"/>
      <c r="AC18" s="7"/>
      <c r="AD18" s="7"/>
      <c r="AE18" s="7"/>
      <c r="AF18" s="7"/>
      <c r="AG18" s="7"/>
      <c r="AH18" s="31"/>
    </row>
    <row r="19" spans="1:34" s="11" customFormat="1" ht="18" customHeight="1">
      <c r="A19" s="1">
        <v>15</v>
      </c>
      <c r="B19" s="1">
        <v>55230</v>
      </c>
      <c r="C19" s="5" t="s">
        <v>1086</v>
      </c>
      <c r="D19" s="1" t="s">
        <v>114</v>
      </c>
      <c r="E19" s="6" t="s">
        <v>394</v>
      </c>
      <c r="F19" s="1" t="s">
        <v>177</v>
      </c>
      <c r="G19" s="1">
        <f t="shared" si="0"/>
        <v>30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30</v>
      </c>
      <c r="Y19" s="7"/>
      <c r="Z19" s="7"/>
      <c r="AA19" s="7"/>
      <c r="AB19" s="7"/>
      <c r="AC19" s="7"/>
      <c r="AD19" s="7"/>
      <c r="AE19" s="7"/>
      <c r="AF19" s="7"/>
      <c r="AG19" s="7"/>
      <c r="AH19" s="31"/>
    </row>
    <row r="20" spans="1:34" s="11" customFormat="1" ht="18" customHeight="1">
      <c r="A20" s="1">
        <v>16</v>
      </c>
      <c r="B20" s="1">
        <v>52803</v>
      </c>
      <c r="C20" s="5" t="s">
        <v>1941</v>
      </c>
      <c r="D20" s="1" t="s">
        <v>114</v>
      </c>
      <c r="E20" s="6" t="s">
        <v>958</v>
      </c>
      <c r="F20" s="1" t="s">
        <v>139</v>
      </c>
      <c r="G20" s="1">
        <f t="shared" si="0"/>
        <v>25</v>
      </c>
      <c r="H20" s="30"/>
      <c r="I20" s="7"/>
      <c r="J20" s="7"/>
      <c r="K20" s="7"/>
      <c r="L20" s="7">
        <v>25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31"/>
    </row>
    <row r="21" spans="1:34" s="11" customFormat="1" ht="18" customHeight="1">
      <c r="A21" s="1">
        <v>17</v>
      </c>
      <c r="B21" s="1">
        <v>63142</v>
      </c>
      <c r="C21" s="5" t="s">
        <v>1775</v>
      </c>
      <c r="D21" s="1" t="s">
        <v>114</v>
      </c>
      <c r="E21" s="6" t="s">
        <v>5</v>
      </c>
      <c r="F21" s="1" t="s">
        <v>101</v>
      </c>
      <c r="G21" s="1">
        <f t="shared" si="0"/>
        <v>17</v>
      </c>
      <c r="H21" s="30"/>
      <c r="I21" s="7">
        <v>7</v>
      </c>
      <c r="J21" s="7"/>
      <c r="K21" s="7"/>
      <c r="L21" s="7"/>
      <c r="M21" s="7"/>
      <c r="N21" s="7"/>
      <c r="O21" s="7"/>
      <c r="P21" s="7"/>
      <c r="Q21" s="7"/>
      <c r="R21" s="7">
        <v>10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1"/>
    </row>
    <row r="22" spans="1:34" s="11" customFormat="1" ht="18" customHeight="1">
      <c r="A22" s="1">
        <v>18</v>
      </c>
      <c r="B22" s="1">
        <v>63234</v>
      </c>
      <c r="C22" s="5" t="s">
        <v>1388</v>
      </c>
      <c r="D22" s="1" t="s">
        <v>114</v>
      </c>
      <c r="E22" s="6" t="s">
        <v>5</v>
      </c>
      <c r="F22" s="1" t="s">
        <v>6</v>
      </c>
      <c r="G22" s="1">
        <f t="shared" si="0"/>
        <v>12.5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12.5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1"/>
    </row>
    <row r="23" spans="1:34" s="11" customFormat="1" ht="18" customHeight="1">
      <c r="A23" s="1">
        <v>18</v>
      </c>
      <c r="B23" s="1">
        <v>64054</v>
      </c>
      <c r="C23" s="5" t="s">
        <v>570</v>
      </c>
      <c r="D23" s="1" t="s">
        <v>114</v>
      </c>
      <c r="E23" s="5" t="s">
        <v>5</v>
      </c>
      <c r="F23" s="1" t="s">
        <v>569</v>
      </c>
      <c r="G23" s="1">
        <f t="shared" si="0"/>
        <v>12.5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>
        <v>12.5</v>
      </c>
      <c r="AC23" s="1"/>
      <c r="AD23" s="1"/>
      <c r="AE23" s="1"/>
      <c r="AF23" s="1"/>
      <c r="AG23" s="1"/>
      <c r="AH23" s="31"/>
    </row>
    <row r="24" spans="1:34" s="11" customFormat="1" ht="18" customHeight="1">
      <c r="A24" s="1">
        <v>20</v>
      </c>
      <c r="B24" s="1">
        <v>64873</v>
      </c>
      <c r="C24" s="5" t="s">
        <v>1389</v>
      </c>
      <c r="D24" s="1" t="s">
        <v>114</v>
      </c>
      <c r="E24" s="6" t="s">
        <v>5</v>
      </c>
      <c r="F24" s="1" t="s">
        <v>6</v>
      </c>
      <c r="G24" s="1">
        <f t="shared" si="0"/>
        <v>10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10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1"/>
    </row>
    <row r="25" spans="1:34" s="11" customFormat="1" ht="18" customHeight="1">
      <c r="A25" s="1">
        <v>20</v>
      </c>
      <c r="B25" s="1">
        <v>66410</v>
      </c>
      <c r="C25" s="5" t="s">
        <v>1993</v>
      </c>
      <c r="D25" s="1" t="s">
        <v>114</v>
      </c>
      <c r="E25" s="6" t="s">
        <v>1994</v>
      </c>
      <c r="F25" s="1" t="s">
        <v>690</v>
      </c>
      <c r="G25" s="1">
        <f t="shared" si="0"/>
        <v>10</v>
      </c>
      <c r="H25" s="30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1"/>
    </row>
    <row r="26" spans="1:34" s="11" customFormat="1" ht="18" customHeight="1">
      <c r="A26" s="1">
        <v>20</v>
      </c>
      <c r="B26" s="1">
        <v>63659</v>
      </c>
      <c r="C26" s="5" t="s">
        <v>2269</v>
      </c>
      <c r="D26" s="1" t="s">
        <v>114</v>
      </c>
      <c r="E26" s="6" t="s">
        <v>5</v>
      </c>
      <c r="F26" s="1" t="s">
        <v>569</v>
      </c>
      <c r="G26" s="1">
        <f t="shared" si="0"/>
        <v>10</v>
      </c>
      <c r="H26" s="30"/>
      <c r="I26" s="7"/>
      <c r="J26" s="7">
        <v>10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1"/>
    </row>
    <row r="27" spans="1:34" s="11" customFormat="1" ht="18" customHeight="1">
      <c r="A27" s="1">
        <v>20</v>
      </c>
      <c r="B27" s="1">
        <v>65132</v>
      </c>
      <c r="C27" s="5" t="s">
        <v>1345</v>
      </c>
      <c r="D27" s="1" t="s">
        <v>114</v>
      </c>
      <c r="E27" s="6" t="s">
        <v>5</v>
      </c>
      <c r="F27" s="1" t="s">
        <v>139</v>
      </c>
      <c r="G27" s="1">
        <f t="shared" si="0"/>
        <v>10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10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1"/>
    </row>
    <row r="28" spans="1:34" s="11" customFormat="1" ht="18" customHeight="1">
      <c r="A28" s="1">
        <v>24</v>
      </c>
      <c r="B28" s="1">
        <v>65818</v>
      </c>
      <c r="C28" s="5" t="s">
        <v>2270</v>
      </c>
      <c r="D28" s="1" t="s">
        <v>114</v>
      </c>
      <c r="E28" s="6" t="s">
        <v>5</v>
      </c>
      <c r="F28" s="1" t="s">
        <v>569</v>
      </c>
      <c r="G28" s="1">
        <f t="shared" si="0"/>
        <v>7.5</v>
      </c>
      <c r="H28" s="30"/>
      <c r="I28" s="7"/>
      <c r="J28" s="7">
        <v>7.5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1"/>
    </row>
    <row r="29" spans="1:34" s="11" customFormat="1" ht="18" customHeight="1">
      <c r="A29" s="1">
        <v>25</v>
      </c>
      <c r="B29" s="1">
        <v>63548</v>
      </c>
      <c r="C29" s="5" t="s">
        <v>2058</v>
      </c>
      <c r="D29" s="1" t="s">
        <v>114</v>
      </c>
      <c r="E29" s="6" t="s">
        <v>5</v>
      </c>
      <c r="F29" s="1" t="s">
        <v>364</v>
      </c>
      <c r="G29" s="1">
        <f t="shared" si="0"/>
        <v>5</v>
      </c>
      <c r="H29" s="30"/>
      <c r="I29" s="7">
        <v>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1"/>
    </row>
    <row r="30" spans="1:34" s="11" customFormat="1" ht="18" customHeight="1">
      <c r="A30" s="1">
        <v>26</v>
      </c>
      <c r="B30" s="1">
        <v>62705</v>
      </c>
      <c r="C30" s="5" t="s">
        <v>1974</v>
      </c>
      <c r="D30" s="1" t="s">
        <v>114</v>
      </c>
      <c r="E30" s="6" t="s">
        <v>5</v>
      </c>
      <c r="F30" s="1" t="s">
        <v>101</v>
      </c>
      <c r="G30" s="1">
        <f t="shared" si="0"/>
        <v>3</v>
      </c>
      <c r="H30" s="30"/>
      <c r="I30" s="7">
        <v>3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1"/>
    </row>
    <row r="31" spans="1:34" s="11" customFormat="1" ht="18" customHeight="1">
      <c r="A31" s="1">
        <v>27</v>
      </c>
      <c r="B31" s="1">
        <v>63707</v>
      </c>
      <c r="C31" s="5" t="s">
        <v>1970</v>
      </c>
      <c r="D31" s="1" t="s">
        <v>114</v>
      </c>
      <c r="E31" s="6" t="s">
        <v>5</v>
      </c>
      <c r="F31" s="1" t="s">
        <v>148</v>
      </c>
      <c r="G31" s="1">
        <f t="shared" si="0"/>
        <v>1</v>
      </c>
      <c r="H31" s="30"/>
      <c r="I31" s="7">
        <v>1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1"/>
    </row>
    <row r="32" spans="1:34" ht="6.9" customHeight="1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36"/>
    </row>
    <row r="33" spans="1:33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</row>
  </sheetData>
  <sheetProtection algorithmName="SHA-512" hashValue="7aoUiIyqc2mVI7GymKxzmKhGbe5QIQiC8myOv2x7wHYyW36gRy3ABaszOY8lx2ksvw2tDa8q86CYgIXMiF5XKQ==" saltValue="Sm0Myb58IKePS6Ukk0lUiA==" spinCount="100000" sheet="1" selectLockedCells="1" selectUnlockedCells="1"/>
  <sortState xmlns:xlrd2="http://schemas.microsoft.com/office/spreadsheetml/2017/richdata2" ref="A5:AG31">
    <sortCondition descending="1" ref="G5:G31"/>
  </sortState>
  <mergeCells count="27">
    <mergeCell ref="AG1:AG2"/>
    <mergeCell ref="AF1:AF2"/>
    <mergeCell ref="AE1:AE2"/>
    <mergeCell ref="AD1:AD2"/>
    <mergeCell ref="AB1:AB2"/>
    <mergeCell ref="AC1:AC2"/>
    <mergeCell ref="V1:V2"/>
    <mergeCell ref="U1:U2"/>
    <mergeCell ref="T1:T2"/>
    <mergeCell ref="S1:S2"/>
    <mergeCell ref="AA1:AA2"/>
    <mergeCell ref="Z1:Z2"/>
    <mergeCell ref="Y1:Y2"/>
    <mergeCell ref="X1:X2"/>
    <mergeCell ref="W1:W2"/>
    <mergeCell ref="A2:G2"/>
    <mergeCell ref="A1:G1"/>
    <mergeCell ref="R1:R2"/>
    <mergeCell ref="P1:P2"/>
    <mergeCell ref="O1:O2"/>
    <mergeCell ref="N1:N2"/>
    <mergeCell ref="I1:I2"/>
    <mergeCell ref="M1:M2"/>
    <mergeCell ref="L1:L2"/>
    <mergeCell ref="K1:K2"/>
    <mergeCell ref="Q1:Q2"/>
    <mergeCell ref="J1:J2"/>
  </mergeCells>
  <phoneticPr fontId="15" type="noConversion"/>
  <conditionalFormatting sqref="B1:B1048576">
    <cfRule type="duplicateValues" dxfId="174" priority="16"/>
  </conditionalFormatting>
  <conditionalFormatting sqref="B1:C1048576">
    <cfRule type="duplicateValues" dxfId="173" priority="1"/>
    <cfRule type="duplicateValues" dxfId="172" priority="2"/>
    <cfRule type="duplicateValues" dxfId="171" priority="4"/>
    <cfRule type="duplicateValues" dxfId="170" priority="17"/>
  </conditionalFormatting>
  <conditionalFormatting sqref="B3:C3">
    <cfRule type="duplicateValues" dxfId="169" priority="20" stopIfTrue="1"/>
  </conditionalFormatting>
  <conditionalFormatting sqref="B5:C31">
    <cfRule type="duplicateValues" dxfId="168" priority="13795"/>
    <cfRule type="duplicateValues" dxfId="167" priority="13796" stopIfTrue="1"/>
    <cfRule type="duplicateValues" dxfId="166" priority="13797" stopIfTrue="1"/>
    <cfRule type="duplicateValues" dxfId="165" priority="13798" stopIfTrue="1"/>
  </conditionalFormatting>
  <conditionalFormatting sqref="B32:C33">
    <cfRule type="duplicateValues" dxfId="164" priority="12931" stopIfTrue="1"/>
  </conditionalFormatting>
  <conditionalFormatting sqref="B32:C65554 B1:C2 B4:C4">
    <cfRule type="expression" dxfId="163" priority="12932" stopIfTrue="1">
      <formula>AND(COUNTIF($B$1:$C$2, B1)+COUNTIF($B$4:$C$4, B1)+COUNTIF($B$32:$C$65554,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47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6.54296875" style="3" bestFit="1" customWidth="1"/>
    <col min="4" max="4" width="7.08984375" style="2" customWidth="1"/>
    <col min="5" max="5" width="51.54296875" style="10" bestFit="1" customWidth="1"/>
    <col min="6" max="6" width="6.1796875" style="2" customWidth="1"/>
    <col min="7" max="7" width="7.08984375" style="2" customWidth="1"/>
    <col min="8" max="8" width="1" style="2" customWidth="1"/>
    <col min="9" max="34" width="6.6328125" style="12" customWidth="1"/>
    <col min="35" max="35" width="1" style="3" customWidth="1"/>
    <col min="36" max="16384" width="9.08984375" style="3"/>
  </cols>
  <sheetData>
    <row r="1" spans="1:35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1885</v>
      </c>
      <c r="N1" s="79" t="s">
        <v>1860</v>
      </c>
      <c r="O1" s="79" t="s">
        <v>1824</v>
      </c>
      <c r="P1" s="83" t="s">
        <v>1805</v>
      </c>
      <c r="Q1" s="83" t="s">
        <v>1690</v>
      </c>
      <c r="R1" s="95" t="s">
        <v>1852</v>
      </c>
      <c r="S1" s="79" t="s">
        <v>1430</v>
      </c>
      <c r="T1" s="79" t="s">
        <v>1394</v>
      </c>
      <c r="U1" s="79" t="s">
        <v>1348</v>
      </c>
      <c r="V1" s="85" t="s">
        <v>1851</v>
      </c>
      <c r="W1" s="85" t="s">
        <v>1215</v>
      </c>
      <c r="X1" s="79" t="s">
        <v>1177</v>
      </c>
      <c r="Y1" s="79" t="s">
        <v>1075</v>
      </c>
      <c r="Z1" s="79" t="s">
        <v>929</v>
      </c>
      <c r="AA1" s="79" t="s">
        <v>847</v>
      </c>
      <c r="AB1" s="79" t="s">
        <v>732</v>
      </c>
      <c r="AC1" s="85" t="s">
        <v>1853</v>
      </c>
      <c r="AD1" s="79" t="s">
        <v>465</v>
      </c>
      <c r="AE1" s="79" t="s">
        <v>360</v>
      </c>
      <c r="AF1" s="85" t="s">
        <v>318</v>
      </c>
      <c r="AG1" s="79" t="s">
        <v>135</v>
      </c>
      <c r="AH1" s="83" t="s">
        <v>11</v>
      </c>
      <c r="AI1" s="26"/>
    </row>
    <row r="2" spans="1:35" s="4" customFormat="1" ht="105" customHeight="1">
      <c r="A2" s="89" t="s">
        <v>2356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4"/>
      <c r="Q2" s="84"/>
      <c r="R2" s="96"/>
      <c r="S2" s="80"/>
      <c r="T2" s="80"/>
      <c r="U2" s="80"/>
      <c r="V2" s="86"/>
      <c r="W2" s="86"/>
      <c r="X2" s="80"/>
      <c r="Y2" s="80"/>
      <c r="Z2" s="80"/>
      <c r="AA2" s="80"/>
      <c r="AB2" s="80"/>
      <c r="AC2" s="86"/>
      <c r="AD2" s="80"/>
      <c r="AE2" s="80"/>
      <c r="AF2" s="86"/>
      <c r="AG2" s="80"/>
      <c r="AH2" s="84"/>
      <c r="AI2" s="33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45949</v>
      </c>
      <c r="N3" s="19">
        <v>45935</v>
      </c>
      <c r="O3" s="19">
        <v>45928</v>
      </c>
      <c r="P3" s="46">
        <v>45914</v>
      </c>
      <c r="Q3" s="46">
        <v>45907</v>
      </c>
      <c r="R3" s="19">
        <v>45900</v>
      </c>
      <c r="S3" s="19">
        <v>45879</v>
      </c>
      <c r="T3" s="19">
        <v>45872</v>
      </c>
      <c r="U3" s="19">
        <v>45865</v>
      </c>
      <c r="V3" s="19">
        <v>45858</v>
      </c>
      <c r="W3" s="19">
        <v>45851</v>
      </c>
      <c r="X3" s="19">
        <v>45844</v>
      </c>
      <c r="Y3" s="19">
        <v>45830</v>
      </c>
      <c r="Z3" s="19">
        <v>45816</v>
      </c>
      <c r="AA3" s="19">
        <v>45809</v>
      </c>
      <c r="AB3" s="19">
        <v>45795</v>
      </c>
      <c r="AC3" s="19">
        <v>45753</v>
      </c>
      <c r="AD3" s="19">
        <v>45725</v>
      </c>
      <c r="AE3" s="19">
        <v>45725</v>
      </c>
      <c r="AF3" s="19">
        <v>45711</v>
      </c>
      <c r="AG3" s="19">
        <v>45688</v>
      </c>
      <c r="AH3" s="46">
        <v>45683</v>
      </c>
      <c r="AI3" s="33"/>
    </row>
    <row r="4" spans="1:35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12</v>
      </c>
      <c r="N4" s="21" t="s">
        <v>136</v>
      </c>
      <c r="O4" s="21" t="s">
        <v>183</v>
      </c>
      <c r="P4" s="47" t="s">
        <v>12</v>
      </c>
      <c r="Q4" s="47" t="s">
        <v>136</v>
      </c>
      <c r="R4" s="21" t="s">
        <v>1463</v>
      </c>
      <c r="S4" s="21" t="s">
        <v>136</v>
      </c>
      <c r="T4" s="21" t="s">
        <v>12</v>
      </c>
      <c r="U4" s="21" t="s">
        <v>12</v>
      </c>
      <c r="V4" s="21" t="s">
        <v>183</v>
      </c>
      <c r="W4" s="21" t="s">
        <v>12</v>
      </c>
      <c r="X4" s="21" t="s">
        <v>136</v>
      </c>
      <c r="Y4" s="21" t="s">
        <v>185</v>
      </c>
      <c r="Z4" s="21" t="s">
        <v>183</v>
      </c>
      <c r="AA4" s="21" t="s">
        <v>136</v>
      </c>
      <c r="AB4" s="21" t="s">
        <v>395</v>
      </c>
      <c r="AC4" s="21" t="s">
        <v>12</v>
      </c>
      <c r="AD4" s="21" t="s">
        <v>12</v>
      </c>
      <c r="AE4" s="21" t="s">
        <v>395</v>
      </c>
      <c r="AF4" s="21" t="s">
        <v>185</v>
      </c>
      <c r="AG4" s="21" t="s">
        <v>136</v>
      </c>
      <c r="AH4" s="47" t="s">
        <v>12</v>
      </c>
      <c r="AI4" s="34"/>
    </row>
    <row r="5" spans="1:35" s="11" customFormat="1" ht="18" customHeight="1">
      <c r="A5" s="1">
        <v>1</v>
      </c>
      <c r="B5" s="1">
        <v>60949</v>
      </c>
      <c r="C5" s="5" t="s">
        <v>919</v>
      </c>
      <c r="D5" s="1" t="s">
        <v>115</v>
      </c>
      <c r="E5" s="6" t="s">
        <v>5</v>
      </c>
      <c r="F5" s="1" t="s">
        <v>148</v>
      </c>
      <c r="G5" s="1">
        <f t="shared" ref="G5:G45" si="0">SUM(I5:AH5)</f>
        <v>580</v>
      </c>
      <c r="H5" s="30"/>
      <c r="I5" s="7">
        <v>10</v>
      </c>
      <c r="J5" s="7"/>
      <c r="K5" s="7">
        <v>100</v>
      </c>
      <c r="L5" s="7">
        <v>25</v>
      </c>
      <c r="M5" s="7">
        <v>12.5</v>
      </c>
      <c r="N5" s="7">
        <v>80</v>
      </c>
      <c r="O5" s="7">
        <v>47.5</v>
      </c>
      <c r="P5" s="7">
        <v>12.5</v>
      </c>
      <c r="Q5" s="7">
        <v>80</v>
      </c>
      <c r="R5" s="7"/>
      <c r="S5" s="7">
        <f>150/2</f>
        <v>75</v>
      </c>
      <c r="T5" s="7">
        <v>7.5</v>
      </c>
      <c r="U5" s="7"/>
      <c r="V5" s="7">
        <v>50</v>
      </c>
      <c r="W5" s="7"/>
      <c r="X5" s="7"/>
      <c r="Y5" s="7"/>
      <c r="Z5" s="7"/>
      <c r="AA5" s="7">
        <f>160/2</f>
        <v>80</v>
      </c>
      <c r="AB5" s="7"/>
      <c r="AC5" s="7"/>
      <c r="AD5" s="7"/>
      <c r="AE5" s="7"/>
      <c r="AF5" s="7"/>
      <c r="AG5" s="7"/>
      <c r="AH5" s="7"/>
      <c r="AI5" s="35"/>
    </row>
    <row r="6" spans="1:35" s="11" customFormat="1" ht="18" customHeight="1">
      <c r="A6" s="1">
        <v>2</v>
      </c>
      <c r="B6" s="1">
        <v>55424</v>
      </c>
      <c r="C6" s="5" t="s">
        <v>399</v>
      </c>
      <c r="D6" s="1" t="s">
        <v>115</v>
      </c>
      <c r="E6" s="6" t="s">
        <v>5</v>
      </c>
      <c r="F6" s="1" t="s">
        <v>364</v>
      </c>
      <c r="G6" s="1">
        <f t="shared" si="0"/>
        <v>420</v>
      </c>
      <c r="H6" s="30"/>
      <c r="I6" s="7">
        <v>10</v>
      </c>
      <c r="J6" s="7"/>
      <c r="K6" s="7"/>
      <c r="L6" s="7"/>
      <c r="M6" s="7"/>
      <c r="N6" s="7"/>
      <c r="O6" s="7"/>
      <c r="P6" s="7"/>
      <c r="Q6" s="7"/>
      <c r="R6" s="7">
        <v>215</v>
      </c>
      <c r="S6" s="7"/>
      <c r="T6" s="7"/>
      <c r="U6" s="7"/>
      <c r="V6" s="7"/>
      <c r="W6" s="7"/>
      <c r="X6" s="7"/>
      <c r="Y6" s="7"/>
      <c r="Z6" s="7"/>
      <c r="AA6" s="7"/>
      <c r="AB6" s="7">
        <v>100</v>
      </c>
      <c r="AC6" s="7"/>
      <c r="AD6" s="7"/>
      <c r="AE6" s="7">
        <v>95</v>
      </c>
      <c r="AF6" s="7"/>
      <c r="AG6" s="7"/>
      <c r="AH6" s="7"/>
      <c r="AI6" s="35"/>
    </row>
    <row r="7" spans="1:35" s="11" customFormat="1" ht="18" customHeight="1">
      <c r="A7" s="1">
        <v>3</v>
      </c>
      <c r="B7" s="1">
        <v>35891</v>
      </c>
      <c r="C7" s="5" t="s">
        <v>396</v>
      </c>
      <c r="D7" s="1" t="s">
        <v>115</v>
      </c>
      <c r="E7" s="6" t="s">
        <v>397</v>
      </c>
      <c r="F7" s="1" t="s">
        <v>398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200</v>
      </c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>
        <v>100</v>
      </c>
      <c r="AF7" s="7"/>
      <c r="AG7" s="7"/>
      <c r="AH7" s="7"/>
      <c r="AI7" s="35"/>
    </row>
    <row r="8" spans="1:35" s="11" customFormat="1" ht="18" customHeight="1">
      <c r="A8" s="1">
        <v>3</v>
      </c>
      <c r="B8" s="1">
        <v>65353</v>
      </c>
      <c r="C8" s="5" t="s">
        <v>1633</v>
      </c>
      <c r="D8" s="1" t="s">
        <v>115</v>
      </c>
      <c r="E8" s="6" t="s">
        <v>1634</v>
      </c>
      <c r="F8" s="1" t="s">
        <v>291</v>
      </c>
      <c r="G8" s="1">
        <f t="shared" si="0"/>
        <v>300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300</v>
      </c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35"/>
    </row>
    <row r="9" spans="1:35" s="11" customFormat="1" ht="18" customHeight="1">
      <c r="A9" s="1">
        <v>5</v>
      </c>
      <c r="B9" s="1">
        <v>32357</v>
      </c>
      <c r="C9" s="5" t="s">
        <v>137</v>
      </c>
      <c r="D9" s="1" t="s">
        <v>115</v>
      </c>
      <c r="E9" s="6" t="s">
        <v>15</v>
      </c>
      <c r="F9" s="1" t="s">
        <v>8</v>
      </c>
      <c r="G9" s="1">
        <f t="shared" si="0"/>
        <v>260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180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>
        <v>80</v>
      </c>
      <c r="AH9" s="7"/>
      <c r="AI9" s="35"/>
    </row>
    <row r="10" spans="1:35" s="11" customFormat="1" ht="18" customHeight="1">
      <c r="A10" s="1">
        <v>6</v>
      </c>
      <c r="B10" s="1">
        <v>57222</v>
      </c>
      <c r="C10" s="5" t="s">
        <v>1635</v>
      </c>
      <c r="D10" s="1" t="s">
        <v>115</v>
      </c>
      <c r="E10" s="6" t="s">
        <v>5</v>
      </c>
      <c r="F10" s="1" t="s">
        <v>364</v>
      </c>
      <c r="G10" s="1">
        <f t="shared" si="0"/>
        <v>252</v>
      </c>
      <c r="H10" s="30"/>
      <c r="I10" s="7">
        <v>2</v>
      </c>
      <c r="J10" s="7"/>
      <c r="K10" s="7"/>
      <c r="L10" s="7"/>
      <c r="M10" s="7"/>
      <c r="N10" s="7"/>
      <c r="O10" s="7"/>
      <c r="P10" s="7"/>
      <c r="Q10" s="7"/>
      <c r="R10" s="7">
        <v>250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35"/>
    </row>
    <row r="11" spans="1:35" s="11" customFormat="1" ht="18" customHeight="1">
      <c r="A11" s="1">
        <v>7</v>
      </c>
      <c r="B11" s="1">
        <v>41502</v>
      </c>
      <c r="C11" s="5" t="s">
        <v>1636</v>
      </c>
      <c r="D11" s="1" t="s">
        <v>115</v>
      </c>
      <c r="E11" s="6" t="s">
        <v>5</v>
      </c>
      <c r="F11" s="1" t="s">
        <v>364</v>
      </c>
      <c r="G11" s="1">
        <f t="shared" si="0"/>
        <v>231</v>
      </c>
      <c r="H11" s="30"/>
      <c r="I11" s="7">
        <v>1</v>
      </c>
      <c r="J11" s="7"/>
      <c r="K11" s="7"/>
      <c r="L11" s="7"/>
      <c r="M11" s="7"/>
      <c r="N11" s="7"/>
      <c r="O11" s="7"/>
      <c r="P11" s="7"/>
      <c r="Q11" s="7"/>
      <c r="R11" s="7">
        <v>230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35"/>
    </row>
    <row r="12" spans="1:35" s="11" customFormat="1" ht="18" customHeight="1">
      <c r="A12" s="1">
        <v>8</v>
      </c>
      <c r="B12" s="1">
        <v>54250</v>
      </c>
      <c r="C12" s="5" t="s">
        <v>401</v>
      </c>
      <c r="D12" s="1" t="s">
        <v>115</v>
      </c>
      <c r="E12" s="6" t="s">
        <v>5</v>
      </c>
      <c r="F12" s="1" t="s">
        <v>364</v>
      </c>
      <c r="G12" s="1">
        <f t="shared" si="0"/>
        <v>185</v>
      </c>
      <c r="H12" s="30"/>
      <c r="I12" s="7">
        <v>5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95</v>
      </c>
      <c r="AC12" s="7"/>
      <c r="AD12" s="7"/>
      <c r="AE12" s="7">
        <v>85</v>
      </c>
      <c r="AF12" s="7"/>
      <c r="AG12" s="7"/>
      <c r="AH12" s="7"/>
      <c r="AI12" s="35"/>
    </row>
    <row r="13" spans="1:35" s="11" customFormat="1" ht="18" customHeight="1">
      <c r="A13" s="1">
        <v>9</v>
      </c>
      <c r="B13" s="1">
        <v>49358</v>
      </c>
      <c r="C13" s="5" t="s">
        <v>359</v>
      </c>
      <c r="D13" s="1" t="s">
        <v>115</v>
      </c>
      <c r="E13" s="6" t="s">
        <v>331</v>
      </c>
      <c r="F13" s="1" t="s">
        <v>303</v>
      </c>
      <c r="G13" s="1">
        <f t="shared" si="0"/>
        <v>175</v>
      </c>
      <c r="H13" s="30"/>
      <c r="I13" s="7">
        <v>10</v>
      </c>
      <c r="J13" s="7"/>
      <c r="K13" s="7"/>
      <c r="L13" s="7"/>
      <c r="M13" s="7"/>
      <c r="N13" s="7"/>
      <c r="O13" s="7"/>
      <c r="P13" s="7"/>
      <c r="Q13" s="7"/>
      <c r="R13" s="7">
        <v>140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>
        <v>25</v>
      </c>
      <c r="AG13" s="7"/>
      <c r="AH13" s="7"/>
      <c r="AI13" s="35"/>
    </row>
    <row r="14" spans="1:35" s="11" customFormat="1" ht="18" customHeight="1">
      <c r="A14" s="1">
        <v>10</v>
      </c>
      <c r="B14" s="1">
        <v>66262</v>
      </c>
      <c r="C14" s="5" t="s">
        <v>1637</v>
      </c>
      <c r="D14" s="1" t="s">
        <v>115</v>
      </c>
      <c r="E14" s="6" t="s">
        <v>1634</v>
      </c>
      <c r="F14" s="1" t="s">
        <v>291</v>
      </c>
      <c r="G14" s="1">
        <f t="shared" si="0"/>
        <v>170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170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35"/>
    </row>
    <row r="15" spans="1:35" s="11" customFormat="1" ht="18" customHeight="1">
      <c r="A15" s="1">
        <v>11</v>
      </c>
      <c r="B15" s="1">
        <v>34299</v>
      </c>
      <c r="C15" s="5" t="s">
        <v>1638</v>
      </c>
      <c r="D15" s="1" t="s">
        <v>115</v>
      </c>
      <c r="E15" s="6" t="s">
        <v>331</v>
      </c>
      <c r="F15" s="1" t="s">
        <v>303</v>
      </c>
      <c r="G15" s="1">
        <f t="shared" si="0"/>
        <v>160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160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5"/>
    </row>
    <row r="16" spans="1:35" s="11" customFormat="1" ht="18" customHeight="1">
      <c r="A16" s="1">
        <v>12</v>
      </c>
      <c r="B16" s="1">
        <v>65314</v>
      </c>
      <c r="C16" s="5" t="s">
        <v>920</v>
      </c>
      <c r="D16" s="1" t="s">
        <v>115</v>
      </c>
      <c r="E16" s="6" t="s">
        <v>5</v>
      </c>
      <c r="F16" s="1" t="s">
        <v>852</v>
      </c>
      <c r="G16" s="1">
        <f t="shared" si="0"/>
        <v>155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f>160/2</f>
        <v>80</v>
      </c>
      <c r="Y16" s="7"/>
      <c r="Z16" s="7"/>
      <c r="AA16" s="7">
        <f>150/2</f>
        <v>75</v>
      </c>
      <c r="AB16" s="7"/>
      <c r="AC16" s="7"/>
      <c r="AD16" s="7"/>
      <c r="AE16" s="7"/>
      <c r="AF16" s="7"/>
      <c r="AG16" s="7"/>
      <c r="AH16" s="7"/>
      <c r="AI16" s="35"/>
    </row>
    <row r="17" spans="1:35" s="11" customFormat="1" ht="18" customHeight="1">
      <c r="A17" s="1">
        <v>13</v>
      </c>
      <c r="B17" s="1">
        <v>66267</v>
      </c>
      <c r="C17" s="5" t="s">
        <v>1639</v>
      </c>
      <c r="D17" s="1" t="s">
        <v>115</v>
      </c>
      <c r="E17" s="6" t="s">
        <v>1634</v>
      </c>
      <c r="F17" s="1" t="s">
        <v>291</v>
      </c>
      <c r="G17" s="1">
        <f t="shared" si="0"/>
        <v>150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150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5"/>
    </row>
    <row r="18" spans="1:35" s="11" customFormat="1" ht="18" customHeight="1">
      <c r="A18" s="1">
        <v>14</v>
      </c>
      <c r="B18" s="1">
        <v>46962</v>
      </c>
      <c r="C18" s="5" t="s">
        <v>1438</v>
      </c>
      <c r="D18" s="1" t="s">
        <v>115</v>
      </c>
      <c r="E18" s="6" t="s">
        <v>5</v>
      </c>
      <c r="F18" s="1" t="s">
        <v>148</v>
      </c>
      <c r="G18" s="1">
        <f t="shared" si="0"/>
        <v>132</v>
      </c>
      <c r="H18" s="30"/>
      <c r="I18" s="7">
        <v>2</v>
      </c>
      <c r="J18" s="7"/>
      <c r="K18" s="7"/>
      <c r="L18" s="7"/>
      <c r="M18" s="7"/>
      <c r="N18" s="7"/>
      <c r="O18" s="7">
        <v>50</v>
      </c>
      <c r="P18" s="7"/>
      <c r="Q18" s="7"/>
      <c r="R18" s="7"/>
      <c r="S18" s="7">
        <f>160/2</f>
        <v>80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5"/>
    </row>
    <row r="19" spans="1:35" s="11" customFormat="1" ht="18" customHeight="1">
      <c r="A19" s="1">
        <v>15</v>
      </c>
      <c r="B19" s="1">
        <v>56945</v>
      </c>
      <c r="C19" s="5" t="s">
        <v>739</v>
      </c>
      <c r="D19" s="1" t="s">
        <v>115</v>
      </c>
      <c r="E19" s="6" t="s">
        <v>5</v>
      </c>
      <c r="F19" s="1" t="s">
        <v>177</v>
      </c>
      <c r="G19" s="1">
        <f t="shared" si="0"/>
        <v>132</v>
      </c>
      <c r="H19" s="30"/>
      <c r="I19" s="7">
        <v>7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40</v>
      </c>
      <c r="Z19" s="7"/>
      <c r="AA19" s="7"/>
      <c r="AB19" s="7">
        <v>85</v>
      </c>
      <c r="AC19" s="7"/>
      <c r="AD19" s="7"/>
      <c r="AE19" s="7"/>
      <c r="AF19" s="7"/>
      <c r="AG19" s="7"/>
      <c r="AH19" s="7"/>
      <c r="AI19" s="35"/>
    </row>
    <row r="20" spans="1:35" s="11" customFormat="1" ht="18" customHeight="1">
      <c r="A20" s="1">
        <v>16</v>
      </c>
      <c r="B20" s="1">
        <v>63043</v>
      </c>
      <c r="C20" s="5" t="s">
        <v>1308</v>
      </c>
      <c r="D20" s="1" t="s">
        <v>115</v>
      </c>
      <c r="E20" s="6" t="s">
        <v>5</v>
      </c>
      <c r="F20" s="1" t="s">
        <v>148</v>
      </c>
      <c r="G20" s="1">
        <f t="shared" si="0"/>
        <v>110.5</v>
      </c>
      <c r="H20" s="30"/>
      <c r="I20" s="7">
        <v>3</v>
      </c>
      <c r="J20" s="7"/>
      <c r="K20" s="7"/>
      <c r="L20" s="7">
        <v>15</v>
      </c>
      <c r="M20" s="7"/>
      <c r="N20" s="7"/>
      <c r="O20" s="7">
        <v>45</v>
      </c>
      <c r="P20" s="7"/>
      <c r="Q20" s="7"/>
      <c r="R20" s="7"/>
      <c r="S20" s="7"/>
      <c r="T20" s="7"/>
      <c r="U20" s="7"/>
      <c r="V20" s="7">
        <v>47.5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5"/>
    </row>
    <row r="21" spans="1:35" s="11" customFormat="1" ht="18" customHeight="1">
      <c r="A21" s="1">
        <v>17</v>
      </c>
      <c r="B21" s="1">
        <v>41029</v>
      </c>
      <c r="C21" s="5" t="s">
        <v>402</v>
      </c>
      <c r="D21" s="1" t="s">
        <v>115</v>
      </c>
      <c r="E21" s="6" t="s">
        <v>5</v>
      </c>
      <c r="F21" s="1" t="s">
        <v>364</v>
      </c>
      <c r="G21" s="1">
        <f t="shared" si="0"/>
        <v>87</v>
      </c>
      <c r="H21" s="30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>
        <v>80</v>
      </c>
      <c r="AF21" s="7"/>
      <c r="AG21" s="7"/>
      <c r="AH21" s="7"/>
      <c r="AI21" s="35"/>
    </row>
    <row r="22" spans="1:35" s="11" customFormat="1" ht="18" customHeight="1">
      <c r="A22" s="1">
        <v>18</v>
      </c>
      <c r="B22" s="1">
        <v>51560</v>
      </c>
      <c r="C22" s="5" t="s">
        <v>1085</v>
      </c>
      <c r="D22" s="1" t="s">
        <v>115</v>
      </c>
      <c r="E22" s="6" t="s">
        <v>5</v>
      </c>
      <c r="F22" s="1" t="s">
        <v>177</v>
      </c>
      <c r="G22" s="1">
        <f t="shared" si="0"/>
        <v>60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50</v>
      </c>
      <c r="Z22" s="7"/>
      <c r="AA22" s="7"/>
      <c r="AB22" s="7"/>
      <c r="AC22" s="7"/>
      <c r="AD22" s="7"/>
      <c r="AE22" s="7"/>
      <c r="AF22" s="7"/>
      <c r="AG22" s="7"/>
      <c r="AH22" s="7"/>
      <c r="AI22" s="35"/>
    </row>
    <row r="23" spans="1:35" s="11" customFormat="1" ht="18" customHeight="1">
      <c r="A23" s="1">
        <v>19</v>
      </c>
      <c r="B23" s="1">
        <v>54862</v>
      </c>
      <c r="C23" s="5" t="s">
        <v>1047</v>
      </c>
      <c r="D23" s="1" t="s">
        <v>115</v>
      </c>
      <c r="E23" s="6" t="s">
        <v>950</v>
      </c>
      <c r="F23" s="1" t="s">
        <v>139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50</v>
      </c>
      <c r="AA23" s="7"/>
      <c r="AB23" s="7"/>
      <c r="AC23" s="7"/>
      <c r="AD23" s="7"/>
      <c r="AE23" s="7"/>
      <c r="AF23" s="7"/>
      <c r="AG23" s="7"/>
      <c r="AH23" s="7"/>
      <c r="AI23" s="35"/>
    </row>
    <row r="24" spans="1:35" s="11" customFormat="1" ht="18" customHeight="1">
      <c r="A24" s="1">
        <v>20</v>
      </c>
      <c r="B24" s="1">
        <v>45429</v>
      </c>
      <c r="C24" s="5" t="s">
        <v>1048</v>
      </c>
      <c r="D24" s="1" t="s">
        <v>115</v>
      </c>
      <c r="E24" s="6" t="s">
        <v>963</v>
      </c>
      <c r="F24" s="1" t="s">
        <v>139</v>
      </c>
      <c r="G24" s="1">
        <f t="shared" si="0"/>
        <v>47.5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f>95/2</f>
        <v>47.5</v>
      </c>
      <c r="AA24" s="7"/>
      <c r="AB24" s="7"/>
      <c r="AC24" s="7"/>
      <c r="AD24" s="7"/>
      <c r="AE24" s="7"/>
      <c r="AF24" s="7"/>
      <c r="AG24" s="7"/>
      <c r="AH24" s="7"/>
      <c r="AI24" s="35"/>
    </row>
    <row r="25" spans="1:35" s="11" customFormat="1" ht="18" customHeight="1">
      <c r="A25" s="1">
        <v>21</v>
      </c>
      <c r="B25" s="1">
        <v>62898</v>
      </c>
      <c r="C25" s="5" t="s">
        <v>116</v>
      </c>
      <c r="D25" s="1" t="s">
        <v>115</v>
      </c>
      <c r="E25" s="6" t="s">
        <v>15</v>
      </c>
      <c r="F25" s="1" t="s">
        <v>8</v>
      </c>
      <c r="G25" s="1">
        <f t="shared" si="0"/>
        <v>32</v>
      </c>
      <c r="H25" s="30"/>
      <c r="I25" s="7">
        <v>7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>
        <v>12.5</v>
      </c>
      <c r="AE25" s="7"/>
      <c r="AF25" s="7"/>
      <c r="AG25" s="7"/>
      <c r="AH25" s="7">
        <v>12.5</v>
      </c>
      <c r="AI25" s="35"/>
    </row>
    <row r="26" spans="1:35" s="11" customFormat="1" ht="18" customHeight="1">
      <c r="A26" s="1">
        <v>22</v>
      </c>
      <c r="B26" s="1">
        <v>49056</v>
      </c>
      <c r="C26" s="5" t="s">
        <v>1087</v>
      </c>
      <c r="D26" s="1" t="s">
        <v>115</v>
      </c>
      <c r="E26" s="6" t="s">
        <v>5</v>
      </c>
      <c r="F26" s="1" t="s">
        <v>177</v>
      </c>
      <c r="G26" s="1">
        <f t="shared" si="0"/>
        <v>30</v>
      </c>
      <c r="H26" s="30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25</v>
      </c>
      <c r="Z26" s="7"/>
      <c r="AA26" s="7"/>
      <c r="AB26" s="7"/>
      <c r="AC26" s="7"/>
      <c r="AD26" s="7"/>
      <c r="AE26" s="7"/>
      <c r="AF26" s="7"/>
      <c r="AG26" s="7"/>
      <c r="AH26" s="7"/>
      <c r="AI26" s="35"/>
    </row>
    <row r="27" spans="1:35" s="11" customFormat="1" ht="18" customHeight="1">
      <c r="A27" s="1">
        <v>23</v>
      </c>
      <c r="B27" s="1">
        <v>58765</v>
      </c>
      <c r="C27" s="5" t="s">
        <v>572</v>
      </c>
      <c r="D27" s="1" t="s">
        <v>115</v>
      </c>
      <c r="E27" s="6" t="s">
        <v>5</v>
      </c>
      <c r="F27" s="1" t="s">
        <v>569</v>
      </c>
      <c r="G27" s="1">
        <f t="shared" si="0"/>
        <v>22.5</v>
      </c>
      <c r="H27" s="30"/>
      <c r="I27" s="7"/>
      <c r="J27" s="7">
        <v>12.5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10</v>
      </c>
      <c r="AD27" s="7"/>
      <c r="AE27" s="7"/>
      <c r="AF27" s="7"/>
      <c r="AG27" s="7"/>
      <c r="AH27" s="7"/>
      <c r="AI27" s="35"/>
    </row>
    <row r="28" spans="1:35" s="11" customFormat="1" ht="18" customHeight="1">
      <c r="A28" s="1">
        <v>24</v>
      </c>
      <c r="B28" s="1">
        <v>55779</v>
      </c>
      <c r="C28" s="5" t="s">
        <v>1219</v>
      </c>
      <c r="D28" s="1" t="s">
        <v>115</v>
      </c>
      <c r="E28" s="6" t="s">
        <v>5</v>
      </c>
      <c r="F28" s="1" t="s">
        <v>8</v>
      </c>
      <c r="G28" s="1">
        <f t="shared" si="0"/>
        <v>17.5</v>
      </c>
      <c r="H28" s="30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f>25/2</f>
        <v>12.5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5"/>
    </row>
    <row r="29" spans="1:35" s="11" customFormat="1" ht="18" customHeight="1">
      <c r="A29" s="1">
        <v>25</v>
      </c>
      <c r="B29" s="1">
        <v>58890</v>
      </c>
      <c r="C29" s="5" t="s">
        <v>1390</v>
      </c>
      <c r="D29" s="1" t="s">
        <v>115</v>
      </c>
      <c r="E29" s="6" t="s">
        <v>5</v>
      </c>
      <c r="F29" s="1" t="s">
        <v>6</v>
      </c>
      <c r="G29" s="1">
        <f t="shared" si="0"/>
        <v>12.5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12.5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35"/>
    </row>
    <row r="30" spans="1:35" s="11" customFormat="1" ht="18" customHeight="1">
      <c r="A30" s="1">
        <v>25</v>
      </c>
      <c r="B30" s="1">
        <v>63379</v>
      </c>
      <c r="C30" s="5" t="s">
        <v>571</v>
      </c>
      <c r="D30" s="1" t="s">
        <v>115</v>
      </c>
      <c r="E30" s="6" t="s">
        <v>5</v>
      </c>
      <c r="F30" s="1" t="s">
        <v>569</v>
      </c>
      <c r="G30" s="1">
        <f t="shared" si="0"/>
        <v>12.5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12.5</v>
      </c>
      <c r="AD30" s="7"/>
      <c r="AE30" s="7"/>
      <c r="AF30" s="7"/>
      <c r="AG30" s="7"/>
      <c r="AH30" s="7"/>
      <c r="AI30" s="35"/>
    </row>
    <row r="31" spans="1:35" s="11" customFormat="1" ht="18" customHeight="1">
      <c r="A31" s="1">
        <v>27</v>
      </c>
      <c r="B31" s="1">
        <v>53438</v>
      </c>
      <c r="C31" s="5" t="s">
        <v>2119</v>
      </c>
      <c r="D31" s="1" t="s">
        <v>115</v>
      </c>
      <c r="E31" s="50" t="s">
        <v>2120</v>
      </c>
      <c r="F31" s="1" t="s">
        <v>583</v>
      </c>
      <c r="G31" s="1">
        <f t="shared" si="0"/>
        <v>10</v>
      </c>
      <c r="H31" s="30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5"/>
    </row>
    <row r="32" spans="1:35" s="11" customFormat="1" ht="18" customHeight="1">
      <c r="A32" s="1">
        <v>27</v>
      </c>
      <c r="B32" s="1">
        <v>62783</v>
      </c>
      <c r="C32" s="5" t="s">
        <v>2271</v>
      </c>
      <c r="D32" s="1" t="s">
        <v>115</v>
      </c>
      <c r="E32" s="50" t="s">
        <v>2265</v>
      </c>
      <c r="F32" s="1" t="s">
        <v>569</v>
      </c>
      <c r="G32" s="1">
        <f t="shared" si="0"/>
        <v>10</v>
      </c>
      <c r="H32" s="30"/>
      <c r="I32" s="7"/>
      <c r="J32" s="7">
        <v>10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5"/>
    </row>
    <row r="33" spans="1:35" s="11" customFormat="1" ht="18" customHeight="1">
      <c r="A33" s="1">
        <v>29</v>
      </c>
      <c r="B33" s="1">
        <v>66524</v>
      </c>
      <c r="C33" s="5" t="s">
        <v>1995</v>
      </c>
      <c r="D33" s="1" t="s">
        <v>115</v>
      </c>
      <c r="E33" s="6" t="s">
        <v>1996</v>
      </c>
      <c r="F33" s="1" t="s">
        <v>690</v>
      </c>
      <c r="G33" s="1">
        <f t="shared" si="0"/>
        <v>7</v>
      </c>
      <c r="H33" s="30"/>
      <c r="I33" s="7">
        <v>7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5"/>
    </row>
    <row r="34" spans="1:35" s="11" customFormat="1" ht="18" customHeight="1">
      <c r="A34" s="1">
        <v>29</v>
      </c>
      <c r="B34" s="1">
        <v>26273</v>
      </c>
      <c r="C34" s="5" t="s">
        <v>2121</v>
      </c>
      <c r="D34" s="1" t="s">
        <v>115</v>
      </c>
      <c r="E34" s="50" t="s">
        <v>5</v>
      </c>
      <c r="F34" s="1" t="s">
        <v>583</v>
      </c>
      <c r="G34" s="1">
        <f t="shared" si="0"/>
        <v>7</v>
      </c>
      <c r="H34" s="30"/>
      <c r="I34" s="7">
        <v>7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5"/>
    </row>
    <row r="35" spans="1:35" s="11" customFormat="1" ht="18" customHeight="1">
      <c r="A35" s="1">
        <v>29</v>
      </c>
      <c r="B35" s="1">
        <v>46372</v>
      </c>
      <c r="C35" s="5" t="s">
        <v>2228</v>
      </c>
      <c r="D35" s="1" t="s">
        <v>115</v>
      </c>
      <c r="E35" s="50" t="s">
        <v>5</v>
      </c>
      <c r="F35" s="1" t="s">
        <v>694</v>
      </c>
      <c r="G35" s="1">
        <f t="shared" si="0"/>
        <v>7</v>
      </c>
      <c r="H35" s="30"/>
      <c r="I35" s="7">
        <v>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5"/>
    </row>
    <row r="36" spans="1:35" s="11" customFormat="1" ht="18" customHeight="1">
      <c r="A36" s="1">
        <v>32</v>
      </c>
      <c r="B36" s="1">
        <v>62051</v>
      </c>
      <c r="C36" s="5" t="s">
        <v>1997</v>
      </c>
      <c r="D36" s="1" t="s">
        <v>115</v>
      </c>
      <c r="E36" s="6" t="s">
        <v>1998</v>
      </c>
      <c r="F36" s="1" t="s">
        <v>690</v>
      </c>
      <c r="G36" s="1">
        <f t="shared" si="0"/>
        <v>5</v>
      </c>
      <c r="H36" s="30"/>
      <c r="I36" s="7">
        <v>5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5"/>
    </row>
    <row r="37" spans="1:35" s="11" customFormat="1" ht="18" customHeight="1">
      <c r="A37" s="1">
        <v>32</v>
      </c>
      <c r="B37" s="1">
        <v>47269</v>
      </c>
      <c r="C37" s="5" t="s">
        <v>2122</v>
      </c>
      <c r="D37" s="1" t="s">
        <v>115</v>
      </c>
      <c r="E37" s="50" t="s">
        <v>2106</v>
      </c>
      <c r="F37" s="1" t="s">
        <v>583</v>
      </c>
      <c r="G37" s="1">
        <f t="shared" si="0"/>
        <v>5</v>
      </c>
      <c r="H37" s="30"/>
      <c r="I37" s="7">
        <v>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5"/>
    </row>
    <row r="38" spans="1:35" s="11" customFormat="1" ht="18" customHeight="1">
      <c r="A38" s="1">
        <v>32</v>
      </c>
      <c r="B38" s="1">
        <v>43260</v>
      </c>
      <c r="C38" s="5" t="s">
        <v>2229</v>
      </c>
      <c r="D38" s="1" t="s">
        <v>115</v>
      </c>
      <c r="E38" s="50" t="s">
        <v>5</v>
      </c>
      <c r="F38" s="1" t="s">
        <v>694</v>
      </c>
      <c r="G38" s="1">
        <f t="shared" si="0"/>
        <v>5</v>
      </c>
      <c r="H38" s="30"/>
      <c r="I38" s="7">
        <v>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5"/>
    </row>
    <row r="39" spans="1:35" s="11" customFormat="1" ht="18" customHeight="1">
      <c r="A39" s="1">
        <v>32</v>
      </c>
      <c r="B39" s="1">
        <v>60214</v>
      </c>
      <c r="C39" s="5" t="s">
        <v>573</v>
      </c>
      <c r="D39" s="1" t="s">
        <v>115</v>
      </c>
      <c r="E39" s="6" t="s">
        <v>5</v>
      </c>
      <c r="F39" s="1" t="s">
        <v>569</v>
      </c>
      <c r="G39" s="1">
        <f t="shared" si="0"/>
        <v>5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>
        <f>10/2</f>
        <v>5</v>
      </c>
      <c r="AD39" s="7"/>
      <c r="AE39" s="7"/>
      <c r="AF39" s="7"/>
      <c r="AG39" s="7"/>
      <c r="AH39" s="7"/>
      <c r="AI39" s="35"/>
    </row>
    <row r="40" spans="1:35" s="11" customFormat="1" ht="18" customHeight="1">
      <c r="A40" s="1">
        <v>36</v>
      </c>
      <c r="B40" s="1">
        <v>48766</v>
      </c>
      <c r="C40" s="5" t="s">
        <v>1999</v>
      </c>
      <c r="D40" s="1" t="s">
        <v>115</v>
      </c>
      <c r="E40" s="50" t="s">
        <v>1990</v>
      </c>
      <c r="F40" s="1" t="s">
        <v>690</v>
      </c>
      <c r="G40" s="1">
        <f t="shared" si="0"/>
        <v>3</v>
      </c>
      <c r="H40" s="30"/>
      <c r="I40" s="7">
        <v>3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5"/>
    </row>
    <row r="41" spans="1:35" s="11" customFormat="1" ht="18" customHeight="1">
      <c r="A41" s="1">
        <v>36</v>
      </c>
      <c r="B41" s="1">
        <v>60171</v>
      </c>
      <c r="C41" s="5" t="s">
        <v>2059</v>
      </c>
      <c r="D41" s="1" t="s">
        <v>115</v>
      </c>
      <c r="E41" s="50" t="s">
        <v>5</v>
      </c>
      <c r="F41" s="1" t="s">
        <v>364</v>
      </c>
      <c r="G41" s="1">
        <f t="shared" si="0"/>
        <v>3</v>
      </c>
      <c r="H41" s="30"/>
      <c r="I41" s="7">
        <v>3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5"/>
    </row>
    <row r="42" spans="1:35" s="11" customFormat="1" ht="18" customHeight="1">
      <c r="A42" s="1">
        <v>36</v>
      </c>
      <c r="B42" s="1">
        <v>65490</v>
      </c>
      <c r="C42" s="5" t="s">
        <v>2123</v>
      </c>
      <c r="D42" s="1" t="s">
        <v>115</v>
      </c>
      <c r="E42" s="50" t="s">
        <v>2124</v>
      </c>
      <c r="F42" s="1" t="s">
        <v>583</v>
      </c>
      <c r="G42" s="1">
        <f t="shared" si="0"/>
        <v>3</v>
      </c>
      <c r="H42" s="30"/>
      <c r="I42" s="7">
        <v>3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5"/>
    </row>
    <row r="43" spans="1:35" s="11" customFormat="1" ht="18" customHeight="1">
      <c r="A43" s="1">
        <v>39</v>
      </c>
      <c r="B43" s="1">
        <v>55536</v>
      </c>
      <c r="C43" s="5" t="s">
        <v>2125</v>
      </c>
      <c r="D43" s="1" t="s">
        <v>115</v>
      </c>
      <c r="E43" s="50" t="s">
        <v>2124</v>
      </c>
      <c r="F43" s="1" t="s">
        <v>583</v>
      </c>
      <c r="G43" s="1">
        <f t="shared" si="0"/>
        <v>2</v>
      </c>
      <c r="H43" s="30"/>
      <c r="I43" s="7">
        <v>2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5"/>
    </row>
    <row r="44" spans="1:35" s="11" customFormat="1" ht="18" customHeight="1">
      <c r="A44" s="1">
        <v>39</v>
      </c>
      <c r="B44" s="1">
        <v>63022</v>
      </c>
      <c r="C44" s="5" t="s">
        <v>1975</v>
      </c>
      <c r="D44" s="1" t="s">
        <v>115</v>
      </c>
      <c r="E44" s="6" t="s">
        <v>5</v>
      </c>
      <c r="F44" s="1" t="s">
        <v>101</v>
      </c>
      <c r="G44" s="1">
        <f t="shared" si="0"/>
        <v>2</v>
      </c>
      <c r="H44" s="30"/>
      <c r="I44" s="7">
        <v>2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5"/>
    </row>
    <row r="45" spans="1:35" s="11" customFormat="1" ht="18" customHeight="1">
      <c r="A45" s="1">
        <v>41</v>
      </c>
      <c r="B45" s="1">
        <v>62714</v>
      </c>
      <c r="C45" s="5" t="s">
        <v>1976</v>
      </c>
      <c r="D45" s="1" t="s">
        <v>115</v>
      </c>
      <c r="E45" s="6" t="s">
        <v>834</v>
      </c>
      <c r="F45" s="1" t="s">
        <v>101</v>
      </c>
      <c r="G45" s="1">
        <f t="shared" si="0"/>
        <v>1</v>
      </c>
      <c r="H45" s="30"/>
      <c r="I45" s="7">
        <v>1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5"/>
    </row>
    <row r="46" spans="1:35" ht="6.9" customHeight="1">
      <c r="A46" s="37"/>
      <c r="B46" s="32"/>
      <c r="C46" s="38"/>
      <c r="D46" s="32"/>
      <c r="E46" s="39"/>
      <c r="F46" s="32"/>
      <c r="G46" s="40"/>
      <c r="H46" s="32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36"/>
    </row>
    <row r="47" spans="1:35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</row>
  </sheetData>
  <sheetProtection algorithmName="SHA-512" hashValue="xfPAVYQKrTavrUy965w9t2YXCrrwIcJJ6h+12pnwz5GRvxclvLK0u+g9S4TyyrVMK+M3N0c15M5x6KAOKdKBCw==" saltValue="kA7tf9Ih0X466CBaf5SBqg==" spinCount="100000" sheet="1" selectLockedCells="1" selectUnlockedCells="1"/>
  <sortState xmlns:xlrd2="http://schemas.microsoft.com/office/spreadsheetml/2017/richdata2" ref="A5:AH45">
    <sortCondition descending="1" ref="G5:G45"/>
  </sortState>
  <mergeCells count="28">
    <mergeCell ref="AE1:AE2"/>
    <mergeCell ref="AD1:AD2"/>
    <mergeCell ref="AC1:AC2"/>
    <mergeCell ref="I1:I2"/>
    <mergeCell ref="A2:G2"/>
    <mergeCell ref="A1:G1"/>
    <mergeCell ref="R1:R2"/>
    <mergeCell ref="Q1:Q2"/>
    <mergeCell ref="M1:M2"/>
    <mergeCell ref="L1:L2"/>
    <mergeCell ref="K1:K2"/>
    <mergeCell ref="J1:J2"/>
    <mergeCell ref="AH1:AH2"/>
    <mergeCell ref="W1:W2"/>
    <mergeCell ref="V1:V2"/>
    <mergeCell ref="U1:U2"/>
    <mergeCell ref="N1:N2"/>
    <mergeCell ref="T1:T2"/>
    <mergeCell ref="O1:O2"/>
    <mergeCell ref="S1:S2"/>
    <mergeCell ref="P1:P2"/>
    <mergeCell ref="AB1:AB2"/>
    <mergeCell ref="AA1:AA2"/>
    <mergeCell ref="Z1:Z2"/>
    <mergeCell ref="Y1:Y2"/>
    <mergeCell ref="X1:X2"/>
    <mergeCell ref="AG1:AG2"/>
    <mergeCell ref="AF1:AF2"/>
  </mergeCells>
  <phoneticPr fontId="15" type="noConversion"/>
  <conditionalFormatting sqref="B1:B1048576">
    <cfRule type="duplicateValues" dxfId="162" priority="6"/>
  </conditionalFormatting>
  <conditionalFormatting sqref="B1:C1048576">
    <cfRule type="duplicateValues" dxfId="161" priority="1"/>
    <cfRule type="duplicateValues" dxfId="160" priority="2"/>
    <cfRule type="duplicateValues" dxfId="159" priority="7"/>
  </conditionalFormatting>
  <conditionalFormatting sqref="B3:C3">
    <cfRule type="duplicateValues" dxfId="158" priority="13" stopIfTrue="1"/>
  </conditionalFormatting>
  <conditionalFormatting sqref="B5:C45">
    <cfRule type="duplicateValues" dxfId="157" priority="13825"/>
    <cfRule type="duplicateValues" dxfId="156" priority="13826" stopIfTrue="1"/>
    <cfRule type="duplicateValues" dxfId="155" priority="13827" stopIfTrue="1"/>
    <cfRule type="duplicateValues" dxfId="154" priority="13828" stopIfTrue="1"/>
    <cfRule type="duplicateValues" dxfId="153" priority="13829" stopIfTrue="1"/>
    <cfRule type="duplicateValues" dxfId="152" priority="13830" stopIfTrue="1"/>
  </conditionalFormatting>
  <conditionalFormatting sqref="B46:C47">
    <cfRule type="duplicateValues" dxfId="151" priority="12849" stopIfTrue="1"/>
  </conditionalFormatting>
  <conditionalFormatting sqref="B46:C65519 B1:C2 B4:C4">
    <cfRule type="expression" dxfId="150" priority="12850" stopIfTrue="1">
      <formula>AND(COUNTIF($B$1:$C$2, B1)+COUNTIF($B$4:$C$4, B1)+COUNTIF($B$46:$C$65519,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Y251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1.453125" style="3" customWidth="1"/>
    <col min="4" max="4" width="7" style="2" customWidth="1"/>
    <col min="5" max="5" width="46.90625" style="64" customWidth="1"/>
    <col min="6" max="6" width="5.54296875" style="2" customWidth="1"/>
    <col min="7" max="7" width="8" style="2" bestFit="1" customWidth="1"/>
    <col min="8" max="8" width="1" style="2" customWidth="1"/>
    <col min="9" max="16" width="6.6328125" style="12" customWidth="1"/>
    <col min="17" max="50" width="6.453125" style="12" customWidth="1"/>
    <col min="51" max="51" width="1" style="3" customWidth="1"/>
    <col min="52" max="16384" width="9.08984375" style="3"/>
  </cols>
  <sheetData>
    <row r="1" spans="1:51" ht="57.65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1835</v>
      </c>
      <c r="R1" s="79" t="s">
        <v>1824</v>
      </c>
      <c r="S1" s="79" t="s">
        <v>1805</v>
      </c>
      <c r="T1" s="79" t="s">
        <v>1690</v>
      </c>
      <c r="U1" s="85" t="s">
        <v>1852</v>
      </c>
      <c r="V1" s="79" t="s">
        <v>1763</v>
      </c>
      <c r="W1" s="85" t="s">
        <v>1456</v>
      </c>
      <c r="X1" s="85" t="s">
        <v>1855</v>
      </c>
      <c r="Y1" s="79" t="s">
        <v>1430</v>
      </c>
      <c r="Z1" s="79" t="s">
        <v>1394</v>
      </c>
      <c r="AA1" s="79" t="s">
        <v>1348</v>
      </c>
      <c r="AB1" s="79" t="s">
        <v>1322</v>
      </c>
      <c r="AC1" s="87" t="s">
        <v>1851</v>
      </c>
      <c r="AD1" s="85" t="s">
        <v>1215</v>
      </c>
      <c r="AE1" s="79" t="s">
        <v>1177</v>
      </c>
      <c r="AF1" s="79" t="s">
        <v>1075</v>
      </c>
      <c r="AG1" s="79" t="s">
        <v>1064</v>
      </c>
      <c r="AH1" s="85" t="s">
        <v>1051</v>
      </c>
      <c r="AI1" s="79" t="s">
        <v>929</v>
      </c>
      <c r="AJ1" s="79" t="s">
        <v>847</v>
      </c>
      <c r="AK1" s="79" t="s">
        <v>777</v>
      </c>
      <c r="AL1" s="79" t="s">
        <v>732</v>
      </c>
      <c r="AM1" s="79" t="s">
        <v>699</v>
      </c>
      <c r="AN1" s="85" t="s">
        <v>1853</v>
      </c>
      <c r="AO1" s="79" t="s">
        <v>548</v>
      </c>
      <c r="AP1" s="79" t="s">
        <v>618</v>
      </c>
      <c r="AQ1" s="85" t="s">
        <v>534</v>
      </c>
      <c r="AR1" s="79" t="s">
        <v>512</v>
      </c>
      <c r="AS1" s="79" t="s">
        <v>465</v>
      </c>
      <c r="AT1" s="79" t="s">
        <v>360</v>
      </c>
      <c r="AU1" s="85" t="s">
        <v>318</v>
      </c>
      <c r="AV1" s="79" t="s">
        <v>184</v>
      </c>
      <c r="AW1" s="79" t="s">
        <v>135</v>
      </c>
      <c r="AX1" s="83" t="s">
        <v>11</v>
      </c>
      <c r="AY1" s="26"/>
    </row>
    <row r="2" spans="1:51" s="4" customFormat="1" ht="109.25" customHeight="1">
      <c r="A2" s="89" t="s">
        <v>2355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0"/>
      <c r="U2" s="86"/>
      <c r="V2" s="80"/>
      <c r="W2" s="86"/>
      <c r="X2" s="86"/>
      <c r="Y2" s="80"/>
      <c r="Z2" s="80"/>
      <c r="AA2" s="80"/>
      <c r="AB2" s="80"/>
      <c r="AC2" s="88"/>
      <c r="AD2" s="86"/>
      <c r="AE2" s="80"/>
      <c r="AF2" s="80"/>
      <c r="AG2" s="80"/>
      <c r="AH2" s="86"/>
      <c r="AI2" s="80"/>
      <c r="AJ2" s="80"/>
      <c r="AK2" s="80"/>
      <c r="AL2" s="80"/>
      <c r="AM2" s="80"/>
      <c r="AN2" s="86"/>
      <c r="AO2" s="80"/>
      <c r="AP2" s="80"/>
      <c r="AQ2" s="86"/>
      <c r="AR2" s="80"/>
      <c r="AS2" s="80"/>
      <c r="AT2" s="80"/>
      <c r="AU2" s="86"/>
      <c r="AV2" s="80"/>
      <c r="AW2" s="80"/>
      <c r="AX2" s="84"/>
      <c r="AY2" s="33"/>
    </row>
    <row r="3" spans="1:51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45928</v>
      </c>
      <c r="S3" s="19">
        <v>45914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45872</v>
      </c>
      <c r="AA3" s="19">
        <v>45865</v>
      </c>
      <c r="AB3" s="19">
        <v>45858</v>
      </c>
      <c r="AC3" s="19">
        <v>45858</v>
      </c>
      <c r="AD3" s="19">
        <v>45851</v>
      </c>
      <c r="AE3" s="19">
        <v>45844</v>
      </c>
      <c r="AF3" s="19">
        <v>45830</v>
      </c>
      <c r="AG3" s="19">
        <v>45830</v>
      </c>
      <c r="AH3" s="19">
        <v>45816</v>
      </c>
      <c r="AI3" s="19">
        <v>45816</v>
      </c>
      <c r="AJ3" s="19">
        <v>45809</v>
      </c>
      <c r="AK3" s="19">
        <v>45802</v>
      </c>
      <c r="AL3" s="19">
        <v>45795</v>
      </c>
      <c r="AM3" s="19">
        <v>45795</v>
      </c>
      <c r="AN3" s="19">
        <v>45753</v>
      </c>
      <c r="AO3" s="19">
        <v>45746</v>
      </c>
      <c r="AP3" s="19">
        <v>45746</v>
      </c>
      <c r="AQ3" s="19">
        <v>45739</v>
      </c>
      <c r="AR3" s="19">
        <v>45739</v>
      </c>
      <c r="AS3" s="19">
        <v>45725</v>
      </c>
      <c r="AT3" s="19">
        <v>45725</v>
      </c>
      <c r="AU3" s="19">
        <v>45711</v>
      </c>
      <c r="AV3" s="19">
        <v>45698</v>
      </c>
      <c r="AW3" s="19">
        <v>45688</v>
      </c>
      <c r="AX3" s="46">
        <v>45683</v>
      </c>
      <c r="AY3" s="33"/>
    </row>
    <row r="4" spans="1:51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12</v>
      </c>
      <c r="AC4" s="21" t="s">
        <v>183</v>
      </c>
      <c r="AD4" s="21" t="s">
        <v>12</v>
      </c>
      <c r="AE4" s="21" t="s">
        <v>136</v>
      </c>
      <c r="AF4" s="21" t="s">
        <v>185</v>
      </c>
      <c r="AG4" s="21" t="s">
        <v>700</v>
      </c>
      <c r="AH4" s="21" t="s">
        <v>12</v>
      </c>
      <c r="AI4" s="21" t="s">
        <v>183</v>
      </c>
      <c r="AJ4" s="21" t="s">
        <v>136</v>
      </c>
      <c r="AK4" s="21" t="s">
        <v>185</v>
      </c>
      <c r="AL4" s="21" t="s">
        <v>395</v>
      </c>
      <c r="AM4" s="21" t="s">
        <v>700</v>
      </c>
      <c r="AN4" s="21" t="s">
        <v>12</v>
      </c>
      <c r="AO4" s="21" t="s">
        <v>12</v>
      </c>
      <c r="AP4" s="21" t="s">
        <v>12</v>
      </c>
      <c r="AQ4" s="21" t="s">
        <v>12</v>
      </c>
      <c r="AR4" s="21" t="s">
        <v>185</v>
      </c>
      <c r="AS4" s="21" t="s">
        <v>12</v>
      </c>
      <c r="AT4" s="21" t="s">
        <v>395</v>
      </c>
      <c r="AU4" s="21" t="s">
        <v>185</v>
      </c>
      <c r="AV4" s="21" t="s">
        <v>185</v>
      </c>
      <c r="AW4" s="21" t="s">
        <v>136</v>
      </c>
      <c r="AX4" s="47" t="s">
        <v>12</v>
      </c>
      <c r="AY4" s="34"/>
    </row>
    <row r="5" spans="1:51" s="11" customFormat="1" ht="18" customHeight="1">
      <c r="A5" s="1">
        <v>1</v>
      </c>
      <c r="B5" s="1">
        <v>43417</v>
      </c>
      <c r="C5" s="5" t="s">
        <v>711</v>
      </c>
      <c r="D5" s="1" t="s">
        <v>64</v>
      </c>
      <c r="E5" s="50" t="s">
        <v>5</v>
      </c>
      <c r="F5" s="1" t="s">
        <v>148</v>
      </c>
      <c r="G5" s="1">
        <f t="shared" ref="G5:G68" si="0">SUM(I5:AX5)</f>
        <v>1495</v>
      </c>
      <c r="H5" s="30"/>
      <c r="I5" s="7">
        <v>10</v>
      </c>
      <c r="J5" s="7"/>
      <c r="K5" s="7"/>
      <c r="L5" s="7">
        <v>35</v>
      </c>
      <c r="M5" s="7"/>
      <c r="N5" s="7"/>
      <c r="O5" s="7"/>
      <c r="P5" s="7">
        <v>120</v>
      </c>
      <c r="Q5" s="7"/>
      <c r="R5" s="7">
        <v>90</v>
      </c>
      <c r="S5" s="7">
        <v>15</v>
      </c>
      <c r="T5" s="7">
        <v>150</v>
      </c>
      <c r="U5" s="7">
        <v>110</v>
      </c>
      <c r="V5" s="7"/>
      <c r="W5" s="7">
        <v>100</v>
      </c>
      <c r="X5" s="7"/>
      <c r="Y5" s="7">
        <v>140</v>
      </c>
      <c r="Z5" s="7">
        <v>15</v>
      </c>
      <c r="AA5" s="7"/>
      <c r="AB5" s="7"/>
      <c r="AC5" s="7">
        <v>90</v>
      </c>
      <c r="AD5" s="7"/>
      <c r="AE5" s="7">
        <v>140</v>
      </c>
      <c r="AF5" s="7"/>
      <c r="AG5" s="7">
        <v>180</v>
      </c>
      <c r="AH5" s="7"/>
      <c r="AI5" s="7"/>
      <c r="AJ5" s="7">
        <v>120</v>
      </c>
      <c r="AK5" s="7"/>
      <c r="AL5" s="7"/>
      <c r="AM5" s="7">
        <v>180</v>
      </c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35"/>
    </row>
    <row r="6" spans="1:51" s="11" customFormat="1" ht="18" customHeight="1">
      <c r="A6" s="1">
        <v>2</v>
      </c>
      <c r="B6" s="1">
        <v>40074</v>
      </c>
      <c r="C6" s="5" t="s">
        <v>237</v>
      </c>
      <c r="D6" s="1" t="s">
        <v>64</v>
      </c>
      <c r="E6" s="50" t="s">
        <v>5</v>
      </c>
      <c r="F6" s="1" t="s">
        <v>148</v>
      </c>
      <c r="G6" s="1">
        <f t="shared" si="0"/>
        <v>1395</v>
      </c>
      <c r="H6" s="30"/>
      <c r="I6" s="7"/>
      <c r="J6" s="7"/>
      <c r="K6" s="7">
        <v>180</v>
      </c>
      <c r="L6" s="7"/>
      <c r="M6" s="7"/>
      <c r="N6" s="7"/>
      <c r="O6" s="7"/>
      <c r="P6" s="7"/>
      <c r="Q6" s="7"/>
      <c r="R6" s="7">
        <v>100</v>
      </c>
      <c r="S6" s="7"/>
      <c r="T6" s="7">
        <v>140</v>
      </c>
      <c r="U6" s="7">
        <v>20</v>
      </c>
      <c r="V6" s="7"/>
      <c r="W6" s="7">
        <v>95</v>
      </c>
      <c r="X6" s="7"/>
      <c r="Y6" s="7">
        <v>150</v>
      </c>
      <c r="Z6" s="7">
        <v>20</v>
      </c>
      <c r="AA6" s="7"/>
      <c r="AB6" s="7"/>
      <c r="AC6" s="7">
        <v>85</v>
      </c>
      <c r="AD6" s="7"/>
      <c r="AE6" s="7">
        <v>150</v>
      </c>
      <c r="AF6" s="7"/>
      <c r="AG6" s="7">
        <v>140</v>
      </c>
      <c r="AH6" s="7"/>
      <c r="AI6" s="7"/>
      <c r="AJ6" s="7">
        <v>75</v>
      </c>
      <c r="AK6" s="7"/>
      <c r="AL6" s="7"/>
      <c r="AM6" s="7">
        <v>200</v>
      </c>
      <c r="AN6" s="7"/>
      <c r="AO6" s="7"/>
      <c r="AP6" s="7"/>
      <c r="AQ6" s="7"/>
      <c r="AR6" s="7"/>
      <c r="AS6" s="7"/>
      <c r="AT6" s="7"/>
      <c r="AU6" s="7"/>
      <c r="AV6" s="7">
        <v>40</v>
      </c>
      <c r="AW6" s="7"/>
      <c r="AX6" s="7"/>
      <c r="AY6" s="35"/>
    </row>
    <row r="7" spans="1:51" s="11" customFormat="1" ht="18" customHeight="1">
      <c r="A7" s="1">
        <v>3</v>
      </c>
      <c r="B7" s="1">
        <v>18285</v>
      </c>
      <c r="C7" s="5" t="s">
        <v>1007</v>
      </c>
      <c r="D7" s="1" t="s">
        <v>64</v>
      </c>
      <c r="E7" s="50" t="s">
        <v>5</v>
      </c>
      <c r="F7" s="1" t="s">
        <v>148</v>
      </c>
      <c r="G7" s="1">
        <f t="shared" si="0"/>
        <v>890</v>
      </c>
      <c r="H7" s="30"/>
      <c r="I7" s="7">
        <v>5</v>
      </c>
      <c r="J7" s="7"/>
      <c r="K7" s="7"/>
      <c r="L7" s="7">
        <v>50</v>
      </c>
      <c r="M7" s="7"/>
      <c r="N7" s="7"/>
      <c r="O7" s="7"/>
      <c r="P7" s="7"/>
      <c r="Q7" s="7"/>
      <c r="R7" s="7"/>
      <c r="S7" s="7">
        <v>25</v>
      </c>
      <c r="T7" s="7">
        <v>160</v>
      </c>
      <c r="U7" s="7">
        <v>230</v>
      </c>
      <c r="V7" s="7"/>
      <c r="W7" s="7"/>
      <c r="X7" s="7"/>
      <c r="Y7" s="7">
        <v>160</v>
      </c>
      <c r="Z7" s="7"/>
      <c r="AA7" s="7"/>
      <c r="AB7" s="7"/>
      <c r="AC7" s="7">
        <v>100</v>
      </c>
      <c r="AD7" s="7"/>
      <c r="AE7" s="7"/>
      <c r="AF7" s="7"/>
      <c r="AG7" s="7"/>
      <c r="AH7" s="7"/>
      <c r="AI7" s="7"/>
      <c r="AJ7" s="7">
        <v>160</v>
      </c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35"/>
    </row>
    <row r="8" spans="1:51" s="11" customFormat="1" ht="18" customHeight="1">
      <c r="A8" s="1">
        <v>4</v>
      </c>
      <c r="B8" s="1">
        <v>32538</v>
      </c>
      <c r="C8" s="5" t="s">
        <v>988</v>
      </c>
      <c r="D8" s="1" t="s">
        <v>64</v>
      </c>
      <c r="E8" s="50" t="s">
        <v>5</v>
      </c>
      <c r="F8" s="1" t="s">
        <v>139</v>
      </c>
      <c r="G8" s="1">
        <f t="shared" si="0"/>
        <v>673</v>
      </c>
      <c r="H8" s="30"/>
      <c r="I8" s="7"/>
      <c r="J8" s="7"/>
      <c r="K8" s="7"/>
      <c r="L8" s="7"/>
      <c r="M8" s="7">
        <v>50</v>
      </c>
      <c r="N8" s="7"/>
      <c r="O8" s="7"/>
      <c r="P8" s="7">
        <v>140</v>
      </c>
      <c r="Q8" s="7"/>
      <c r="R8" s="7"/>
      <c r="S8" s="7"/>
      <c r="T8" s="7"/>
      <c r="U8" s="7"/>
      <c r="V8" s="7"/>
      <c r="W8" s="7"/>
      <c r="X8" s="7"/>
      <c r="Y8" s="7"/>
      <c r="Z8" s="7"/>
      <c r="AA8" s="7">
        <v>8</v>
      </c>
      <c r="AB8" s="7"/>
      <c r="AC8" s="7">
        <v>75</v>
      </c>
      <c r="AD8" s="7"/>
      <c r="AE8" s="7">
        <v>160</v>
      </c>
      <c r="AF8" s="7"/>
      <c r="AG8" s="7"/>
      <c r="AH8" s="7"/>
      <c r="AI8" s="7">
        <v>100</v>
      </c>
      <c r="AJ8" s="7">
        <v>140</v>
      </c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35"/>
    </row>
    <row r="9" spans="1:51" s="11" customFormat="1" ht="18" customHeight="1">
      <c r="A9" s="1">
        <v>5</v>
      </c>
      <c r="B9" s="1">
        <v>56531</v>
      </c>
      <c r="C9" s="5" t="s">
        <v>713</v>
      </c>
      <c r="D9" s="1" t="s">
        <v>64</v>
      </c>
      <c r="E9" s="50" t="s">
        <v>5</v>
      </c>
      <c r="F9" s="1" t="s">
        <v>148</v>
      </c>
      <c r="G9" s="1">
        <f t="shared" si="0"/>
        <v>488</v>
      </c>
      <c r="H9" s="30"/>
      <c r="I9" s="7"/>
      <c r="J9" s="7"/>
      <c r="K9" s="7">
        <v>80</v>
      </c>
      <c r="L9" s="7">
        <v>10</v>
      </c>
      <c r="M9" s="7"/>
      <c r="N9" s="7"/>
      <c r="O9" s="7">
        <v>3</v>
      </c>
      <c r="P9" s="7">
        <v>40</v>
      </c>
      <c r="Q9" s="7"/>
      <c r="R9" s="7"/>
      <c r="S9" s="7"/>
      <c r="T9" s="7">
        <v>35</v>
      </c>
      <c r="U9" s="7"/>
      <c r="V9" s="7"/>
      <c r="W9" s="7">
        <v>80</v>
      </c>
      <c r="X9" s="7"/>
      <c r="Y9" s="7">
        <v>65</v>
      </c>
      <c r="Z9" s="7"/>
      <c r="AA9" s="7"/>
      <c r="AB9" s="7"/>
      <c r="AC9" s="7">
        <v>20</v>
      </c>
      <c r="AD9" s="7"/>
      <c r="AE9" s="7">
        <v>20</v>
      </c>
      <c r="AF9" s="7"/>
      <c r="AG9" s="7"/>
      <c r="AH9" s="7"/>
      <c r="AI9" s="7"/>
      <c r="AJ9" s="7">
        <v>35</v>
      </c>
      <c r="AK9" s="7"/>
      <c r="AL9" s="7"/>
      <c r="AM9" s="7">
        <v>100</v>
      </c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35"/>
    </row>
    <row r="10" spans="1:51" s="11" customFormat="1" ht="18" customHeight="1">
      <c r="A10" s="1">
        <v>6</v>
      </c>
      <c r="B10" s="1">
        <v>58838</v>
      </c>
      <c r="C10" s="5" t="s">
        <v>714</v>
      </c>
      <c r="D10" s="1" t="s">
        <v>64</v>
      </c>
      <c r="E10" s="50" t="s">
        <v>5</v>
      </c>
      <c r="F10" s="1" t="s">
        <v>148</v>
      </c>
      <c r="G10" s="1">
        <f t="shared" si="0"/>
        <v>485</v>
      </c>
      <c r="H10" s="30"/>
      <c r="I10" s="7"/>
      <c r="J10" s="7"/>
      <c r="K10" s="7">
        <v>75</v>
      </c>
      <c r="L10" s="7"/>
      <c r="M10" s="7"/>
      <c r="N10" s="7"/>
      <c r="O10" s="7"/>
      <c r="P10" s="7"/>
      <c r="Q10" s="7"/>
      <c r="R10" s="7"/>
      <c r="S10" s="7"/>
      <c r="T10" s="7">
        <v>40</v>
      </c>
      <c r="U10" s="7"/>
      <c r="V10" s="7"/>
      <c r="W10" s="7">
        <v>75</v>
      </c>
      <c r="X10" s="7"/>
      <c r="Y10" s="7">
        <v>55</v>
      </c>
      <c r="Z10" s="7"/>
      <c r="AA10" s="7"/>
      <c r="AB10" s="7"/>
      <c r="AC10" s="7">
        <v>25</v>
      </c>
      <c r="AD10" s="7"/>
      <c r="AE10" s="7"/>
      <c r="AF10" s="7"/>
      <c r="AG10" s="7">
        <v>95</v>
      </c>
      <c r="AH10" s="7"/>
      <c r="AI10" s="7"/>
      <c r="AJ10" s="7">
        <v>30</v>
      </c>
      <c r="AK10" s="7"/>
      <c r="AL10" s="7"/>
      <c r="AM10" s="7">
        <v>90</v>
      </c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35"/>
    </row>
    <row r="11" spans="1:51" s="11" customFormat="1" ht="18" customHeight="1">
      <c r="A11" s="1">
        <v>7</v>
      </c>
      <c r="B11" s="1">
        <v>49375</v>
      </c>
      <c r="C11" s="5" t="s">
        <v>1711</v>
      </c>
      <c r="D11" s="1" t="s">
        <v>64</v>
      </c>
      <c r="E11" s="50" t="s">
        <v>5</v>
      </c>
      <c r="F11" s="1" t="s">
        <v>148</v>
      </c>
      <c r="G11" s="1">
        <f t="shared" si="0"/>
        <v>426</v>
      </c>
      <c r="H11" s="30"/>
      <c r="I11" s="7">
        <v>1</v>
      </c>
      <c r="J11" s="7"/>
      <c r="K11" s="7">
        <v>100</v>
      </c>
      <c r="L11" s="7">
        <v>20</v>
      </c>
      <c r="M11" s="7"/>
      <c r="N11" s="7"/>
      <c r="O11" s="7">
        <v>15</v>
      </c>
      <c r="P11" s="7">
        <v>75</v>
      </c>
      <c r="Q11" s="7"/>
      <c r="R11" s="7">
        <v>85</v>
      </c>
      <c r="S11" s="7">
        <v>10</v>
      </c>
      <c r="T11" s="7">
        <v>120</v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35"/>
    </row>
    <row r="12" spans="1:51" s="11" customFormat="1" ht="18" customHeight="1">
      <c r="A12" s="1">
        <v>7</v>
      </c>
      <c r="B12" s="1">
        <v>30690</v>
      </c>
      <c r="C12" s="5" t="s">
        <v>68</v>
      </c>
      <c r="D12" s="1" t="s">
        <v>64</v>
      </c>
      <c r="E12" s="50" t="s">
        <v>5</v>
      </c>
      <c r="F12" s="1" t="s">
        <v>8</v>
      </c>
      <c r="G12" s="1">
        <f t="shared" si="0"/>
        <v>426</v>
      </c>
      <c r="H12" s="30"/>
      <c r="I12" s="7">
        <v>10</v>
      </c>
      <c r="J12" s="7"/>
      <c r="K12" s="7">
        <v>160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90</v>
      </c>
      <c r="X12" s="7"/>
      <c r="Y12" s="7"/>
      <c r="Z12" s="7"/>
      <c r="AA12" s="7">
        <v>4</v>
      </c>
      <c r="AB12" s="7"/>
      <c r="AC12" s="7"/>
      <c r="AD12" s="7">
        <v>10</v>
      </c>
      <c r="AE12" s="7"/>
      <c r="AF12" s="7"/>
      <c r="AG12" s="7"/>
      <c r="AH12" s="7"/>
      <c r="AI12" s="7"/>
      <c r="AJ12" s="7"/>
      <c r="AK12" s="7"/>
      <c r="AL12" s="7"/>
      <c r="AM12" s="7">
        <v>120</v>
      </c>
      <c r="AN12" s="7"/>
      <c r="AO12" s="7"/>
      <c r="AP12" s="7"/>
      <c r="AQ12" s="7">
        <v>20</v>
      </c>
      <c r="AR12" s="7"/>
      <c r="AS12" s="7">
        <v>2</v>
      </c>
      <c r="AT12" s="7"/>
      <c r="AU12" s="7"/>
      <c r="AV12" s="7"/>
      <c r="AW12" s="7"/>
      <c r="AX12" s="7">
        <v>10</v>
      </c>
      <c r="AY12" s="35"/>
    </row>
    <row r="13" spans="1:51" s="11" customFormat="1" ht="18" customHeight="1">
      <c r="A13" s="1">
        <v>9</v>
      </c>
      <c r="B13" s="1">
        <v>46726</v>
      </c>
      <c r="C13" s="5" t="s">
        <v>1275</v>
      </c>
      <c r="D13" s="1" t="s">
        <v>64</v>
      </c>
      <c r="E13" s="50" t="s">
        <v>5</v>
      </c>
      <c r="F13" s="1" t="s">
        <v>148</v>
      </c>
      <c r="G13" s="1">
        <f t="shared" si="0"/>
        <v>408</v>
      </c>
      <c r="H13" s="30"/>
      <c r="I13" s="7"/>
      <c r="J13" s="7"/>
      <c r="K13" s="7">
        <v>90</v>
      </c>
      <c r="L13" s="7">
        <v>5</v>
      </c>
      <c r="M13" s="7"/>
      <c r="N13" s="7"/>
      <c r="O13" s="7">
        <v>10</v>
      </c>
      <c r="P13" s="7">
        <v>70</v>
      </c>
      <c r="Q13" s="7"/>
      <c r="R13" s="7">
        <v>40</v>
      </c>
      <c r="S13" s="7"/>
      <c r="T13" s="7">
        <v>60</v>
      </c>
      <c r="U13" s="7"/>
      <c r="V13" s="7"/>
      <c r="W13" s="7"/>
      <c r="X13" s="7"/>
      <c r="Y13" s="7">
        <v>70</v>
      </c>
      <c r="Z13" s="7">
        <v>8</v>
      </c>
      <c r="AA13" s="7"/>
      <c r="AB13" s="7"/>
      <c r="AC13" s="7">
        <v>55</v>
      </c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35"/>
    </row>
    <row r="14" spans="1:51" s="11" customFormat="1" ht="18" customHeight="1">
      <c r="A14" s="1">
        <v>10</v>
      </c>
      <c r="B14" s="1">
        <v>30492</v>
      </c>
      <c r="C14" s="5" t="s">
        <v>67</v>
      </c>
      <c r="D14" s="1" t="s">
        <v>64</v>
      </c>
      <c r="E14" s="50" t="s">
        <v>5</v>
      </c>
      <c r="F14" s="1" t="s">
        <v>8</v>
      </c>
      <c r="G14" s="1">
        <f t="shared" si="0"/>
        <v>387</v>
      </c>
      <c r="H14" s="30"/>
      <c r="I14" s="7">
        <v>7</v>
      </c>
      <c r="J14" s="7"/>
      <c r="K14" s="7">
        <v>200</v>
      </c>
      <c r="L14" s="7"/>
      <c r="M14" s="7"/>
      <c r="N14" s="7"/>
      <c r="O14" s="7"/>
      <c r="P14" s="7"/>
      <c r="Q14" s="7"/>
      <c r="R14" s="7"/>
      <c r="S14" s="7"/>
      <c r="T14" s="7"/>
      <c r="U14" s="7">
        <v>110</v>
      </c>
      <c r="V14" s="7"/>
      <c r="W14" s="7"/>
      <c r="X14" s="7"/>
      <c r="Y14" s="7"/>
      <c r="Z14" s="7"/>
      <c r="AA14" s="7">
        <v>20</v>
      </c>
      <c r="AB14" s="7"/>
      <c r="AC14" s="7"/>
      <c r="AD14" s="7">
        <v>20</v>
      </c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>
        <v>15</v>
      </c>
      <c r="AT14" s="7"/>
      <c r="AU14" s="7"/>
      <c r="AV14" s="7"/>
      <c r="AW14" s="7"/>
      <c r="AX14" s="7">
        <v>15</v>
      </c>
      <c r="AY14" s="35"/>
    </row>
    <row r="15" spans="1:51" s="11" customFormat="1" ht="18" customHeight="1">
      <c r="A15" s="1">
        <v>11</v>
      </c>
      <c r="B15" s="1">
        <v>54486</v>
      </c>
      <c r="C15" s="5" t="s">
        <v>1013</v>
      </c>
      <c r="D15" s="1" t="s">
        <v>64</v>
      </c>
      <c r="E15" s="50" t="s">
        <v>5</v>
      </c>
      <c r="F15" s="1" t="s">
        <v>148</v>
      </c>
      <c r="G15" s="1">
        <f t="shared" si="0"/>
        <v>362</v>
      </c>
      <c r="H15" s="30"/>
      <c r="I15" s="7">
        <v>7</v>
      </c>
      <c r="J15" s="7"/>
      <c r="K15" s="7"/>
      <c r="L15" s="7"/>
      <c r="M15" s="7"/>
      <c r="N15" s="7"/>
      <c r="O15" s="7"/>
      <c r="P15" s="7"/>
      <c r="Q15" s="7"/>
      <c r="R15" s="7">
        <v>75</v>
      </c>
      <c r="S15" s="7"/>
      <c r="T15" s="7">
        <v>70</v>
      </c>
      <c r="U15" s="7"/>
      <c r="V15" s="7"/>
      <c r="W15" s="7"/>
      <c r="X15" s="7"/>
      <c r="Y15" s="7">
        <v>120</v>
      </c>
      <c r="Z15" s="7"/>
      <c r="AA15" s="7"/>
      <c r="AB15" s="7"/>
      <c r="AC15" s="7">
        <v>30</v>
      </c>
      <c r="AD15" s="7"/>
      <c r="AE15" s="7"/>
      <c r="AF15" s="7"/>
      <c r="AG15" s="7"/>
      <c r="AH15" s="7"/>
      <c r="AI15" s="7"/>
      <c r="AJ15" s="7">
        <v>60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5"/>
    </row>
    <row r="16" spans="1:51" s="11" customFormat="1" ht="18" customHeight="1">
      <c r="A16" s="1">
        <v>12</v>
      </c>
      <c r="B16" s="1">
        <v>60078</v>
      </c>
      <c r="C16" s="5" t="s">
        <v>349</v>
      </c>
      <c r="D16" s="1" t="s">
        <v>64</v>
      </c>
      <c r="E16" s="50" t="s">
        <v>5</v>
      </c>
      <c r="F16" s="1" t="s">
        <v>303</v>
      </c>
      <c r="G16" s="1">
        <f t="shared" si="0"/>
        <v>347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>
        <v>25</v>
      </c>
      <c r="R16" s="7"/>
      <c r="S16" s="7"/>
      <c r="T16" s="7"/>
      <c r="U16" s="7">
        <v>7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>
        <v>200</v>
      </c>
      <c r="AH16" s="7">
        <v>25</v>
      </c>
      <c r="AI16" s="7"/>
      <c r="AJ16" s="7"/>
      <c r="AK16" s="7"/>
      <c r="AL16" s="7"/>
      <c r="AM16" s="7"/>
      <c r="AN16" s="7"/>
      <c r="AO16" s="7"/>
      <c r="AP16" s="7"/>
      <c r="AQ16" s="7"/>
      <c r="AR16" s="7">
        <v>40</v>
      </c>
      <c r="AS16" s="7"/>
      <c r="AT16" s="7"/>
      <c r="AU16" s="7">
        <v>40</v>
      </c>
      <c r="AV16" s="7"/>
      <c r="AW16" s="7"/>
      <c r="AX16" s="7"/>
      <c r="AY16" s="35"/>
    </row>
    <row r="17" spans="1:51" s="11" customFormat="1" ht="18" customHeight="1">
      <c r="A17" s="1">
        <v>13</v>
      </c>
      <c r="B17" s="1">
        <v>57455</v>
      </c>
      <c r="C17" s="5" t="s">
        <v>1014</v>
      </c>
      <c r="D17" s="1" t="s">
        <v>64</v>
      </c>
      <c r="E17" s="50" t="s">
        <v>5</v>
      </c>
      <c r="F17" s="1" t="s">
        <v>6</v>
      </c>
      <c r="G17" s="1">
        <f t="shared" si="0"/>
        <v>345</v>
      </c>
      <c r="H17" s="30"/>
      <c r="I17" s="7"/>
      <c r="J17" s="7"/>
      <c r="K17" s="7">
        <v>140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70</v>
      </c>
      <c r="AD17" s="7"/>
      <c r="AE17" s="7">
        <v>80</v>
      </c>
      <c r="AF17" s="7"/>
      <c r="AG17" s="7"/>
      <c r="AH17" s="7"/>
      <c r="AI17" s="7"/>
      <c r="AJ17" s="7">
        <v>55</v>
      </c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35"/>
    </row>
    <row r="18" spans="1:51" s="11" customFormat="1" ht="18" customHeight="1">
      <c r="A18" s="1">
        <v>14</v>
      </c>
      <c r="B18" s="1">
        <v>61260</v>
      </c>
      <c r="C18" s="5" t="s">
        <v>1409</v>
      </c>
      <c r="D18" s="1" t="s">
        <v>64</v>
      </c>
      <c r="E18" s="50" t="s">
        <v>5</v>
      </c>
      <c r="F18" s="1" t="s">
        <v>148</v>
      </c>
      <c r="G18" s="1">
        <f t="shared" si="0"/>
        <v>305</v>
      </c>
      <c r="H18" s="30"/>
      <c r="I18" s="7"/>
      <c r="J18" s="7"/>
      <c r="K18" s="7"/>
      <c r="L18" s="7"/>
      <c r="M18" s="7"/>
      <c r="N18" s="7"/>
      <c r="O18" s="7">
        <v>25</v>
      </c>
      <c r="P18" s="7">
        <v>160</v>
      </c>
      <c r="Q18" s="7"/>
      <c r="R18" s="7">
        <v>95</v>
      </c>
      <c r="S18" s="7"/>
      <c r="T18" s="7"/>
      <c r="U18" s="7"/>
      <c r="V18" s="7"/>
      <c r="W18" s="7"/>
      <c r="X18" s="7"/>
      <c r="Y18" s="7"/>
      <c r="Z18" s="7">
        <v>25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5"/>
    </row>
    <row r="19" spans="1:51" s="11" customFormat="1" ht="18" customHeight="1">
      <c r="A19" s="1">
        <v>15</v>
      </c>
      <c r="B19" s="1">
        <v>9249</v>
      </c>
      <c r="C19" s="5" t="s">
        <v>1544</v>
      </c>
      <c r="D19" s="1" t="s">
        <v>64</v>
      </c>
      <c r="E19" s="50" t="s">
        <v>5</v>
      </c>
      <c r="F19" s="1" t="s">
        <v>364</v>
      </c>
      <c r="G19" s="1">
        <f t="shared" si="0"/>
        <v>300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300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35"/>
    </row>
    <row r="20" spans="1:51" s="11" customFormat="1" ht="18" customHeight="1">
      <c r="A20" s="1">
        <v>16</v>
      </c>
      <c r="B20" s="1">
        <v>44993</v>
      </c>
      <c r="C20" s="5" t="s">
        <v>424</v>
      </c>
      <c r="D20" s="1" t="s">
        <v>64</v>
      </c>
      <c r="E20" s="50" t="s">
        <v>5</v>
      </c>
      <c r="F20" s="1" t="s">
        <v>364</v>
      </c>
      <c r="G20" s="1">
        <f t="shared" si="0"/>
        <v>280</v>
      </c>
      <c r="H20" s="30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170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>
        <v>100</v>
      </c>
      <c r="AU20" s="7"/>
      <c r="AV20" s="7"/>
      <c r="AW20" s="7"/>
      <c r="AX20" s="7"/>
      <c r="AY20" s="35"/>
    </row>
    <row r="21" spans="1:51" s="11" customFormat="1" ht="18" customHeight="1">
      <c r="A21" s="1">
        <v>17</v>
      </c>
      <c r="B21" s="1">
        <v>8819</v>
      </c>
      <c r="C21" s="5" t="s">
        <v>1012</v>
      </c>
      <c r="D21" s="1" t="s">
        <v>64</v>
      </c>
      <c r="E21" s="50" t="s">
        <v>5</v>
      </c>
      <c r="F21" s="1" t="s">
        <v>148</v>
      </c>
      <c r="G21" s="1">
        <f t="shared" si="0"/>
        <v>260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80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>
        <v>65</v>
      </c>
      <c r="AD21" s="7"/>
      <c r="AE21" s="7">
        <v>50</v>
      </c>
      <c r="AF21" s="7"/>
      <c r="AG21" s="7"/>
      <c r="AH21" s="7"/>
      <c r="AI21" s="7"/>
      <c r="AJ21" s="7">
        <v>65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5"/>
    </row>
    <row r="22" spans="1:51" s="11" customFormat="1" ht="18" customHeight="1">
      <c r="A22" s="1">
        <v>18</v>
      </c>
      <c r="B22" s="1">
        <v>29746</v>
      </c>
      <c r="C22" s="5" t="s">
        <v>1545</v>
      </c>
      <c r="D22" s="1" t="s">
        <v>64</v>
      </c>
      <c r="E22" s="50" t="s">
        <v>5</v>
      </c>
      <c r="F22" s="1" t="s">
        <v>291</v>
      </c>
      <c r="G22" s="1">
        <f t="shared" si="0"/>
        <v>250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250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5"/>
    </row>
    <row r="23" spans="1:51" s="11" customFormat="1" ht="18" customHeight="1">
      <c r="A23" s="1">
        <v>19</v>
      </c>
      <c r="B23" s="1">
        <v>63588</v>
      </c>
      <c r="C23" s="5" t="s">
        <v>1276</v>
      </c>
      <c r="D23" s="1" t="s">
        <v>64</v>
      </c>
      <c r="E23" s="50" t="s">
        <v>1277</v>
      </c>
      <c r="F23" s="1" t="s">
        <v>148</v>
      </c>
      <c r="G23" s="1">
        <f t="shared" si="0"/>
        <v>237</v>
      </c>
      <c r="H23" s="30"/>
      <c r="I23" s="7">
        <v>3</v>
      </c>
      <c r="J23" s="7"/>
      <c r="K23" s="7"/>
      <c r="L23" s="7">
        <v>25</v>
      </c>
      <c r="M23" s="7"/>
      <c r="N23" s="7"/>
      <c r="O23" s="7">
        <v>6</v>
      </c>
      <c r="P23" s="7"/>
      <c r="Q23" s="7"/>
      <c r="R23" s="7">
        <v>55</v>
      </c>
      <c r="S23" s="7">
        <v>8</v>
      </c>
      <c r="T23" s="7"/>
      <c r="U23" s="7"/>
      <c r="V23" s="7"/>
      <c r="W23" s="7"/>
      <c r="X23" s="7"/>
      <c r="Y23" s="7">
        <v>80</v>
      </c>
      <c r="Z23" s="7">
        <v>10</v>
      </c>
      <c r="AA23" s="7"/>
      <c r="AB23" s="7"/>
      <c r="AC23" s="7">
        <v>50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35"/>
    </row>
    <row r="24" spans="1:51" s="11" customFormat="1" ht="18" customHeight="1">
      <c r="A24" s="1">
        <v>20</v>
      </c>
      <c r="B24" s="1">
        <v>39833</v>
      </c>
      <c r="C24" s="5" t="s">
        <v>348</v>
      </c>
      <c r="D24" s="1" t="s">
        <v>64</v>
      </c>
      <c r="E24" s="50" t="s">
        <v>331</v>
      </c>
      <c r="F24" s="1" t="s">
        <v>303</v>
      </c>
      <c r="G24" s="1">
        <f t="shared" si="0"/>
        <v>221</v>
      </c>
      <c r="H24" s="30"/>
      <c r="I24" s="7">
        <v>1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120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>
        <v>50</v>
      </c>
      <c r="AS24" s="7"/>
      <c r="AT24" s="7"/>
      <c r="AU24" s="7">
        <v>50</v>
      </c>
      <c r="AV24" s="7"/>
      <c r="AW24" s="7"/>
      <c r="AX24" s="7"/>
      <c r="AY24" s="35"/>
    </row>
    <row r="25" spans="1:51" s="11" customFormat="1" ht="18" customHeight="1">
      <c r="A25" s="1">
        <v>21</v>
      </c>
      <c r="B25" s="1">
        <v>2146</v>
      </c>
      <c r="C25" s="5" t="s">
        <v>1546</v>
      </c>
      <c r="D25" s="1" t="s">
        <v>64</v>
      </c>
      <c r="E25" s="50" t="s">
        <v>5</v>
      </c>
      <c r="F25" s="1" t="s">
        <v>152</v>
      </c>
      <c r="G25" s="1">
        <f t="shared" si="0"/>
        <v>215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215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5"/>
    </row>
    <row r="26" spans="1:51" s="11" customFormat="1" ht="18" customHeight="1">
      <c r="A26" s="1">
        <v>21</v>
      </c>
      <c r="B26" s="1">
        <v>54434</v>
      </c>
      <c r="C26" s="5" t="s">
        <v>352</v>
      </c>
      <c r="D26" s="1" t="s">
        <v>64</v>
      </c>
      <c r="E26" s="50" t="s">
        <v>5</v>
      </c>
      <c r="F26" s="1" t="s">
        <v>303</v>
      </c>
      <c r="G26" s="1">
        <f t="shared" si="0"/>
        <v>215</v>
      </c>
      <c r="H26" s="30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>
        <v>160</v>
      </c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>
        <v>30</v>
      </c>
      <c r="AS26" s="7"/>
      <c r="AT26" s="7"/>
      <c r="AU26" s="7">
        <v>20</v>
      </c>
      <c r="AV26" s="7"/>
      <c r="AW26" s="7"/>
      <c r="AX26" s="7"/>
      <c r="AY26" s="35"/>
    </row>
    <row r="27" spans="1:51" s="11" customFormat="1" ht="18" customHeight="1">
      <c r="A27" s="1">
        <v>23</v>
      </c>
      <c r="B27" s="1">
        <v>40589</v>
      </c>
      <c r="C27" s="5" t="s">
        <v>160</v>
      </c>
      <c r="D27" s="1" t="s">
        <v>64</v>
      </c>
      <c r="E27" s="50" t="s">
        <v>161</v>
      </c>
      <c r="F27" s="1" t="s">
        <v>101</v>
      </c>
      <c r="G27" s="1">
        <f t="shared" si="0"/>
        <v>213</v>
      </c>
      <c r="H27" s="30"/>
      <c r="I27" s="7">
        <v>3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20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>
        <v>40</v>
      </c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>
        <v>150</v>
      </c>
      <c r="AX27" s="7"/>
      <c r="AY27" s="35"/>
    </row>
    <row r="28" spans="1:51" s="11" customFormat="1" ht="18" customHeight="1">
      <c r="A28" s="1">
        <v>24</v>
      </c>
      <c r="B28" s="1">
        <v>59526</v>
      </c>
      <c r="C28" s="5" t="s">
        <v>350</v>
      </c>
      <c r="D28" s="1" t="s">
        <v>64</v>
      </c>
      <c r="E28" s="50" t="s">
        <v>5</v>
      </c>
      <c r="F28" s="1" t="s">
        <v>303</v>
      </c>
      <c r="G28" s="1">
        <f t="shared" si="0"/>
        <v>210.5</v>
      </c>
      <c r="H28" s="30"/>
      <c r="I28" s="7">
        <v>7</v>
      </c>
      <c r="J28" s="7"/>
      <c r="K28" s="7"/>
      <c r="L28" s="7"/>
      <c r="M28" s="7"/>
      <c r="N28" s="7"/>
      <c r="O28" s="7"/>
      <c r="P28" s="7"/>
      <c r="Q28" s="7">
        <v>6</v>
      </c>
      <c r="R28" s="7"/>
      <c r="S28" s="7"/>
      <c r="T28" s="7"/>
      <c r="U28" s="7"/>
      <c r="V28" s="7"/>
      <c r="W28" s="7"/>
      <c r="X28" s="7">
        <v>12.5</v>
      </c>
      <c r="Y28" s="7"/>
      <c r="Z28" s="7"/>
      <c r="AA28" s="7"/>
      <c r="AB28" s="7"/>
      <c r="AC28" s="7"/>
      <c r="AD28" s="7"/>
      <c r="AE28" s="7"/>
      <c r="AF28" s="7"/>
      <c r="AG28" s="7">
        <v>120</v>
      </c>
      <c r="AH28" s="7">
        <v>15</v>
      </c>
      <c r="AI28" s="7"/>
      <c r="AJ28" s="7"/>
      <c r="AK28" s="7"/>
      <c r="AL28" s="7"/>
      <c r="AM28" s="7"/>
      <c r="AN28" s="7"/>
      <c r="AO28" s="7"/>
      <c r="AP28" s="7"/>
      <c r="AQ28" s="7"/>
      <c r="AR28" s="7">
        <v>20</v>
      </c>
      <c r="AS28" s="7"/>
      <c r="AT28" s="7"/>
      <c r="AU28" s="7">
        <v>30</v>
      </c>
      <c r="AV28" s="7"/>
      <c r="AW28" s="7"/>
      <c r="AX28" s="7"/>
      <c r="AY28" s="35"/>
    </row>
    <row r="29" spans="1:51" s="11" customFormat="1" ht="18" customHeight="1">
      <c r="A29" s="1">
        <v>25</v>
      </c>
      <c r="B29" s="1">
        <v>58786</v>
      </c>
      <c r="C29" s="5" t="s">
        <v>236</v>
      </c>
      <c r="D29" s="1" t="s">
        <v>64</v>
      </c>
      <c r="E29" s="50" t="s">
        <v>191</v>
      </c>
      <c r="F29" s="1" t="s">
        <v>187</v>
      </c>
      <c r="G29" s="1">
        <f t="shared" si="0"/>
        <v>206</v>
      </c>
      <c r="H29" s="30"/>
      <c r="I29" s="7"/>
      <c r="J29" s="7"/>
      <c r="K29" s="7"/>
      <c r="L29" s="7"/>
      <c r="M29" s="7"/>
      <c r="N29" s="7">
        <v>25</v>
      </c>
      <c r="O29" s="7"/>
      <c r="P29" s="7">
        <v>100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6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>
        <v>25</v>
      </c>
      <c r="AP29" s="7"/>
      <c r="AQ29" s="7"/>
      <c r="AR29" s="7"/>
      <c r="AS29" s="7"/>
      <c r="AT29" s="7"/>
      <c r="AU29" s="7"/>
      <c r="AV29" s="7">
        <v>50</v>
      </c>
      <c r="AW29" s="7"/>
      <c r="AX29" s="7"/>
      <c r="AY29" s="35"/>
    </row>
    <row r="30" spans="1:51" s="11" customFormat="1" ht="18" customHeight="1">
      <c r="A30" s="1">
        <v>26</v>
      </c>
      <c r="B30" s="1">
        <v>60876</v>
      </c>
      <c r="C30" s="5" t="s">
        <v>1010</v>
      </c>
      <c r="D30" s="1" t="s">
        <v>64</v>
      </c>
      <c r="E30" s="50" t="s">
        <v>5</v>
      </c>
      <c r="F30" s="1" t="s">
        <v>139</v>
      </c>
      <c r="G30" s="1">
        <f t="shared" si="0"/>
        <v>200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>
        <v>120</v>
      </c>
      <c r="AF30" s="7"/>
      <c r="AG30" s="7"/>
      <c r="AH30" s="7"/>
      <c r="AI30" s="7"/>
      <c r="AJ30" s="7">
        <v>80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35"/>
    </row>
    <row r="31" spans="1:51" s="11" customFormat="1" ht="18" customHeight="1">
      <c r="A31" s="1">
        <v>26</v>
      </c>
      <c r="B31" s="1">
        <v>6736</v>
      </c>
      <c r="C31" s="5" t="s">
        <v>1547</v>
      </c>
      <c r="D31" s="1" t="s">
        <v>64</v>
      </c>
      <c r="E31" s="50" t="s">
        <v>5</v>
      </c>
      <c r="F31" s="1" t="s">
        <v>152</v>
      </c>
      <c r="G31" s="1">
        <f t="shared" si="0"/>
        <v>200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200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35"/>
    </row>
    <row r="32" spans="1:51" s="11" customFormat="1" ht="18" customHeight="1">
      <c r="A32" s="1">
        <v>28</v>
      </c>
      <c r="B32" s="1">
        <v>60248</v>
      </c>
      <c r="C32" s="5" t="s">
        <v>1009</v>
      </c>
      <c r="D32" s="1" t="s">
        <v>64</v>
      </c>
      <c r="E32" s="50" t="s">
        <v>5</v>
      </c>
      <c r="F32" s="1" t="s">
        <v>148</v>
      </c>
      <c r="G32" s="1">
        <f t="shared" si="0"/>
        <v>195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95</v>
      </c>
      <c r="AD32" s="7"/>
      <c r="AE32" s="7"/>
      <c r="AF32" s="7"/>
      <c r="AG32" s="7"/>
      <c r="AH32" s="7"/>
      <c r="AI32" s="7"/>
      <c r="AJ32" s="7">
        <v>100</v>
      </c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35"/>
    </row>
    <row r="33" spans="1:51" s="11" customFormat="1" ht="18" customHeight="1">
      <c r="A33" s="1">
        <v>29</v>
      </c>
      <c r="B33" s="1">
        <v>26777</v>
      </c>
      <c r="C33" s="5" t="s">
        <v>807</v>
      </c>
      <c r="D33" s="1" t="s">
        <v>64</v>
      </c>
      <c r="E33" s="50" t="s">
        <v>5</v>
      </c>
      <c r="F33" s="1" t="s">
        <v>101</v>
      </c>
      <c r="G33" s="1">
        <f t="shared" si="0"/>
        <v>185</v>
      </c>
      <c r="H33" s="30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100</v>
      </c>
      <c r="V33" s="7">
        <v>25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>
        <v>50</v>
      </c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5"/>
    </row>
    <row r="34" spans="1:51" s="11" customFormat="1" ht="18" customHeight="1">
      <c r="A34" s="1">
        <v>29</v>
      </c>
      <c r="B34" s="1">
        <v>41545</v>
      </c>
      <c r="C34" s="5" t="s">
        <v>1446</v>
      </c>
      <c r="D34" s="1" t="s">
        <v>64</v>
      </c>
      <c r="E34" s="50" t="s">
        <v>5</v>
      </c>
      <c r="F34" s="1" t="s">
        <v>148</v>
      </c>
      <c r="G34" s="1">
        <f t="shared" si="0"/>
        <v>185</v>
      </c>
      <c r="H34" s="30"/>
      <c r="I34" s="7"/>
      <c r="J34" s="7"/>
      <c r="K34" s="7"/>
      <c r="L34" s="7">
        <v>15</v>
      </c>
      <c r="M34" s="7"/>
      <c r="N34" s="7"/>
      <c r="O34" s="7"/>
      <c r="P34" s="7"/>
      <c r="Q34" s="7"/>
      <c r="R34" s="7">
        <v>70</v>
      </c>
      <c r="S34" s="7"/>
      <c r="T34" s="7"/>
      <c r="U34" s="7"/>
      <c r="V34" s="7"/>
      <c r="W34" s="7"/>
      <c r="X34" s="7"/>
      <c r="Y34" s="7">
        <v>100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35"/>
    </row>
    <row r="35" spans="1:51" s="11" customFormat="1" ht="18" customHeight="1">
      <c r="A35" s="1">
        <v>29</v>
      </c>
      <c r="B35" s="1">
        <v>34604</v>
      </c>
      <c r="C35" s="5" t="s">
        <v>993</v>
      </c>
      <c r="D35" s="1" t="s">
        <v>64</v>
      </c>
      <c r="E35" s="50" t="s">
        <v>958</v>
      </c>
      <c r="F35" s="1" t="s">
        <v>139</v>
      </c>
      <c r="G35" s="1">
        <f t="shared" si="0"/>
        <v>185</v>
      </c>
      <c r="H35" s="30"/>
      <c r="I35" s="7"/>
      <c r="J35" s="7"/>
      <c r="K35" s="7"/>
      <c r="L35" s="7"/>
      <c r="M35" s="7">
        <v>40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>
        <v>70</v>
      </c>
      <c r="AF35" s="7"/>
      <c r="AG35" s="7"/>
      <c r="AH35" s="7"/>
      <c r="AI35" s="7">
        <v>75</v>
      </c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5"/>
    </row>
    <row r="36" spans="1:51" s="11" customFormat="1" ht="18" customHeight="1">
      <c r="A36" s="1">
        <v>32</v>
      </c>
      <c r="B36" s="1">
        <v>3258</v>
      </c>
      <c r="C36" s="5" t="s">
        <v>1548</v>
      </c>
      <c r="D36" s="1" t="s">
        <v>64</v>
      </c>
      <c r="E36" s="50" t="s">
        <v>5</v>
      </c>
      <c r="F36" s="1" t="s">
        <v>364</v>
      </c>
      <c r="G36" s="1">
        <f t="shared" si="0"/>
        <v>183</v>
      </c>
      <c r="H36" s="30"/>
      <c r="I36" s="7">
        <v>3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180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35"/>
    </row>
    <row r="37" spans="1:51" s="11" customFormat="1" ht="18" customHeight="1">
      <c r="A37" s="1">
        <v>33</v>
      </c>
      <c r="B37" s="1">
        <v>3261</v>
      </c>
      <c r="C37" s="5" t="s">
        <v>426</v>
      </c>
      <c r="D37" s="1" t="s">
        <v>64</v>
      </c>
      <c r="E37" s="50" t="s">
        <v>5</v>
      </c>
      <c r="F37" s="1" t="s">
        <v>364</v>
      </c>
      <c r="G37" s="1">
        <f t="shared" si="0"/>
        <v>182</v>
      </c>
      <c r="H37" s="30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>
        <v>90</v>
      </c>
      <c r="AM37" s="7"/>
      <c r="AN37" s="7"/>
      <c r="AO37" s="7"/>
      <c r="AP37" s="7"/>
      <c r="AQ37" s="7"/>
      <c r="AR37" s="7"/>
      <c r="AS37" s="7"/>
      <c r="AT37" s="7">
        <v>85</v>
      </c>
      <c r="AU37" s="7"/>
      <c r="AV37" s="7"/>
      <c r="AW37" s="7"/>
      <c r="AX37" s="7"/>
      <c r="AY37" s="35"/>
    </row>
    <row r="38" spans="1:51" s="11" customFormat="1" ht="18" customHeight="1">
      <c r="A38" s="1">
        <v>34</v>
      </c>
      <c r="B38" s="1">
        <v>62823</v>
      </c>
      <c r="C38" s="5" t="s">
        <v>542</v>
      </c>
      <c r="D38" s="1" t="s">
        <v>64</v>
      </c>
      <c r="E38" s="50" t="s">
        <v>5</v>
      </c>
      <c r="F38" s="1" t="s">
        <v>8</v>
      </c>
      <c r="G38" s="1">
        <f t="shared" si="0"/>
        <v>181</v>
      </c>
      <c r="H38" s="30"/>
      <c r="I38" s="7">
        <v>5</v>
      </c>
      <c r="J38" s="7"/>
      <c r="K38" s="7">
        <v>85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85</v>
      </c>
      <c r="X38" s="7"/>
      <c r="Y38" s="7"/>
      <c r="Z38" s="7"/>
      <c r="AA38" s="7"/>
      <c r="AB38" s="7"/>
      <c r="AC38" s="7"/>
      <c r="AD38" s="7">
        <v>4</v>
      </c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>
        <v>2</v>
      </c>
      <c r="AR38" s="7"/>
      <c r="AS38" s="7"/>
      <c r="AT38" s="7"/>
      <c r="AU38" s="7"/>
      <c r="AV38" s="7"/>
      <c r="AW38" s="7"/>
      <c r="AX38" s="7"/>
      <c r="AY38" s="35"/>
    </row>
    <row r="39" spans="1:51" s="11" customFormat="1" ht="18" customHeight="1">
      <c r="A39" s="1">
        <v>35</v>
      </c>
      <c r="B39" s="1">
        <v>1603</v>
      </c>
      <c r="C39" s="5" t="s">
        <v>660</v>
      </c>
      <c r="D39" s="1" t="s">
        <v>64</v>
      </c>
      <c r="E39" s="50" t="s">
        <v>632</v>
      </c>
      <c r="F39" s="1" t="s">
        <v>229</v>
      </c>
      <c r="G39" s="1">
        <f t="shared" si="0"/>
        <v>180</v>
      </c>
      <c r="H39" s="30"/>
      <c r="I39" s="7">
        <v>10</v>
      </c>
      <c r="J39" s="7"/>
      <c r="K39" s="7"/>
      <c r="L39" s="7"/>
      <c r="M39" s="7"/>
      <c r="N39" s="7"/>
      <c r="O39" s="7"/>
      <c r="P39" s="7">
        <v>150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>
        <v>20</v>
      </c>
      <c r="AQ39" s="7"/>
      <c r="AR39" s="7"/>
      <c r="AS39" s="7"/>
      <c r="AT39" s="7"/>
      <c r="AU39" s="7"/>
      <c r="AV39" s="7"/>
      <c r="AW39" s="7"/>
      <c r="AX39" s="7"/>
      <c r="AY39" s="35"/>
    </row>
    <row r="40" spans="1:51" s="11" customFormat="1" ht="18" customHeight="1">
      <c r="A40" s="1">
        <v>36</v>
      </c>
      <c r="B40" s="1">
        <v>59431</v>
      </c>
      <c r="C40" s="5" t="s">
        <v>425</v>
      </c>
      <c r="D40" s="1" t="s">
        <v>64</v>
      </c>
      <c r="E40" s="50" t="s">
        <v>5</v>
      </c>
      <c r="F40" s="1" t="s">
        <v>364</v>
      </c>
      <c r="G40" s="1">
        <f t="shared" si="0"/>
        <v>173</v>
      </c>
      <c r="H40" s="30"/>
      <c r="I40" s="7">
        <v>3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>
        <v>80</v>
      </c>
      <c r="AM40" s="7"/>
      <c r="AN40" s="7"/>
      <c r="AO40" s="7"/>
      <c r="AP40" s="7"/>
      <c r="AQ40" s="7"/>
      <c r="AR40" s="7"/>
      <c r="AS40" s="7"/>
      <c r="AT40" s="7">
        <v>90</v>
      </c>
      <c r="AU40" s="7"/>
      <c r="AV40" s="7"/>
      <c r="AW40" s="7"/>
      <c r="AX40" s="7"/>
      <c r="AY40" s="35"/>
    </row>
    <row r="41" spans="1:51" s="11" customFormat="1" ht="18" customHeight="1">
      <c r="A41" s="1">
        <v>37</v>
      </c>
      <c r="B41" s="1">
        <v>27936</v>
      </c>
      <c r="C41" s="5" t="s">
        <v>162</v>
      </c>
      <c r="D41" s="1" t="s">
        <v>64</v>
      </c>
      <c r="E41" s="50" t="s">
        <v>5</v>
      </c>
      <c r="F41" s="1" t="s">
        <v>101</v>
      </c>
      <c r="G41" s="1">
        <f t="shared" si="0"/>
        <v>170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30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>
        <v>140</v>
      </c>
      <c r="AX41" s="7"/>
      <c r="AY41" s="35"/>
    </row>
    <row r="42" spans="1:51" s="11" customFormat="1" ht="18" customHeight="1">
      <c r="A42" s="1">
        <v>37</v>
      </c>
      <c r="B42" s="1">
        <v>10232</v>
      </c>
      <c r="C42" s="5" t="s">
        <v>1015</v>
      </c>
      <c r="D42" s="1" t="s">
        <v>64</v>
      </c>
      <c r="E42" s="50" t="s">
        <v>5</v>
      </c>
      <c r="F42" s="1" t="s">
        <v>8</v>
      </c>
      <c r="G42" s="1">
        <f t="shared" si="0"/>
        <v>170</v>
      </c>
      <c r="H42" s="30"/>
      <c r="I42" s="7"/>
      <c r="J42" s="7"/>
      <c r="K42" s="7">
        <v>120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50</v>
      </c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5"/>
    </row>
    <row r="43" spans="1:51" s="11" customFormat="1" ht="18" customHeight="1">
      <c r="A43" s="1">
        <v>39</v>
      </c>
      <c r="B43" s="1">
        <v>58755</v>
      </c>
      <c r="C43" s="5" t="s">
        <v>70</v>
      </c>
      <c r="D43" s="1" t="s">
        <v>64</v>
      </c>
      <c r="E43" s="50" t="s">
        <v>31</v>
      </c>
      <c r="F43" s="1" t="s">
        <v>8</v>
      </c>
      <c r="G43" s="1">
        <f t="shared" si="0"/>
        <v>167</v>
      </c>
      <c r="H43" s="30"/>
      <c r="I43" s="7">
        <v>1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>
        <v>140</v>
      </c>
      <c r="AN43" s="7"/>
      <c r="AO43" s="7"/>
      <c r="AP43" s="7">
        <v>6</v>
      </c>
      <c r="AQ43" s="7">
        <v>10</v>
      </c>
      <c r="AR43" s="7"/>
      <c r="AS43" s="7">
        <v>4</v>
      </c>
      <c r="AT43" s="7"/>
      <c r="AU43" s="7"/>
      <c r="AV43" s="7"/>
      <c r="AW43" s="7"/>
      <c r="AX43" s="7">
        <v>6</v>
      </c>
      <c r="AY43" s="35"/>
    </row>
    <row r="44" spans="1:51" s="11" customFormat="1" ht="18" customHeight="1">
      <c r="A44" s="1">
        <v>40</v>
      </c>
      <c r="B44" s="1">
        <v>40811</v>
      </c>
      <c r="C44" s="5" t="s">
        <v>159</v>
      </c>
      <c r="D44" s="1" t="s">
        <v>64</v>
      </c>
      <c r="E44" s="50" t="s">
        <v>5</v>
      </c>
      <c r="F44" s="1" t="s">
        <v>139</v>
      </c>
      <c r="G44" s="1">
        <f t="shared" si="0"/>
        <v>160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>
        <v>160</v>
      </c>
      <c r="AX44" s="7"/>
      <c r="AY44" s="35"/>
    </row>
    <row r="45" spans="1:51" s="11" customFormat="1" ht="18" customHeight="1">
      <c r="A45" s="1">
        <v>40</v>
      </c>
      <c r="B45" s="1">
        <v>58052</v>
      </c>
      <c r="C45" s="5" t="s">
        <v>712</v>
      </c>
      <c r="D45" s="1" t="s">
        <v>64</v>
      </c>
      <c r="E45" s="50" t="s">
        <v>5</v>
      </c>
      <c r="F45" s="1" t="s">
        <v>8</v>
      </c>
      <c r="G45" s="1">
        <f t="shared" si="0"/>
        <v>160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>
        <v>160</v>
      </c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5"/>
    </row>
    <row r="46" spans="1:51" s="11" customFormat="1" ht="18" customHeight="1">
      <c r="A46" s="1">
        <v>40</v>
      </c>
      <c r="B46" s="1">
        <v>41560</v>
      </c>
      <c r="C46" s="5" t="s">
        <v>1549</v>
      </c>
      <c r="D46" s="1" t="s">
        <v>64</v>
      </c>
      <c r="E46" s="50" t="s">
        <v>5</v>
      </c>
      <c r="F46" s="1" t="s">
        <v>291</v>
      </c>
      <c r="G46" s="1">
        <f t="shared" si="0"/>
        <v>160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160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35"/>
    </row>
    <row r="47" spans="1:51" s="11" customFormat="1" ht="18" customHeight="1">
      <c r="A47" s="1">
        <v>40</v>
      </c>
      <c r="B47" s="1">
        <v>11498</v>
      </c>
      <c r="C47" s="5" t="s">
        <v>752</v>
      </c>
      <c r="D47" s="1" t="s">
        <v>64</v>
      </c>
      <c r="E47" s="50" t="s">
        <v>5</v>
      </c>
      <c r="F47" s="1" t="s">
        <v>177</v>
      </c>
      <c r="G47" s="1">
        <f t="shared" si="0"/>
        <v>160</v>
      </c>
      <c r="H47" s="30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>
        <v>50</v>
      </c>
      <c r="AG47" s="7"/>
      <c r="AH47" s="7"/>
      <c r="AI47" s="7"/>
      <c r="AJ47" s="7"/>
      <c r="AK47" s="7"/>
      <c r="AL47" s="7">
        <v>100</v>
      </c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35"/>
    </row>
    <row r="48" spans="1:51" s="11" customFormat="1" ht="18" customHeight="1">
      <c r="A48" s="1">
        <v>40</v>
      </c>
      <c r="B48" s="1">
        <v>62921</v>
      </c>
      <c r="C48" s="5" t="s">
        <v>1447</v>
      </c>
      <c r="D48" s="1" t="s">
        <v>64</v>
      </c>
      <c r="E48" s="50" t="s">
        <v>5</v>
      </c>
      <c r="F48" s="1" t="s">
        <v>148</v>
      </c>
      <c r="G48" s="1">
        <f t="shared" si="0"/>
        <v>160</v>
      </c>
      <c r="H48" s="30"/>
      <c r="I48" s="7"/>
      <c r="J48" s="7"/>
      <c r="K48" s="7"/>
      <c r="L48" s="7">
        <v>30</v>
      </c>
      <c r="M48" s="7"/>
      <c r="N48" s="7"/>
      <c r="O48" s="7">
        <v>4</v>
      </c>
      <c r="P48" s="7"/>
      <c r="Q48" s="7"/>
      <c r="R48" s="7">
        <v>45</v>
      </c>
      <c r="S48" s="7">
        <v>6</v>
      </c>
      <c r="T48" s="7"/>
      <c r="U48" s="7"/>
      <c r="V48" s="7"/>
      <c r="W48" s="7"/>
      <c r="X48" s="7"/>
      <c r="Y48" s="7">
        <v>75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35"/>
    </row>
    <row r="49" spans="1:51" s="11" customFormat="1" ht="18" customHeight="1">
      <c r="A49" s="1">
        <v>45</v>
      </c>
      <c r="B49" s="1">
        <v>21856</v>
      </c>
      <c r="C49" s="5" t="s">
        <v>1008</v>
      </c>
      <c r="D49" s="1" t="s">
        <v>64</v>
      </c>
      <c r="E49" s="50" t="s">
        <v>5</v>
      </c>
      <c r="F49" s="1" t="s">
        <v>148</v>
      </c>
      <c r="G49" s="1">
        <f t="shared" si="0"/>
        <v>150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150</v>
      </c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35"/>
    </row>
    <row r="50" spans="1:51" s="11" customFormat="1" ht="18" customHeight="1">
      <c r="A50" s="1">
        <v>46</v>
      </c>
      <c r="B50" s="1">
        <v>61410</v>
      </c>
      <c r="C50" s="5" t="s">
        <v>1712</v>
      </c>
      <c r="D50" s="1" t="s">
        <v>64</v>
      </c>
      <c r="E50" s="50" t="s">
        <v>5</v>
      </c>
      <c r="F50" s="1" t="s">
        <v>148</v>
      </c>
      <c r="G50" s="1">
        <f t="shared" si="0"/>
        <v>142</v>
      </c>
      <c r="H50" s="30"/>
      <c r="I50" s="7">
        <v>2</v>
      </c>
      <c r="J50" s="7"/>
      <c r="K50" s="7"/>
      <c r="L50" s="7">
        <v>40</v>
      </c>
      <c r="M50" s="7"/>
      <c r="N50" s="7"/>
      <c r="O50" s="7"/>
      <c r="P50" s="7"/>
      <c r="Q50" s="7"/>
      <c r="R50" s="7"/>
      <c r="S50" s="7"/>
      <c r="T50" s="7">
        <v>100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5"/>
    </row>
    <row r="51" spans="1:51" s="11" customFormat="1" ht="18" customHeight="1">
      <c r="A51" s="1">
        <v>47</v>
      </c>
      <c r="B51" s="1">
        <v>59539</v>
      </c>
      <c r="C51" s="5" t="s">
        <v>427</v>
      </c>
      <c r="D51" s="1" t="s">
        <v>64</v>
      </c>
      <c r="E51" s="50" t="s">
        <v>5</v>
      </c>
      <c r="F51" s="1" t="s">
        <v>364</v>
      </c>
      <c r="G51" s="1">
        <f t="shared" si="0"/>
        <v>141</v>
      </c>
      <c r="H51" s="30"/>
      <c r="I51" s="7">
        <v>1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>
        <v>65</v>
      </c>
      <c r="AM51" s="7"/>
      <c r="AN51" s="7"/>
      <c r="AO51" s="7"/>
      <c r="AP51" s="7"/>
      <c r="AQ51" s="7"/>
      <c r="AR51" s="7"/>
      <c r="AS51" s="7"/>
      <c r="AT51" s="7">
        <v>75</v>
      </c>
      <c r="AU51" s="7"/>
      <c r="AV51" s="7"/>
      <c r="AW51" s="7"/>
      <c r="AX51" s="7"/>
      <c r="AY51" s="35"/>
    </row>
    <row r="52" spans="1:51" s="11" customFormat="1" ht="18" customHeight="1">
      <c r="A52" s="1">
        <v>48</v>
      </c>
      <c r="B52" s="1">
        <v>34512</v>
      </c>
      <c r="C52" s="5" t="s">
        <v>164</v>
      </c>
      <c r="D52" s="1" t="s">
        <v>64</v>
      </c>
      <c r="E52" s="50" t="s">
        <v>165</v>
      </c>
      <c r="F52" s="1" t="s">
        <v>139</v>
      </c>
      <c r="G52" s="1">
        <f t="shared" si="0"/>
        <v>140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>
        <v>40</v>
      </c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>
        <v>100</v>
      </c>
      <c r="AX52" s="7"/>
      <c r="AY52" s="35"/>
    </row>
    <row r="53" spans="1:51" s="11" customFormat="1" ht="18" customHeight="1">
      <c r="A53" s="1">
        <v>48</v>
      </c>
      <c r="B53" s="1">
        <v>3985</v>
      </c>
      <c r="C53" s="5" t="s">
        <v>1550</v>
      </c>
      <c r="D53" s="1" t="s">
        <v>64</v>
      </c>
      <c r="E53" s="50" t="s">
        <v>5</v>
      </c>
      <c r="F53" s="1" t="s">
        <v>152</v>
      </c>
      <c r="G53" s="1">
        <f t="shared" si="0"/>
        <v>140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140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35"/>
    </row>
    <row r="54" spans="1:51" s="11" customFormat="1" ht="18" customHeight="1">
      <c r="A54" s="1">
        <v>50</v>
      </c>
      <c r="B54" s="1">
        <v>56801</v>
      </c>
      <c r="C54" s="5" t="s">
        <v>239</v>
      </c>
      <c r="D54" s="1" t="s">
        <v>64</v>
      </c>
      <c r="E54" s="50" t="s">
        <v>5</v>
      </c>
      <c r="F54" s="1" t="s">
        <v>187</v>
      </c>
      <c r="G54" s="1">
        <f t="shared" si="0"/>
        <v>130</v>
      </c>
      <c r="H54" s="30"/>
      <c r="I54" s="7"/>
      <c r="J54" s="7"/>
      <c r="K54" s="7"/>
      <c r="L54" s="7"/>
      <c r="M54" s="7"/>
      <c r="N54" s="7">
        <v>20</v>
      </c>
      <c r="O54" s="7"/>
      <c r="P54" s="7">
        <v>60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>
        <v>20</v>
      </c>
      <c r="AP54" s="7"/>
      <c r="AQ54" s="7"/>
      <c r="AR54" s="7"/>
      <c r="AS54" s="7"/>
      <c r="AT54" s="7"/>
      <c r="AU54" s="7"/>
      <c r="AV54" s="7">
        <v>30</v>
      </c>
      <c r="AW54" s="7"/>
      <c r="AX54" s="7"/>
      <c r="AY54" s="35"/>
    </row>
    <row r="55" spans="1:51" s="11" customFormat="1" ht="18" customHeight="1">
      <c r="A55" s="1">
        <v>50</v>
      </c>
      <c r="B55" s="1">
        <v>38721</v>
      </c>
      <c r="C55" s="5" t="s">
        <v>994</v>
      </c>
      <c r="D55" s="1" t="s">
        <v>64</v>
      </c>
      <c r="E55" s="50" t="s">
        <v>963</v>
      </c>
      <c r="F55" s="1" t="s">
        <v>139</v>
      </c>
      <c r="G55" s="1">
        <f t="shared" si="0"/>
        <v>130</v>
      </c>
      <c r="H55" s="30"/>
      <c r="I55" s="7"/>
      <c r="J55" s="7"/>
      <c r="K55" s="7"/>
      <c r="L55" s="7"/>
      <c r="M55" s="7">
        <v>20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v>40</v>
      </c>
      <c r="AF55" s="7"/>
      <c r="AG55" s="7"/>
      <c r="AH55" s="7"/>
      <c r="AI55" s="7">
        <v>70</v>
      </c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35"/>
    </row>
    <row r="56" spans="1:51" s="11" customFormat="1" ht="18" customHeight="1">
      <c r="A56" s="1">
        <v>52</v>
      </c>
      <c r="B56" s="1">
        <v>46033</v>
      </c>
      <c r="C56" s="5" t="s">
        <v>808</v>
      </c>
      <c r="D56" s="1" t="s">
        <v>64</v>
      </c>
      <c r="E56" s="50" t="s">
        <v>5</v>
      </c>
      <c r="F56" s="1" t="s">
        <v>6</v>
      </c>
      <c r="G56" s="1">
        <f t="shared" si="0"/>
        <v>130</v>
      </c>
      <c r="H56" s="30"/>
      <c r="I56" s="7"/>
      <c r="J56" s="7"/>
      <c r="K56" s="7">
        <v>95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>
        <v>35</v>
      </c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5"/>
    </row>
    <row r="57" spans="1:51" s="11" customFormat="1" ht="18" customHeight="1">
      <c r="A57" s="1">
        <v>53</v>
      </c>
      <c r="B57" s="1">
        <v>10453</v>
      </c>
      <c r="C57" s="5" t="s">
        <v>65</v>
      </c>
      <c r="D57" s="1" t="s">
        <v>64</v>
      </c>
      <c r="E57" s="50" t="s">
        <v>5</v>
      </c>
      <c r="F57" s="1" t="s">
        <v>8</v>
      </c>
      <c r="G57" s="1">
        <f t="shared" si="0"/>
        <v>128</v>
      </c>
      <c r="H57" s="30"/>
      <c r="I57" s="7">
        <v>3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25</v>
      </c>
      <c r="AB57" s="7"/>
      <c r="AC57" s="7"/>
      <c r="AD57" s="7">
        <v>25</v>
      </c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>
        <v>25</v>
      </c>
      <c r="AR57" s="7"/>
      <c r="AS57" s="7">
        <v>25</v>
      </c>
      <c r="AT57" s="7"/>
      <c r="AU57" s="7"/>
      <c r="AV57" s="7"/>
      <c r="AW57" s="7"/>
      <c r="AX57" s="7">
        <v>25</v>
      </c>
      <c r="AY57" s="35"/>
    </row>
    <row r="58" spans="1:51" s="11" customFormat="1" ht="18" customHeight="1">
      <c r="A58" s="1">
        <v>54</v>
      </c>
      <c r="B58" s="1">
        <v>13797</v>
      </c>
      <c r="C58" s="5" t="s">
        <v>1279</v>
      </c>
      <c r="D58" s="1" t="s">
        <v>64</v>
      </c>
      <c r="E58" s="50" t="s">
        <v>5</v>
      </c>
      <c r="F58" s="1" t="s">
        <v>148</v>
      </c>
      <c r="G58" s="1">
        <f t="shared" si="0"/>
        <v>124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4</v>
      </c>
      <c r="T58" s="7">
        <v>20</v>
      </c>
      <c r="U58" s="7"/>
      <c r="V58" s="7"/>
      <c r="W58" s="7"/>
      <c r="X58" s="7"/>
      <c r="Y58" s="7">
        <v>60</v>
      </c>
      <c r="Z58" s="7"/>
      <c r="AA58" s="7"/>
      <c r="AB58" s="7"/>
      <c r="AC58" s="7">
        <v>40</v>
      </c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35"/>
    </row>
    <row r="59" spans="1:51" s="11" customFormat="1" ht="18" customHeight="1">
      <c r="A59" s="1">
        <v>55</v>
      </c>
      <c r="B59" s="1">
        <v>30608</v>
      </c>
      <c r="C59" s="5" t="s">
        <v>72</v>
      </c>
      <c r="D59" s="1" t="s">
        <v>64</v>
      </c>
      <c r="E59" s="50" t="s">
        <v>5</v>
      </c>
      <c r="F59" s="1" t="s">
        <v>8</v>
      </c>
      <c r="G59" s="1">
        <f t="shared" si="0"/>
        <v>123</v>
      </c>
      <c r="H59" s="30"/>
      <c r="I59" s="7">
        <v>2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>
        <v>95</v>
      </c>
      <c r="AN59" s="7"/>
      <c r="AO59" s="7"/>
      <c r="AP59" s="7"/>
      <c r="AQ59" s="7">
        <v>15</v>
      </c>
      <c r="AR59" s="7"/>
      <c r="AS59" s="7">
        <v>8</v>
      </c>
      <c r="AT59" s="7"/>
      <c r="AU59" s="7"/>
      <c r="AV59" s="7"/>
      <c r="AW59" s="7"/>
      <c r="AX59" s="7">
        <v>3</v>
      </c>
      <c r="AY59" s="35"/>
    </row>
    <row r="60" spans="1:51" s="11" customFormat="1" ht="18" customHeight="1">
      <c r="A60" s="1">
        <v>56</v>
      </c>
      <c r="B60" s="1">
        <v>271</v>
      </c>
      <c r="C60" s="5" t="s">
        <v>163</v>
      </c>
      <c r="D60" s="1" t="s">
        <v>64</v>
      </c>
      <c r="E60" s="50" t="s">
        <v>5</v>
      </c>
      <c r="F60" s="1" t="s">
        <v>101</v>
      </c>
      <c r="G60" s="1">
        <f t="shared" si="0"/>
        <v>120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>
        <v>120</v>
      </c>
      <c r="AX60" s="7"/>
      <c r="AY60" s="35"/>
    </row>
    <row r="61" spans="1:51" s="11" customFormat="1" ht="18" customHeight="1">
      <c r="A61" s="1">
        <v>57</v>
      </c>
      <c r="B61" s="1">
        <v>14495</v>
      </c>
      <c r="C61" s="5" t="s">
        <v>991</v>
      </c>
      <c r="D61" s="1" t="s">
        <v>64</v>
      </c>
      <c r="E61" s="50" t="s">
        <v>956</v>
      </c>
      <c r="F61" s="1" t="s">
        <v>139</v>
      </c>
      <c r="G61" s="1">
        <f t="shared" si="0"/>
        <v>115</v>
      </c>
      <c r="H61" s="30"/>
      <c r="I61" s="7"/>
      <c r="J61" s="7"/>
      <c r="K61" s="7"/>
      <c r="L61" s="7"/>
      <c r="M61" s="7">
        <v>30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v>85</v>
      </c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35"/>
    </row>
    <row r="62" spans="1:51" s="11" customFormat="1" ht="18" customHeight="1">
      <c r="A62" s="1">
        <v>58</v>
      </c>
      <c r="B62" s="1">
        <v>64076</v>
      </c>
      <c r="C62" s="5" t="s">
        <v>530</v>
      </c>
      <c r="D62" s="1" t="s">
        <v>64</v>
      </c>
      <c r="E62" s="50" t="s">
        <v>5</v>
      </c>
      <c r="F62" s="1" t="s">
        <v>303</v>
      </c>
      <c r="G62" s="1">
        <f t="shared" si="0"/>
        <v>112</v>
      </c>
      <c r="H62" s="30"/>
      <c r="I62" s="7">
        <v>3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>
        <v>100</v>
      </c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>
        <v>9</v>
      </c>
      <c r="AS62" s="7"/>
      <c r="AT62" s="7"/>
      <c r="AU62" s="7"/>
      <c r="AV62" s="7"/>
      <c r="AW62" s="7"/>
      <c r="AX62" s="7"/>
      <c r="AY62" s="35"/>
    </row>
    <row r="63" spans="1:51" s="11" customFormat="1" ht="18" customHeight="1">
      <c r="A63" s="1">
        <v>58</v>
      </c>
      <c r="B63" s="1">
        <v>41444</v>
      </c>
      <c r="C63" s="5" t="s">
        <v>659</v>
      </c>
      <c r="D63" s="1" t="s">
        <v>64</v>
      </c>
      <c r="E63" s="50" t="s">
        <v>644</v>
      </c>
      <c r="F63" s="1" t="s">
        <v>229</v>
      </c>
      <c r="G63" s="1">
        <f t="shared" si="0"/>
        <v>112</v>
      </c>
      <c r="H63" s="30"/>
      <c r="I63" s="7">
        <v>7</v>
      </c>
      <c r="J63" s="7"/>
      <c r="K63" s="7"/>
      <c r="L63" s="7"/>
      <c r="M63" s="7"/>
      <c r="N63" s="7"/>
      <c r="O63" s="7"/>
      <c r="P63" s="7">
        <v>80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>
        <v>25</v>
      </c>
      <c r="AQ63" s="7"/>
      <c r="AR63" s="7"/>
      <c r="AS63" s="7"/>
      <c r="AT63" s="7"/>
      <c r="AU63" s="7"/>
      <c r="AV63" s="7"/>
      <c r="AW63" s="7"/>
      <c r="AX63" s="7"/>
      <c r="AY63" s="35"/>
    </row>
    <row r="64" spans="1:51" s="11" customFormat="1" ht="18" customHeight="1">
      <c r="A64" s="1">
        <v>60</v>
      </c>
      <c r="B64" s="1">
        <v>19199</v>
      </c>
      <c r="C64" s="5" t="s">
        <v>1189</v>
      </c>
      <c r="D64" s="1" t="s">
        <v>64</v>
      </c>
      <c r="E64" s="50" t="s">
        <v>1190</v>
      </c>
      <c r="F64" s="1" t="s">
        <v>852</v>
      </c>
      <c r="G64" s="1">
        <f t="shared" si="0"/>
        <v>100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100</v>
      </c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35"/>
    </row>
    <row r="65" spans="1:51" s="11" customFormat="1" ht="18" customHeight="1">
      <c r="A65" s="1">
        <v>61</v>
      </c>
      <c r="B65" s="1">
        <v>12510</v>
      </c>
      <c r="C65" s="5" t="s">
        <v>815</v>
      </c>
      <c r="D65" s="1" t="s">
        <v>64</v>
      </c>
      <c r="E65" s="50" t="s">
        <v>5</v>
      </c>
      <c r="F65" s="1" t="s">
        <v>101</v>
      </c>
      <c r="G65" s="1">
        <f t="shared" si="0"/>
        <v>96</v>
      </c>
      <c r="H65" s="30"/>
      <c r="I65" s="7">
        <v>7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8</v>
      </c>
      <c r="W65" s="7"/>
      <c r="X65" s="7"/>
      <c r="Y65" s="7"/>
      <c r="Z65" s="7"/>
      <c r="AA65" s="7"/>
      <c r="AB65" s="7"/>
      <c r="AC65" s="7"/>
      <c r="AD65" s="7"/>
      <c r="AE65" s="7">
        <v>75</v>
      </c>
      <c r="AF65" s="7"/>
      <c r="AG65" s="7"/>
      <c r="AH65" s="7"/>
      <c r="AI65" s="7"/>
      <c r="AJ65" s="7"/>
      <c r="AK65" s="7">
        <v>6</v>
      </c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35"/>
    </row>
    <row r="66" spans="1:51" s="11" customFormat="1" ht="18" customHeight="1">
      <c r="A66" s="1">
        <v>62</v>
      </c>
      <c r="B66" s="1">
        <v>41692</v>
      </c>
      <c r="C66" s="5" t="s">
        <v>989</v>
      </c>
      <c r="D66" s="1" t="s">
        <v>64</v>
      </c>
      <c r="E66" s="50" t="s">
        <v>5</v>
      </c>
      <c r="F66" s="1" t="s">
        <v>101</v>
      </c>
      <c r="G66" s="1">
        <f t="shared" si="0"/>
        <v>95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95</v>
      </c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35"/>
    </row>
    <row r="67" spans="1:51" s="11" customFormat="1" ht="18" customHeight="1">
      <c r="A67" s="1">
        <v>62</v>
      </c>
      <c r="B67" s="1">
        <v>6492</v>
      </c>
      <c r="C67" s="5" t="s">
        <v>753</v>
      </c>
      <c r="D67" s="1" t="s">
        <v>64</v>
      </c>
      <c r="E67" s="50" t="s">
        <v>5</v>
      </c>
      <c r="F67" s="1" t="s">
        <v>364</v>
      </c>
      <c r="G67" s="1">
        <f t="shared" si="0"/>
        <v>95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>
        <v>95</v>
      </c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35"/>
    </row>
    <row r="68" spans="1:51" s="11" customFormat="1" ht="18" customHeight="1">
      <c r="A68" s="1">
        <v>62</v>
      </c>
      <c r="B68" s="1">
        <v>30748</v>
      </c>
      <c r="C68" s="5" t="s">
        <v>755</v>
      </c>
      <c r="D68" s="1" t="s">
        <v>64</v>
      </c>
      <c r="E68" s="50" t="s">
        <v>5</v>
      </c>
      <c r="F68" s="1" t="s">
        <v>177</v>
      </c>
      <c r="G68" s="1">
        <f t="shared" si="0"/>
        <v>95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35</v>
      </c>
      <c r="AG68" s="7"/>
      <c r="AH68" s="7"/>
      <c r="AI68" s="7"/>
      <c r="AJ68" s="7"/>
      <c r="AK68" s="7"/>
      <c r="AL68" s="7">
        <v>60</v>
      </c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35"/>
    </row>
    <row r="69" spans="1:51" s="11" customFormat="1" ht="18" customHeight="1">
      <c r="A69" s="1">
        <v>62</v>
      </c>
      <c r="B69" s="1">
        <v>60543</v>
      </c>
      <c r="C69" s="5" t="s">
        <v>998</v>
      </c>
      <c r="D69" s="1" t="s">
        <v>64</v>
      </c>
      <c r="E69" s="50" t="s">
        <v>877</v>
      </c>
      <c r="F69" s="1" t="s">
        <v>139</v>
      </c>
      <c r="G69" s="1">
        <f t="shared" ref="G69:G132" si="1">SUM(I69:AX69)</f>
        <v>95</v>
      </c>
      <c r="H69" s="30"/>
      <c r="I69" s="7"/>
      <c r="J69" s="7"/>
      <c r="K69" s="7"/>
      <c r="L69" s="7"/>
      <c r="M69" s="7">
        <v>25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20</v>
      </c>
      <c r="AC69" s="7"/>
      <c r="AD69" s="7"/>
      <c r="AE69" s="7">
        <v>5</v>
      </c>
      <c r="AF69" s="7"/>
      <c r="AG69" s="7"/>
      <c r="AH69" s="7"/>
      <c r="AI69" s="7">
        <v>45</v>
      </c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35"/>
    </row>
    <row r="70" spans="1:51" s="11" customFormat="1" ht="18" customHeight="1">
      <c r="A70" s="1">
        <v>66</v>
      </c>
      <c r="B70" s="1">
        <v>1851</v>
      </c>
      <c r="C70" s="5" t="s">
        <v>990</v>
      </c>
      <c r="D70" s="1" t="s">
        <v>64</v>
      </c>
      <c r="E70" s="50" t="s">
        <v>5</v>
      </c>
      <c r="F70" s="1" t="s">
        <v>101</v>
      </c>
      <c r="G70" s="1">
        <f t="shared" si="1"/>
        <v>90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>
        <v>90</v>
      </c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35"/>
    </row>
    <row r="71" spans="1:51" s="11" customFormat="1" ht="18" customHeight="1">
      <c r="A71" s="1">
        <v>66</v>
      </c>
      <c r="B71" s="1">
        <v>53643</v>
      </c>
      <c r="C71" s="5" t="s">
        <v>1551</v>
      </c>
      <c r="D71" s="1" t="s">
        <v>64</v>
      </c>
      <c r="E71" s="50" t="s">
        <v>5</v>
      </c>
      <c r="F71" s="1" t="s">
        <v>690</v>
      </c>
      <c r="G71" s="1">
        <f t="shared" si="1"/>
        <v>90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>
        <v>90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35"/>
    </row>
    <row r="72" spans="1:51" s="11" customFormat="1" ht="18" customHeight="1">
      <c r="A72" s="1">
        <v>68</v>
      </c>
      <c r="B72" s="1">
        <v>38811</v>
      </c>
      <c r="C72" s="5" t="s">
        <v>661</v>
      </c>
      <c r="D72" s="1" t="s">
        <v>64</v>
      </c>
      <c r="E72" s="50" t="s">
        <v>644</v>
      </c>
      <c r="F72" s="1" t="s">
        <v>229</v>
      </c>
      <c r="G72" s="1">
        <f t="shared" si="1"/>
        <v>85</v>
      </c>
      <c r="H72" s="30"/>
      <c r="I72" s="7">
        <v>5</v>
      </c>
      <c r="J72" s="7"/>
      <c r="K72" s="7"/>
      <c r="L72" s="7"/>
      <c r="M72" s="7"/>
      <c r="N72" s="7"/>
      <c r="O72" s="7"/>
      <c r="P72" s="7">
        <v>65</v>
      </c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>
        <v>15</v>
      </c>
      <c r="AQ72" s="7"/>
      <c r="AR72" s="7"/>
      <c r="AS72" s="7"/>
      <c r="AT72" s="7"/>
      <c r="AU72" s="7"/>
      <c r="AV72" s="7"/>
      <c r="AW72" s="7"/>
      <c r="AX72" s="7"/>
      <c r="AY72" s="35"/>
    </row>
    <row r="73" spans="1:51" s="11" customFormat="1" ht="18" customHeight="1">
      <c r="A73" s="1">
        <v>69</v>
      </c>
      <c r="B73" s="1">
        <v>9820</v>
      </c>
      <c r="C73" s="5" t="s">
        <v>1274</v>
      </c>
      <c r="D73" s="1" t="s">
        <v>64</v>
      </c>
      <c r="E73" s="50" t="s">
        <v>5</v>
      </c>
      <c r="F73" s="1" t="s">
        <v>148</v>
      </c>
      <c r="G73" s="1">
        <f t="shared" si="1"/>
        <v>80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>
        <v>80</v>
      </c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35"/>
    </row>
    <row r="74" spans="1:51" s="11" customFormat="1" ht="18" customHeight="1">
      <c r="A74" s="1">
        <v>69</v>
      </c>
      <c r="B74" s="1">
        <v>52532</v>
      </c>
      <c r="C74" s="5" t="s">
        <v>992</v>
      </c>
      <c r="D74" s="1" t="s">
        <v>64</v>
      </c>
      <c r="E74" s="50" t="s">
        <v>5</v>
      </c>
      <c r="F74" s="1" t="s">
        <v>101</v>
      </c>
      <c r="G74" s="1">
        <f t="shared" si="1"/>
        <v>80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>
        <v>80</v>
      </c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35"/>
    </row>
    <row r="75" spans="1:51" s="11" customFormat="1" ht="18" customHeight="1">
      <c r="A75" s="1">
        <v>69</v>
      </c>
      <c r="B75" s="1">
        <v>38378</v>
      </c>
      <c r="C75" s="5" t="s">
        <v>809</v>
      </c>
      <c r="D75" s="1" t="s">
        <v>64</v>
      </c>
      <c r="E75" s="50" t="s">
        <v>161</v>
      </c>
      <c r="F75" s="1" t="s">
        <v>101</v>
      </c>
      <c r="G75" s="1">
        <f t="shared" si="1"/>
        <v>80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>
        <v>55</v>
      </c>
      <c r="AF75" s="7"/>
      <c r="AG75" s="7"/>
      <c r="AH75" s="7"/>
      <c r="AI75" s="7"/>
      <c r="AJ75" s="7"/>
      <c r="AK75" s="7">
        <v>25</v>
      </c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35"/>
    </row>
    <row r="76" spans="1:51" s="11" customFormat="1" ht="18" customHeight="1">
      <c r="A76" s="1">
        <v>69</v>
      </c>
      <c r="B76" s="1">
        <v>1128</v>
      </c>
      <c r="C76" s="5" t="s">
        <v>1552</v>
      </c>
      <c r="D76" s="1" t="s">
        <v>64</v>
      </c>
      <c r="E76" s="50" t="s">
        <v>5</v>
      </c>
      <c r="F76" s="1" t="s">
        <v>152</v>
      </c>
      <c r="G76" s="1">
        <f t="shared" si="1"/>
        <v>80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80</v>
      </c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35"/>
    </row>
    <row r="77" spans="1:51" s="11" customFormat="1" ht="18" customHeight="1">
      <c r="A77" s="1">
        <v>69</v>
      </c>
      <c r="B77" s="1">
        <v>22371</v>
      </c>
      <c r="C77" s="5" t="s">
        <v>1713</v>
      </c>
      <c r="D77" s="1" t="s">
        <v>64</v>
      </c>
      <c r="E77" s="50" t="s">
        <v>5</v>
      </c>
      <c r="F77" s="1" t="s">
        <v>148</v>
      </c>
      <c r="G77" s="1">
        <f t="shared" si="1"/>
        <v>80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>
        <v>80</v>
      </c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35"/>
    </row>
    <row r="78" spans="1:51" s="11" customFormat="1" ht="18" customHeight="1">
      <c r="A78" s="1">
        <v>69</v>
      </c>
      <c r="B78" s="1">
        <v>20642</v>
      </c>
      <c r="C78" s="5" t="s">
        <v>754</v>
      </c>
      <c r="D78" s="1" t="s">
        <v>64</v>
      </c>
      <c r="E78" s="50" t="s">
        <v>5</v>
      </c>
      <c r="F78" s="1" t="s">
        <v>177</v>
      </c>
      <c r="G78" s="1">
        <f t="shared" si="1"/>
        <v>80</v>
      </c>
      <c r="H78" s="30"/>
      <c r="I78" s="7">
        <v>5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>
        <v>75</v>
      </c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35"/>
    </row>
    <row r="79" spans="1:51" s="11" customFormat="1" ht="18" customHeight="1">
      <c r="A79" s="1">
        <v>75</v>
      </c>
      <c r="B79" s="1">
        <v>20519</v>
      </c>
      <c r="C79" s="5" t="s">
        <v>528</v>
      </c>
      <c r="D79" s="1" t="s">
        <v>64</v>
      </c>
      <c r="E79" s="50" t="s">
        <v>5</v>
      </c>
      <c r="F79" s="1" t="s">
        <v>303</v>
      </c>
      <c r="G79" s="1">
        <f t="shared" si="1"/>
        <v>75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50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>
        <v>25</v>
      </c>
      <c r="AS79" s="7"/>
      <c r="AT79" s="7"/>
      <c r="AU79" s="7"/>
      <c r="AV79" s="7"/>
      <c r="AW79" s="7"/>
      <c r="AX79" s="7"/>
      <c r="AY79" s="35"/>
    </row>
    <row r="80" spans="1:51" s="11" customFormat="1" ht="18" customHeight="1">
      <c r="A80" s="1">
        <v>75</v>
      </c>
      <c r="B80" s="1">
        <v>38420</v>
      </c>
      <c r="C80" s="5" t="s">
        <v>1714</v>
      </c>
      <c r="D80" s="1" t="s">
        <v>64</v>
      </c>
      <c r="E80" s="50" t="s">
        <v>5</v>
      </c>
      <c r="F80" s="1" t="s">
        <v>148</v>
      </c>
      <c r="G80" s="1">
        <f t="shared" si="1"/>
        <v>75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75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35"/>
    </row>
    <row r="81" spans="1:51" s="11" customFormat="1" ht="18" customHeight="1">
      <c r="A81" s="1">
        <v>77</v>
      </c>
      <c r="B81" s="1">
        <v>45628</v>
      </c>
      <c r="C81" s="5" t="s">
        <v>1011</v>
      </c>
      <c r="D81" s="1" t="s">
        <v>64</v>
      </c>
      <c r="E81" s="50" t="s">
        <v>5</v>
      </c>
      <c r="F81" s="1" t="s">
        <v>144</v>
      </c>
      <c r="G81" s="1">
        <f t="shared" si="1"/>
        <v>70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>
        <v>70</v>
      </c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35"/>
    </row>
    <row r="82" spans="1:51" s="11" customFormat="1" ht="18" customHeight="1">
      <c r="A82" s="1">
        <v>77</v>
      </c>
      <c r="B82" s="1">
        <v>23686</v>
      </c>
      <c r="C82" s="5" t="s">
        <v>1553</v>
      </c>
      <c r="D82" s="1" t="s">
        <v>64</v>
      </c>
      <c r="E82" s="50" t="s">
        <v>5</v>
      </c>
      <c r="F82" s="1" t="s">
        <v>364</v>
      </c>
      <c r="G82" s="1">
        <f t="shared" si="1"/>
        <v>70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70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35"/>
    </row>
    <row r="83" spans="1:51" s="11" customFormat="1" ht="18" customHeight="1">
      <c r="A83" s="1">
        <v>79</v>
      </c>
      <c r="B83" s="1">
        <v>49777</v>
      </c>
      <c r="C83" s="5" t="s">
        <v>541</v>
      </c>
      <c r="D83" s="1" t="s">
        <v>64</v>
      </c>
      <c r="E83" s="50" t="s">
        <v>5</v>
      </c>
      <c r="F83" s="1" t="s">
        <v>8</v>
      </c>
      <c r="G83" s="1">
        <f t="shared" si="1"/>
        <v>68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>
        <v>45</v>
      </c>
      <c r="AF83" s="7"/>
      <c r="AG83" s="7"/>
      <c r="AH83" s="7"/>
      <c r="AI83" s="7"/>
      <c r="AJ83" s="7"/>
      <c r="AK83" s="7">
        <v>20</v>
      </c>
      <c r="AL83" s="7"/>
      <c r="AM83" s="7"/>
      <c r="AN83" s="7"/>
      <c r="AO83" s="7"/>
      <c r="AP83" s="7"/>
      <c r="AQ83" s="7">
        <v>3</v>
      </c>
      <c r="AR83" s="7"/>
      <c r="AS83" s="7"/>
      <c r="AT83" s="7"/>
      <c r="AU83" s="7"/>
      <c r="AV83" s="7"/>
      <c r="AW83" s="7"/>
      <c r="AX83" s="7"/>
      <c r="AY83" s="35"/>
    </row>
    <row r="84" spans="1:51" s="11" customFormat="1" ht="18" customHeight="1">
      <c r="A84" s="1">
        <v>79</v>
      </c>
      <c r="B84" s="1">
        <v>43801</v>
      </c>
      <c r="C84" s="5" t="s">
        <v>1410</v>
      </c>
      <c r="D84" s="1" t="s">
        <v>64</v>
      </c>
      <c r="E84" s="50" t="s">
        <v>5</v>
      </c>
      <c r="F84" s="1" t="s">
        <v>148</v>
      </c>
      <c r="G84" s="1">
        <f t="shared" si="1"/>
        <v>68</v>
      </c>
      <c r="H84" s="30"/>
      <c r="I84" s="7"/>
      <c r="J84" s="7"/>
      <c r="K84" s="7"/>
      <c r="L84" s="7">
        <v>7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55</v>
      </c>
      <c r="Z84" s="7">
        <v>6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35"/>
    </row>
    <row r="85" spans="1:51" s="11" customFormat="1" ht="18" customHeight="1">
      <c r="A85" s="1">
        <v>81</v>
      </c>
      <c r="B85" s="1">
        <v>237</v>
      </c>
      <c r="C85" s="5" t="s">
        <v>1715</v>
      </c>
      <c r="D85" s="1" t="s">
        <v>64</v>
      </c>
      <c r="E85" s="50" t="s">
        <v>5</v>
      </c>
      <c r="F85" s="1" t="s">
        <v>148</v>
      </c>
      <c r="G85" s="1">
        <f t="shared" si="1"/>
        <v>65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65</v>
      </c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35"/>
    </row>
    <row r="86" spans="1:51" s="11" customFormat="1" ht="18" customHeight="1">
      <c r="A86" s="1">
        <v>81</v>
      </c>
      <c r="B86" s="1">
        <v>66114</v>
      </c>
      <c r="C86" s="5" t="s">
        <v>1191</v>
      </c>
      <c r="D86" s="1" t="s">
        <v>64</v>
      </c>
      <c r="E86" s="50" t="s">
        <v>5</v>
      </c>
      <c r="F86" s="1" t="s">
        <v>23</v>
      </c>
      <c r="G86" s="1">
        <f t="shared" si="1"/>
        <v>65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65</v>
      </c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35"/>
    </row>
    <row r="87" spans="1:51" s="11" customFormat="1" ht="18" customHeight="1">
      <c r="A87" s="1">
        <v>81</v>
      </c>
      <c r="B87" s="1">
        <v>22035</v>
      </c>
      <c r="C87" s="5" t="s">
        <v>995</v>
      </c>
      <c r="D87" s="1" t="s">
        <v>64</v>
      </c>
      <c r="E87" s="50" t="s">
        <v>900</v>
      </c>
      <c r="F87" s="1" t="s">
        <v>139</v>
      </c>
      <c r="G87" s="1">
        <f t="shared" si="1"/>
        <v>65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>
        <v>65</v>
      </c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35"/>
    </row>
    <row r="88" spans="1:51" s="11" customFormat="1" ht="18" customHeight="1">
      <c r="A88" s="1">
        <v>81</v>
      </c>
      <c r="B88" s="1">
        <v>59401</v>
      </c>
      <c r="C88" s="5" t="s">
        <v>1827</v>
      </c>
      <c r="D88" s="1" t="s">
        <v>64</v>
      </c>
      <c r="E88" s="50" t="s">
        <v>5</v>
      </c>
      <c r="F88" s="1" t="s">
        <v>148</v>
      </c>
      <c r="G88" s="1">
        <f t="shared" si="1"/>
        <v>65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>
        <v>65</v>
      </c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35"/>
    </row>
    <row r="89" spans="1:51" s="11" customFormat="1" ht="18" customHeight="1">
      <c r="A89" s="1">
        <v>85</v>
      </c>
      <c r="B89" s="1">
        <v>60254</v>
      </c>
      <c r="C89" s="5" t="s">
        <v>665</v>
      </c>
      <c r="D89" s="1" t="s">
        <v>64</v>
      </c>
      <c r="E89" s="50" t="s">
        <v>5</v>
      </c>
      <c r="F89" s="1" t="s">
        <v>229</v>
      </c>
      <c r="G89" s="1">
        <f t="shared" si="1"/>
        <v>64</v>
      </c>
      <c r="H89" s="30"/>
      <c r="I89" s="7">
        <v>3</v>
      </c>
      <c r="J89" s="7"/>
      <c r="K89" s="7"/>
      <c r="L89" s="7"/>
      <c r="M89" s="7"/>
      <c r="N89" s="7">
        <v>8</v>
      </c>
      <c r="O89" s="7"/>
      <c r="P89" s="7">
        <v>50</v>
      </c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>
        <v>3</v>
      </c>
      <c r="AQ89" s="7"/>
      <c r="AR89" s="7"/>
      <c r="AS89" s="7"/>
      <c r="AT89" s="7"/>
      <c r="AU89" s="7"/>
      <c r="AV89" s="7"/>
      <c r="AW89" s="7"/>
      <c r="AX89" s="7"/>
      <c r="AY89" s="35"/>
    </row>
    <row r="90" spans="1:51" s="11" customFormat="1" ht="18" customHeight="1">
      <c r="A90" s="1">
        <v>86</v>
      </c>
      <c r="B90" s="1">
        <v>29163</v>
      </c>
      <c r="C90" s="5" t="s">
        <v>1192</v>
      </c>
      <c r="D90" s="1" t="s">
        <v>64</v>
      </c>
      <c r="E90" s="50" t="s">
        <v>5</v>
      </c>
      <c r="F90" s="1" t="s">
        <v>852</v>
      </c>
      <c r="G90" s="1">
        <f t="shared" si="1"/>
        <v>60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>
        <v>60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35"/>
    </row>
    <row r="91" spans="1:51" s="11" customFormat="1" ht="18" customHeight="1">
      <c r="A91" s="1">
        <v>86</v>
      </c>
      <c r="B91" s="1">
        <v>57434</v>
      </c>
      <c r="C91" s="5" t="s">
        <v>1554</v>
      </c>
      <c r="D91" s="1" t="s">
        <v>64</v>
      </c>
      <c r="E91" s="50" t="s">
        <v>5</v>
      </c>
      <c r="F91" s="1" t="s">
        <v>291</v>
      </c>
      <c r="G91" s="1">
        <f t="shared" si="1"/>
        <v>60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60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35"/>
    </row>
    <row r="92" spans="1:51" s="11" customFormat="1" ht="18" customHeight="1">
      <c r="A92" s="1">
        <v>88</v>
      </c>
      <c r="B92" s="1">
        <v>54185</v>
      </c>
      <c r="C92" s="5" t="s">
        <v>529</v>
      </c>
      <c r="D92" s="1" t="s">
        <v>64</v>
      </c>
      <c r="E92" s="50" t="s">
        <v>527</v>
      </c>
      <c r="F92" s="1" t="s">
        <v>303</v>
      </c>
      <c r="G92" s="1">
        <f t="shared" si="1"/>
        <v>58</v>
      </c>
      <c r="H92" s="30"/>
      <c r="I92" s="7">
        <v>20</v>
      </c>
      <c r="J92" s="7"/>
      <c r="K92" s="7"/>
      <c r="L92" s="7"/>
      <c r="M92" s="7"/>
      <c r="N92" s="7"/>
      <c r="O92" s="7"/>
      <c r="P92" s="7"/>
      <c r="Q92" s="7">
        <v>8</v>
      </c>
      <c r="R92" s="7"/>
      <c r="S92" s="7"/>
      <c r="T92" s="7"/>
      <c r="U92" s="7"/>
      <c r="V92" s="7"/>
      <c r="W92" s="7"/>
      <c r="X92" s="7">
        <v>10</v>
      </c>
      <c r="Y92" s="7"/>
      <c r="Z92" s="7"/>
      <c r="AA92" s="7"/>
      <c r="AB92" s="7"/>
      <c r="AC92" s="7"/>
      <c r="AD92" s="7"/>
      <c r="AE92" s="7"/>
      <c r="AF92" s="7"/>
      <c r="AG92" s="7"/>
      <c r="AH92" s="7">
        <v>10</v>
      </c>
      <c r="AI92" s="7"/>
      <c r="AJ92" s="7"/>
      <c r="AK92" s="7"/>
      <c r="AL92" s="7"/>
      <c r="AM92" s="7"/>
      <c r="AN92" s="7"/>
      <c r="AO92" s="7"/>
      <c r="AP92" s="7"/>
      <c r="AQ92" s="7"/>
      <c r="AR92" s="7">
        <v>10</v>
      </c>
      <c r="AS92" s="7"/>
      <c r="AT92" s="7"/>
      <c r="AU92" s="7"/>
      <c r="AV92" s="7"/>
      <c r="AW92" s="7"/>
      <c r="AX92" s="7"/>
      <c r="AY92" s="35"/>
    </row>
    <row r="93" spans="1:51" s="11" customFormat="1" ht="18" customHeight="1">
      <c r="A93" s="1">
        <v>89</v>
      </c>
      <c r="B93" s="1">
        <v>60866</v>
      </c>
      <c r="C93" s="5" t="s">
        <v>1367</v>
      </c>
      <c r="D93" s="1" t="s">
        <v>64</v>
      </c>
      <c r="E93" s="50" t="s">
        <v>5</v>
      </c>
      <c r="F93" s="1" t="s">
        <v>187</v>
      </c>
      <c r="G93" s="1">
        <f t="shared" si="1"/>
        <v>56</v>
      </c>
      <c r="H93" s="30"/>
      <c r="I93" s="7"/>
      <c r="J93" s="7"/>
      <c r="K93" s="7"/>
      <c r="L93" s="7"/>
      <c r="M93" s="7"/>
      <c r="N93" s="7"/>
      <c r="O93" s="7"/>
      <c r="P93" s="7">
        <v>55</v>
      </c>
      <c r="Q93" s="7"/>
      <c r="R93" s="7"/>
      <c r="S93" s="7"/>
      <c r="T93" s="7"/>
      <c r="U93" s="7"/>
      <c r="V93" s="7"/>
      <c r="W93" s="7"/>
      <c r="X93" s="7"/>
      <c r="Y93" s="7"/>
      <c r="Z93" s="7"/>
      <c r="AA93" s="7">
        <v>1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35"/>
    </row>
    <row r="94" spans="1:51" s="11" customFormat="1" ht="18" customHeight="1">
      <c r="A94" s="1">
        <v>90</v>
      </c>
      <c r="B94" s="1">
        <v>46573</v>
      </c>
      <c r="C94" s="5" t="s">
        <v>1716</v>
      </c>
      <c r="D94" s="1" t="s">
        <v>64</v>
      </c>
      <c r="E94" s="50" t="s">
        <v>5</v>
      </c>
      <c r="F94" s="1" t="s">
        <v>148</v>
      </c>
      <c r="G94" s="1">
        <f t="shared" si="1"/>
        <v>55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55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35"/>
    </row>
    <row r="95" spans="1:51" s="11" customFormat="1" ht="18" customHeight="1">
      <c r="A95" s="1">
        <v>90</v>
      </c>
      <c r="B95" s="1">
        <v>46638</v>
      </c>
      <c r="C95" s="5" t="s">
        <v>996</v>
      </c>
      <c r="D95" s="1" t="s">
        <v>64</v>
      </c>
      <c r="E95" s="50" t="s">
        <v>5</v>
      </c>
      <c r="F95" s="1" t="s">
        <v>139</v>
      </c>
      <c r="G95" s="1">
        <f t="shared" si="1"/>
        <v>55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>
        <v>55</v>
      </c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35"/>
    </row>
    <row r="96" spans="1:51" s="11" customFormat="1" ht="18" customHeight="1">
      <c r="A96" s="1">
        <v>90</v>
      </c>
      <c r="B96" s="1">
        <v>35560</v>
      </c>
      <c r="C96" s="5" t="s">
        <v>428</v>
      </c>
      <c r="D96" s="1" t="s">
        <v>64</v>
      </c>
      <c r="E96" s="50" t="s">
        <v>5</v>
      </c>
      <c r="F96" s="1" t="s">
        <v>177</v>
      </c>
      <c r="G96" s="1">
        <f t="shared" si="1"/>
        <v>55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>
        <v>55</v>
      </c>
      <c r="AU96" s="7"/>
      <c r="AV96" s="7"/>
      <c r="AW96" s="7"/>
      <c r="AX96" s="7"/>
      <c r="AY96" s="35"/>
    </row>
    <row r="97" spans="1:51" s="11" customFormat="1" ht="18" customHeight="1">
      <c r="A97" s="1">
        <v>90</v>
      </c>
      <c r="B97" s="1">
        <v>52544</v>
      </c>
      <c r="C97" s="5" t="s">
        <v>429</v>
      </c>
      <c r="D97" s="1" t="s">
        <v>64</v>
      </c>
      <c r="E97" s="50" t="s">
        <v>5</v>
      </c>
      <c r="F97" s="1" t="s">
        <v>364</v>
      </c>
      <c r="G97" s="1">
        <f t="shared" si="1"/>
        <v>55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>
        <v>10</v>
      </c>
      <c r="AM97" s="7"/>
      <c r="AN97" s="7"/>
      <c r="AO97" s="7"/>
      <c r="AP97" s="7"/>
      <c r="AQ97" s="7"/>
      <c r="AR97" s="7"/>
      <c r="AS97" s="7"/>
      <c r="AT97" s="7">
        <v>45</v>
      </c>
      <c r="AU97" s="7"/>
      <c r="AV97" s="7"/>
      <c r="AW97" s="7"/>
      <c r="AX97" s="7"/>
      <c r="AY97" s="35"/>
    </row>
    <row r="98" spans="1:51" s="11" customFormat="1" ht="18" customHeight="1">
      <c r="A98" s="1">
        <v>94</v>
      </c>
      <c r="B98" s="1">
        <v>62047</v>
      </c>
      <c r="C98" s="5" t="s">
        <v>1717</v>
      </c>
      <c r="D98" s="1" t="s">
        <v>64</v>
      </c>
      <c r="E98" s="50" t="s">
        <v>5</v>
      </c>
      <c r="F98" s="1" t="s">
        <v>148</v>
      </c>
      <c r="G98" s="1">
        <f t="shared" si="1"/>
        <v>50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50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35"/>
    </row>
    <row r="99" spans="1:51" s="11" customFormat="1" ht="18" customHeight="1">
      <c r="A99" s="1">
        <v>94</v>
      </c>
      <c r="B99" s="1">
        <v>15374</v>
      </c>
      <c r="C99" s="5" t="s">
        <v>997</v>
      </c>
      <c r="D99" s="1" t="s">
        <v>64</v>
      </c>
      <c r="E99" s="50" t="s">
        <v>891</v>
      </c>
      <c r="F99" s="1" t="s">
        <v>139</v>
      </c>
      <c r="G99" s="1">
        <f t="shared" si="1"/>
        <v>50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>
        <v>50</v>
      </c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35"/>
    </row>
    <row r="100" spans="1:51" s="11" customFormat="1" ht="18" customHeight="1">
      <c r="A100" s="1">
        <v>94</v>
      </c>
      <c r="B100" s="1">
        <v>51988</v>
      </c>
      <c r="C100" s="5" t="s">
        <v>1828</v>
      </c>
      <c r="D100" s="1" t="s">
        <v>64</v>
      </c>
      <c r="E100" s="50" t="s">
        <v>5</v>
      </c>
      <c r="F100" s="1" t="s">
        <v>148</v>
      </c>
      <c r="G100" s="1">
        <f t="shared" si="1"/>
        <v>50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>
        <v>50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35"/>
    </row>
    <row r="101" spans="1:51" s="11" customFormat="1" ht="18" customHeight="1">
      <c r="A101" s="1">
        <v>94</v>
      </c>
      <c r="B101" s="1">
        <v>51113</v>
      </c>
      <c r="C101" s="5" t="s">
        <v>999</v>
      </c>
      <c r="D101" s="1" t="s">
        <v>64</v>
      </c>
      <c r="E101" s="50" t="s">
        <v>958</v>
      </c>
      <c r="F101" s="1" t="s">
        <v>139</v>
      </c>
      <c r="G101" s="1">
        <f t="shared" si="1"/>
        <v>50</v>
      </c>
      <c r="H101" s="30"/>
      <c r="I101" s="7"/>
      <c r="J101" s="7"/>
      <c r="K101" s="7"/>
      <c r="L101" s="7"/>
      <c r="M101" s="7">
        <v>15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>
        <v>35</v>
      </c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35"/>
    </row>
    <row r="102" spans="1:51" s="11" customFormat="1" ht="18" customHeight="1">
      <c r="A102" s="1">
        <v>94</v>
      </c>
      <c r="B102" s="1">
        <v>16445</v>
      </c>
      <c r="C102" s="5" t="s">
        <v>597</v>
      </c>
      <c r="D102" s="1" t="s">
        <v>64</v>
      </c>
      <c r="E102" s="50" t="s">
        <v>5</v>
      </c>
      <c r="F102" s="1" t="s">
        <v>569</v>
      </c>
      <c r="G102" s="1">
        <f t="shared" si="1"/>
        <v>50</v>
      </c>
      <c r="H102" s="30"/>
      <c r="I102" s="7"/>
      <c r="J102" s="7">
        <v>25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>
        <v>25</v>
      </c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35"/>
    </row>
    <row r="103" spans="1:51" s="11" customFormat="1" ht="18" customHeight="1">
      <c r="A103" s="1">
        <v>99</v>
      </c>
      <c r="B103" s="1">
        <v>59535</v>
      </c>
      <c r="C103" s="5" t="s">
        <v>1016</v>
      </c>
      <c r="D103" s="1" t="s">
        <v>64</v>
      </c>
      <c r="E103" s="50" t="s">
        <v>5</v>
      </c>
      <c r="F103" s="1" t="s">
        <v>6</v>
      </c>
      <c r="G103" s="1">
        <f t="shared" si="1"/>
        <v>47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>
        <v>2</v>
      </c>
      <c r="AB103" s="7"/>
      <c r="AC103" s="7"/>
      <c r="AD103" s="7"/>
      <c r="AE103" s="7"/>
      <c r="AF103" s="7"/>
      <c r="AG103" s="7"/>
      <c r="AH103" s="7"/>
      <c r="AI103" s="7"/>
      <c r="AJ103" s="7">
        <v>45</v>
      </c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35"/>
    </row>
    <row r="104" spans="1:51" s="11" customFormat="1" ht="18" customHeight="1">
      <c r="A104" s="1">
        <v>100</v>
      </c>
      <c r="B104" s="1">
        <v>3748</v>
      </c>
      <c r="C104" s="5" t="s">
        <v>1718</v>
      </c>
      <c r="D104" s="1" t="s">
        <v>64</v>
      </c>
      <c r="E104" s="50" t="s">
        <v>5</v>
      </c>
      <c r="F104" s="1" t="s">
        <v>148</v>
      </c>
      <c r="G104" s="1">
        <f t="shared" si="1"/>
        <v>45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>
        <v>45</v>
      </c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35"/>
    </row>
    <row r="105" spans="1:51" s="11" customFormat="1" ht="18" customHeight="1">
      <c r="A105" s="1">
        <v>100</v>
      </c>
      <c r="B105" s="1">
        <v>52954</v>
      </c>
      <c r="C105" s="5" t="s">
        <v>1278</v>
      </c>
      <c r="D105" s="1" t="s">
        <v>64</v>
      </c>
      <c r="E105" s="50" t="s">
        <v>5</v>
      </c>
      <c r="F105" s="1" t="s">
        <v>6</v>
      </c>
      <c r="G105" s="1">
        <f t="shared" si="1"/>
        <v>45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>
        <v>45</v>
      </c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35"/>
    </row>
    <row r="106" spans="1:51" s="11" customFormat="1" ht="18" customHeight="1">
      <c r="A106" s="1">
        <v>102</v>
      </c>
      <c r="B106" s="1">
        <v>10980</v>
      </c>
      <c r="C106" s="5" t="s">
        <v>1131</v>
      </c>
      <c r="D106" s="1" t="s">
        <v>64</v>
      </c>
      <c r="E106" s="50" t="s">
        <v>5</v>
      </c>
      <c r="F106" s="1" t="s">
        <v>177</v>
      </c>
      <c r="G106" s="1">
        <f t="shared" si="1"/>
        <v>40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>
        <v>40</v>
      </c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35"/>
    </row>
    <row r="107" spans="1:51" s="11" customFormat="1" ht="18" customHeight="1">
      <c r="A107" s="1">
        <v>102</v>
      </c>
      <c r="B107" s="1">
        <v>65410</v>
      </c>
      <c r="C107" s="5" t="s">
        <v>1017</v>
      </c>
      <c r="D107" s="1" t="s">
        <v>64</v>
      </c>
      <c r="E107" s="50" t="s">
        <v>5</v>
      </c>
      <c r="F107" s="1" t="s">
        <v>139</v>
      </c>
      <c r="G107" s="1">
        <f t="shared" si="1"/>
        <v>40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>
        <v>40</v>
      </c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35"/>
    </row>
    <row r="108" spans="1:51" s="11" customFormat="1" ht="18" customHeight="1">
      <c r="A108" s="1">
        <v>102</v>
      </c>
      <c r="B108" s="1">
        <v>49356</v>
      </c>
      <c r="C108" s="5" t="s">
        <v>351</v>
      </c>
      <c r="D108" s="1" t="s">
        <v>64</v>
      </c>
      <c r="E108" s="50" t="s">
        <v>331</v>
      </c>
      <c r="F108" s="1" t="s">
        <v>303</v>
      </c>
      <c r="G108" s="1">
        <f t="shared" si="1"/>
        <v>40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>
        <v>15</v>
      </c>
      <c r="AS108" s="7"/>
      <c r="AT108" s="7"/>
      <c r="AU108" s="7">
        <v>25</v>
      </c>
      <c r="AV108" s="7"/>
      <c r="AW108" s="7"/>
      <c r="AX108" s="7"/>
      <c r="AY108" s="35"/>
    </row>
    <row r="109" spans="1:51" s="11" customFormat="1" ht="18" customHeight="1">
      <c r="A109" s="1">
        <v>102</v>
      </c>
      <c r="B109" s="1">
        <v>1428</v>
      </c>
      <c r="C109" s="5" t="s">
        <v>1555</v>
      </c>
      <c r="D109" s="1" t="s">
        <v>64</v>
      </c>
      <c r="E109" s="50" t="s">
        <v>5</v>
      </c>
      <c r="F109" s="1" t="s">
        <v>694</v>
      </c>
      <c r="G109" s="1">
        <f t="shared" si="1"/>
        <v>40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40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35"/>
    </row>
    <row r="110" spans="1:51" s="11" customFormat="1" ht="18" customHeight="1">
      <c r="A110" s="1">
        <v>106</v>
      </c>
      <c r="B110" s="1">
        <v>62761</v>
      </c>
      <c r="C110" s="5" t="s">
        <v>71</v>
      </c>
      <c r="D110" s="1" t="s">
        <v>64</v>
      </c>
      <c r="E110" s="50" t="s">
        <v>5</v>
      </c>
      <c r="F110" s="1" t="s">
        <v>8</v>
      </c>
      <c r="G110" s="1">
        <f t="shared" si="1"/>
        <v>39</v>
      </c>
      <c r="H110" s="30"/>
      <c r="I110" s="7"/>
      <c r="J110" s="7"/>
      <c r="K110" s="7"/>
      <c r="L110" s="7"/>
      <c r="M110" s="7">
        <v>35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>
        <v>4</v>
      </c>
      <c r="AY110" s="35"/>
    </row>
    <row r="111" spans="1:51" s="11" customFormat="1" ht="18" customHeight="1">
      <c r="A111" s="1">
        <v>107</v>
      </c>
      <c r="B111" s="1">
        <v>46037</v>
      </c>
      <c r="C111" s="5" t="s">
        <v>1280</v>
      </c>
      <c r="D111" s="1" t="s">
        <v>64</v>
      </c>
      <c r="E111" s="50" t="s">
        <v>5</v>
      </c>
      <c r="F111" s="1" t="s">
        <v>6</v>
      </c>
      <c r="G111" s="1">
        <f t="shared" si="1"/>
        <v>35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>
        <v>35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35"/>
    </row>
    <row r="112" spans="1:51" s="11" customFormat="1" ht="18" customHeight="1">
      <c r="A112" s="1">
        <v>107</v>
      </c>
      <c r="B112" s="1">
        <v>35086</v>
      </c>
      <c r="C112" s="5" t="s">
        <v>238</v>
      </c>
      <c r="D112" s="1" t="s">
        <v>64</v>
      </c>
      <c r="E112" s="50" t="s">
        <v>5</v>
      </c>
      <c r="F112" s="1" t="s">
        <v>6</v>
      </c>
      <c r="G112" s="1">
        <f t="shared" si="1"/>
        <v>35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>
        <v>35</v>
      </c>
      <c r="AW112" s="7"/>
      <c r="AX112" s="7"/>
      <c r="AY112" s="35"/>
    </row>
    <row r="113" spans="1:51" s="11" customFormat="1" ht="18" customHeight="1">
      <c r="A113" s="1">
        <v>107</v>
      </c>
      <c r="B113" s="1">
        <v>5305</v>
      </c>
      <c r="C113" s="5" t="s">
        <v>66</v>
      </c>
      <c r="D113" s="1" t="s">
        <v>64</v>
      </c>
      <c r="E113" s="50" t="s">
        <v>5</v>
      </c>
      <c r="F113" s="1" t="s">
        <v>6</v>
      </c>
      <c r="G113" s="1">
        <f t="shared" si="1"/>
        <v>35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15</v>
      </c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>
        <v>20</v>
      </c>
      <c r="AY113" s="35"/>
    </row>
    <row r="114" spans="1:51" s="11" customFormat="1" ht="18" customHeight="1">
      <c r="A114" s="1">
        <v>107</v>
      </c>
      <c r="B114" s="1">
        <v>1934</v>
      </c>
      <c r="C114" s="5" t="s">
        <v>485</v>
      </c>
      <c r="D114" s="1" t="s">
        <v>64</v>
      </c>
      <c r="E114" s="50" t="s">
        <v>486</v>
      </c>
      <c r="F114" s="1" t="s">
        <v>23</v>
      </c>
      <c r="G114" s="1">
        <f t="shared" si="1"/>
        <v>35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>
        <v>15</v>
      </c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>
        <v>20</v>
      </c>
      <c r="AT114" s="7"/>
      <c r="AU114" s="7"/>
      <c r="AV114" s="7"/>
      <c r="AW114" s="7"/>
      <c r="AX114" s="7"/>
      <c r="AY114" s="35"/>
    </row>
    <row r="115" spans="1:51" s="11" customFormat="1" ht="18" customHeight="1">
      <c r="A115" s="1">
        <v>107</v>
      </c>
      <c r="B115" s="1">
        <v>46693</v>
      </c>
      <c r="C115" s="5" t="s">
        <v>1872</v>
      </c>
      <c r="D115" s="1" t="s">
        <v>64</v>
      </c>
      <c r="E115" s="50" t="s">
        <v>644</v>
      </c>
      <c r="F115" s="1" t="s">
        <v>229</v>
      </c>
      <c r="G115" s="1">
        <f t="shared" si="1"/>
        <v>35</v>
      </c>
      <c r="H115" s="30"/>
      <c r="I115" s="7"/>
      <c r="J115" s="7"/>
      <c r="K115" s="7"/>
      <c r="L115" s="7"/>
      <c r="M115" s="7"/>
      <c r="N115" s="7"/>
      <c r="O115" s="7"/>
      <c r="P115" s="7">
        <v>35</v>
      </c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35"/>
    </row>
    <row r="116" spans="1:51" s="11" customFormat="1" ht="18" customHeight="1">
      <c r="A116" s="1">
        <v>112</v>
      </c>
      <c r="B116" s="1">
        <v>25360</v>
      </c>
      <c r="C116" s="5" t="s">
        <v>1873</v>
      </c>
      <c r="D116" s="1" t="s">
        <v>64</v>
      </c>
      <c r="E116" s="50" t="s">
        <v>228</v>
      </c>
      <c r="F116" s="1" t="s">
        <v>229</v>
      </c>
      <c r="G116" s="1">
        <f t="shared" si="1"/>
        <v>32</v>
      </c>
      <c r="H116" s="30"/>
      <c r="I116" s="7">
        <v>2</v>
      </c>
      <c r="J116" s="7"/>
      <c r="K116" s="7"/>
      <c r="L116" s="7"/>
      <c r="M116" s="7"/>
      <c r="N116" s="7"/>
      <c r="O116" s="7"/>
      <c r="P116" s="7">
        <v>30</v>
      </c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35"/>
    </row>
    <row r="117" spans="1:51" s="11" customFormat="1" ht="18" customHeight="1">
      <c r="A117" s="1">
        <v>113</v>
      </c>
      <c r="B117" s="1">
        <v>53395</v>
      </c>
      <c r="C117" s="5" t="s">
        <v>1132</v>
      </c>
      <c r="D117" s="1" t="s">
        <v>64</v>
      </c>
      <c r="E117" s="50" t="s">
        <v>5</v>
      </c>
      <c r="F117" s="1" t="s">
        <v>177</v>
      </c>
      <c r="G117" s="1">
        <f t="shared" si="1"/>
        <v>30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30</v>
      </c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35"/>
    </row>
    <row r="118" spans="1:51" s="11" customFormat="1" ht="18" customHeight="1">
      <c r="A118" s="1">
        <v>113</v>
      </c>
      <c r="B118" s="1">
        <v>65004</v>
      </c>
      <c r="C118" s="5" t="s">
        <v>1193</v>
      </c>
      <c r="D118" s="1" t="s">
        <v>64</v>
      </c>
      <c r="E118" s="50" t="s">
        <v>5</v>
      </c>
      <c r="F118" s="1" t="s">
        <v>852</v>
      </c>
      <c r="G118" s="1">
        <f t="shared" si="1"/>
        <v>30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>
        <v>30</v>
      </c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35"/>
    </row>
    <row r="119" spans="1:51" s="11" customFormat="1" ht="18" customHeight="1">
      <c r="A119" s="1">
        <v>113</v>
      </c>
      <c r="B119" s="1">
        <v>64660</v>
      </c>
      <c r="C119" s="5" t="s">
        <v>1000</v>
      </c>
      <c r="D119" s="1" t="s">
        <v>64</v>
      </c>
      <c r="E119" s="50" t="s">
        <v>849</v>
      </c>
      <c r="F119" s="1" t="s">
        <v>139</v>
      </c>
      <c r="G119" s="1">
        <f t="shared" si="1"/>
        <v>30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>
        <v>30</v>
      </c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35"/>
    </row>
    <row r="120" spans="1:51" s="11" customFormat="1" ht="18" customHeight="1">
      <c r="A120" s="1">
        <v>113</v>
      </c>
      <c r="B120" s="1">
        <v>31707</v>
      </c>
      <c r="C120" s="5" t="s">
        <v>241</v>
      </c>
      <c r="D120" s="1" t="s">
        <v>64</v>
      </c>
      <c r="E120" s="50" t="s">
        <v>5</v>
      </c>
      <c r="F120" s="1" t="s">
        <v>187</v>
      </c>
      <c r="G120" s="1">
        <f t="shared" si="1"/>
        <v>30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>
        <v>10</v>
      </c>
      <c r="AP120" s="7"/>
      <c r="AQ120" s="7"/>
      <c r="AR120" s="7"/>
      <c r="AS120" s="7"/>
      <c r="AT120" s="7"/>
      <c r="AU120" s="7"/>
      <c r="AV120" s="7">
        <v>20</v>
      </c>
      <c r="AW120" s="7"/>
      <c r="AX120" s="7"/>
      <c r="AY120" s="35"/>
    </row>
    <row r="121" spans="1:51" s="11" customFormat="1" ht="18" customHeight="1">
      <c r="A121" s="1">
        <v>113</v>
      </c>
      <c r="B121" s="1">
        <v>47327</v>
      </c>
      <c r="C121" s="5" t="s">
        <v>1556</v>
      </c>
      <c r="D121" s="1" t="s">
        <v>64</v>
      </c>
      <c r="E121" s="50" t="s">
        <v>1557</v>
      </c>
      <c r="F121" s="1" t="s">
        <v>291</v>
      </c>
      <c r="G121" s="1">
        <f t="shared" si="1"/>
        <v>30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>
        <v>30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35"/>
    </row>
    <row r="122" spans="1:51" s="11" customFormat="1" ht="18" customHeight="1">
      <c r="A122" s="1">
        <v>113</v>
      </c>
      <c r="B122" s="1">
        <v>52364</v>
      </c>
      <c r="C122" s="5" t="s">
        <v>1719</v>
      </c>
      <c r="D122" s="1" t="s">
        <v>64</v>
      </c>
      <c r="E122" s="50" t="s">
        <v>5</v>
      </c>
      <c r="F122" s="1" t="s">
        <v>148</v>
      </c>
      <c r="G122" s="1">
        <f t="shared" si="1"/>
        <v>30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>
        <v>30</v>
      </c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35"/>
    </row>
    <row r="123" spans="1:51" s="11" customFormat="1" ht="18" customHeight="1">
      <c r="A123" s="1">
        <v>113</v>
      </c>
      <c r="B123" s="1">
        <v>43056</v>
      </c>
      <c r="C123" s="5" t="s">
        <v>598</v>
      </c>
      <c r="D123" s="1" t="s">
        <v>64</v>
      </c>
      <c r="E123" s="50" t="s">
        <v>5</v>
      </c>
      <c r="F123" s="1" t="s">
        <v>569</v>
      </c>
      <c r="G123" s="1">
        <f t="shared" si="1"/>
        <v>30</v>
      </c>
      <c r="H123" s="30"/>
      <c r="I123" s="7"/>
      <c r="J123" s="7">
        <v>20</v>
      </c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>
        <v>10</v>
      </c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35"/>
    </row>
    <row r="124" spans="1:51" s="11" customFormat="1" ht="18" customHeight="1">
      <c r="A124" s="1">
        <v>120</v>
      </c>
      <c r="B124" s="1">
        <v>49862</v>
      </c>
      <c r="C124" s="5" t="s">
        <v>1002</v>
      </c>
      <c r="D124" s="1" t="s">
        <v>64</v>
      </c>
      <c r="E124" s="50" t="s">
        <v>935</v>
      </c>
      <c r="F124" s="1" t="s">
        <v>139</v>
      </c>
      <c r="G124" s="1">
        <f t="shared" si="1"/>
        <v>29</v>
      </c>
      <c r="H124" s="30"/>
      <c r="I124" s="7"/>
      <c r="J124" s="7"/>
      <c r="K124" s="7"/>
      <c r="L124" s="7"/>
      <c r="M124" s="7">
        <v>9</v>
      </c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>
        <v>20</v>
      </c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35"/>
    </row>
    <row r="125" spans="1:51" s="11" customFormat="1" ht="18" customHeight="1">
      <c r="A125" s="1">
        <v>121</v>
      </c>
      <c r="B125" s="1">
        <v>61736</v>
      </c>
      <c r="C125" s="5" t="s">
        <v>1133</v>
      </c>
      <c r="D125" s="1" t="s">
        <v>64</v>
      </c>
      <c r="E125" s="50" t="s">
        <v>5</v>
      </c>
      <c r="F125" s="1" t="s">
        <v>177</v>
      </c>
      <c r="G125" s="1">
        <f t="shared" si="1"/>
        <v>28</v>
      </c>
      <c r="H125" s="30"/>
      <c r="I125" s="7">
        <v>3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>
        <v>25</v>
      </c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35"/>
    </row>
    <row r="126" spans="1:51" s="11" customFormat="1" ht="18" customHeight="1">
      <c r="A126" s="1">
        <v>122</v>
      </c>
      <c r="B126" s="1">
        <v>64618</v>
      </c>
      <c r="C126" s="5" t="s">
        <v>1328</v>
      </c>
      <c r="D126" s="1" t="s">
        <v>64</v>
      </c>
      <c r="E126" s="50" t="s">
        <v>891</v>
      </c>
      <c r="F126" s="1" t="s">
        <v>139</v>
      </c>
      <c r="G126" s="1">
        <f t="shared" si="1"/>
        <v>25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>
        <v>25</v>
      </c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35"/>
    </row>
    <row r="127" spans="1:51" s="11" customFormat="1" ht="18" customHeight="1">
      <c r="A127" s="1">
        <v>122</v>
      </c>
      <c r="B127" s="1">
        <v>24102</v>
      </c>
      <c r="C127" s="5" t="s">
        <v>1001</v>
      </c>
      <c r="D127" s="1" t="s">
        <v>64</v>
      </c>
      <c r="E127" s="50" t="s">
        <v>5</v>
      </c>
      <c r="F127" s="1" t="s">
        <v>139</v>
      </c>
      <c r="G127" s="1">
        <f t="shared" si="1"/>
        <v>25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>
        <v>25</v>
      </c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35"/>
    </row>
    <row r="128" spans="1:51" s="11" customFormat="1" ht="18" customHeight="1">
      <c r="A128" s="1">
        <v>122</v>
      </c>
      <c r="B128" s="1">
        <v>42665</v>
      </c>
      <c r="C128" s="5" t="s">
        <v>240</v>
      </c>
      <c r="D128" s="1" t="s">
        <v>64</v>
      </c>
      <c r="E128" s="50" t="s">
        <v>5</v>
      </c>
      <c r="F128" s="1" t="s">
        <v>187</v>
      </c>
      <c r="G128" s="1">
        <f t="shared" si="1"/>
        <v>25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>
        <v>25</v>
      </c>
      <c r="AW128" s="7"/>
      <c r="AX128" s="7"/>
      <c r="AY128" s="35"/>
    </row>
    <row r="129" spans="1:51" s="11" customFormat="1" ht="18" customHeight="1">
      <c r="A129" s="1">
        <v>122</v>
      </c>
      <c r="B129" s="1">
        <v>17406</v>
      </c>
      <c r="C129" s="5" t="s">
        <v>243</v>
      </c>
      <c r="D129" s="1" t="s">
        <v>64</v>
      </c>
      <c r="E129" s="50" t="s">
        <v>191</v>
      </c>
      <c r="F129" s="1" t="s">
        <v>187</v>
      </c>
      <c r="G129" s="1">
        <f t="shared" si="1"/>
        <v>25</v>
      </c>
      <c r="H129" s="30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>
        <v>15</v>
      </c>
      <c r="AP129" s="7"/>
      <c r="AQ129" s="7"/>
      <c r="AR129" s="7"/>
      <c r="AS129" s="7"/>
      <c r="AT129" s="7"/>
      <c r="AU129" s="7"/>
      <c r="AV129" s="7">
        <v>10</v>
      </c>
      <c r="AW129" s="7"/>
      <c r="AX129" s="7"/>
      <c r="AY129" s="35"/>
    </row>
    <row r="130" spans="1:51" s="11" customFormat="1" ht="18" customHeight="1">
      <c r="A130" s="1">
        <v>122</v>
      </c>
      <c r="B130" s="1">
        <v>63549</v>
      </c>
      <c r="C130" s="5" t="s">
        <v>246</v>
      </c>
      <c r="D130" s="1" t="s">
        <v>64</v>
      </c>
      <c r="E130" s="50" t="s">
        <v>5</v>
      </c>
      <c r="F130" s="1" t="s">
        <v>187</v>
      </c>
      <c r="G130" s="1">
        <f t="shared" si="1"/>
        <v>25</v>
      </c>
      <c r="H130" s="30"/>
      <c r="I130" s="7"/>
      <c r="J130" s="7"/>
      <c r="K130" s="7"/>
      <c r="L130" s="7"/>
      <c r="M130" s="7"/>
      <c r="N130" s="7">
        <v>15</v>
      </c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>
        <v>3</v>
      </c>
      <c r="AP130" s="7"/>
      <c r="AQ130" s="7"/>
      <c r="AR130" s="7"/>
      <c r="AS130" s="7"/>
      <c r="AT130" s="7"/>
      <c r="AU130" s="7"/>
      <c r="AV130" s="7">
        <v>7</v>
      </c>
      <c r="AW130" s="7"/>
      <c r="AX130" s="7"/>
      <c r="AY130" s="35"/>
    </row>
    <row r="131" spans="1:51" s="11" customFormat="1" ht="18" customHeight="1">
      <c r="A131" s="1">
        <v>127</v>
      </c>
      <c r="B131" s="1">
        <v>4115</v>
      </c>
      <c r="C131" s="5" t="s">
        <v>1003</v>
      </c>
      <c r="D131" s="1" t="s">
        <v>64</v>
      </c>
      <c r="E131" s="50" t="s">
        <v>5</v>
      </c>
      <c r="F131" s="1" t="s">
        <v>139</v>
      </c>
      <c r="G131" s="1">
        <f t="shared" si="1"/>
        <v>23</v>
      </c>
      <c r="H131" s="30"/>
      <c r="I131" s="7"/>
      <c r="J131" s="7"/>
      <c r="K131" s="7"/>
      <c r="L131" s="7"/>
      <c r="M131" s="7">
        <v>8</v>
      </c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>
        <v>15</v>
      </c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35"/>
    </row>
    <row r="132" spans="1:51" s="11" customFormat="1" ht="18" customHeight="1">
      <c r="A132" s="1">
        <v>128</v>
      </c>
      <c r="B132" s="1">
        <v>33965</v>
      </c>
      <c r="C132" s="5" t="s">
        <v>813</v>
      </c>
      <c r="D132" s="1" t="s">
        <v>64</v>
      </c>
      <c r="E132" s="50" t="s">
        <v>5</v>
      </c>
      <c r="F132" s="1" t="s">
        <v>101</v>
      </c>
      <c r="G132" s="1">
        <f t="shared" si="1"/>
        <v>21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3</v>
      </c>
      <c r="W132" s="7"/>
      <c r="X132" s="7"/>
      <c r="Y132" s="7"/>
      <c r="Z132" s="7"/>
      <c r="AA132" s="7"/>
      <c r="AB132" s="7"/>
      <c r="AC132" s="7"/>
      <c r="AD132" s="7"/>
      <c r="AE132" s="7">
        <v>10</v>
      </c>
      <c r="AF132" s="7"/>
      <c r="AG132" s="7"/>
      <c r="AH132" s="7"/>
      <c r="AI132" s="7"/>
      <c r="AJ132" s="7"/>
      <c r="AK132" s="7">
        <v>8</v>
      </c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35"/>
    </row>
    <row r="133" spans="1:51" s="11" customFormat="1" ht="18" customHeight="1">
      <c r="A133" s="1">
        <v>129</v>
      </c>
      <c r="B133" s="1">
        <v>48383</v>
      </c>
      <c r="C133" s="5" t="s">
        <v>1134</v>
      </c>
      <c r="D133" s="1" t="s">
        <v>64</v>
      </c>
      <c r="E133" s="50" t="s">
        <v>5</v>
      </c>
      <c r="F133" s="1" t="s">
        <v>177</v>
      </c>
      <c r="G133" s="1">
        <f t="shared" ref="G133:G196" si="2">SUM(I133:AX133)</f>
        <v>20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>
        <v>20</v>
      </c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35"/>
    </row>
    <row r="134" spans="1:51" s="11" customFormat="1" ht="18" customHeight="1">
      <c r="A134" s="1">
        <v>129</v>
      </c>
      <c r="B134" s="1">
        <v>62877</v>
      </c>
      <c r="C134" s="5" t="s">
        <v>1018</v>
      </c>
      <c r="D134" s="1" t="s">
        <v>64</v>
      </c>
      <c r="E134" s="50" t="s">
        <v>5</v>
      </c>
      <c r="F134" s="1" t="s">
        <v>139</v>
      </c>
      <c r="G134" s="1">
        <f t="shared" si="2"/>
        <v>20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>
        <v>20</v>
      </c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35"/>
    </row>
    <row r="135" spans="1:51" s="11" customFormat="1" ht="18" customHeight="1">
      <c r="A135" s="1">
        <v>129</v>
      </c>
      <c r="B135" s="1">
        <v>10261</v>
      </c>
      <c r="C135" s="5" t="s">
        <v>1813</v>
      </c>
      <c r="D135" s="1" t="s">
        <v>64</v>
      </c>
      <c r="E135" s="50" t="s">
        <v>5</v>
      </c>
      <c r="F135" s="1" t="s">
        <v>148</v>
      </c>
      <c r="G135" s="1">
        <f t="shared" si="2"/>
        <v>20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>
        <v>20</v>
      </c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35"/>
    </row>
    <row r="136" spans="1:51" s="11" customFormat="1" ht="18" customHeight="1">
      <c r="A136" s="1">
        <v>129</v>
      </c>
      <c r="B136" s="1">
        <v>39812</v>
      </c>
      <c r="C136" s="5" t="s">
        <v>1874</v>
      </c>
      <c r="D136" s="1" t="s">
        <v>64</v>
      </c>
      <c r="E136" s="50" t="s">
        <v>646</v>
      </c>
      <c r="F136" s="1" t="s">
        <v>229</v>
      </c>
      <c r="G136" s="1">
        <f t="shared" si="2"/>
        <v>20</v>
      </c>
      <c r="H136" s="30"/>
      <c r="I136" s="7"/>
      <c r="J136" s="7"/>
      <c r="K136" s="7"/>
      <c r="L136" s="7"/>
      <c r="M136" s="7"/>
      <c r="N136" s="7"/>
      <c r="O136" s="7"/>
      <c r="P136" s="7">
        <v>20</v>
      </c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35"/>
    </row>
    <row r="137" spans="1:51" s="11" customFormat="1" ht="18" customHeight="1">
      <c r="A137" s="1">
        <v>133</v>
      </c>
      <c r="B137" s="1">
        <v>46290</v>
      </c>
      <c r="C137" s="5" t="s">
        <v>1889</v>
      </c>
      <c r="D137" s="1" t="s">
        <v>64</v>
      </c>
      <c r="E137" s="50" t="s">
        <v>5</v>
      </c>
      <c r="F137" s="1" t="s">
        <v>148</v>
      </c>
      <c r="G137" s="1">
        <f t="shared" si="2"/>
        <v>20</v>
      </c>
      <c r="H137" s="30"/>
      <c r="I137" s="7"/>
      <c r="J137" s="7"/>
      <c r="K137" s="7"/>
      <c r="L137" s="7"/>
      <c r="M137" s="7"/>
      <c r="N137" s="7"/>
      <c r="O137" s="7">
        <v>20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35"/>
    </row>
    <row r="138" spans="1:51" s="11" customFormat="1" ht="18" customHeight="1">
      <c r="A138" s="1">
        <v>134</v>
      </c>
      <c r="B138" s="1">
        <v>59302</v>
      </c>
      <c r="C138" s="5" t="s">
        <v>245</v>
      </c>
      <c r="D138" s="1" t="s">
        <v>64</v>
      </c>
      <c r="E138" s="50" t="s">
        <v>5</v>
      </c>
      <c r="F138" s="1" t="s">
        <v>187</v>
      </c>
      <c r="G138" s="1">
        <f t="shared" si="2"/>
        <v>19</v>
      </c>
      <c r="H138" s="30"/>
      <c r="I138" s="7"/>
      <c r="J138" s="7"/>
      <c r="K138" s="7"/>
      <c r="L138" s="7"/>
      <c r="M138" s="7"/>
      <c r="N138" s="7"/>
      <c r="O138" s="7"/>
      <c r="P138" s="7">
        <v>5</v>
      </c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>
        <v>6</v>
      </c>
      <c r="AP138" s="7"/>
      <c r="AQ138" s="7"/>
      <c r="AR138" s="7"/>
      <c r="AS138" s="7"/>
      <c r="AT138" s="7"/>
      <c r="AU138" s="7"/>
      <c r="AV138" s="7">
        <v>8</v>
      </c>
      <c r="AW138" s="7"/>
      <c r="AX138" s="7"/>
      <c r="AY138" s="35"/>
    </row>
    <row r="139" spans="1:51" s="11" customFormat="1" ht="18" customHeight="1">
      <c r="A139" s="1">
        <v>135</v>
      </c>
      <c r="B139" s="1">
        <v>59941</v>
      </c>
      <c r="C139" s="5" t="s">
        <v>69</v>
      </c>
      <c r="D139" s="1" t="s">
        <v>64</v>
      </c>
      <c r="E139" s="50" t="s">
        <v>5</v>
      </c>
      <c r="F139" s="1" t="s">
        <v>6</v>
      </c>
      <c r="G139" s="1">
        <f t="shared" si="2"/>
        <v>18</v>
      </c>
      <c r="H139" s="30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>
        <v>10</v>
      </c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>
        <v>8</v>
      </c>
      <c r="AY139" s="35"/>
    </row>
    <row r="140" spans="1:51" s="11" customFormat="1" ht="18" customHeight="1">
      <c r="A140" s="1">
        <v>136</v>
      </c>
      <c r="B140" s="1">
        <v>17407</v>
      </c>
      <c r="C140" s="5" t="s">
        <v>244</v>
      </c>
      <c r="D140" s="1" t="s">
        <v>64</v>
      </c>
      <c r="E140" s="50" t="s">
        <v>191</v>
      </c>
      <c r="F140" s="1" t="s">
        <v>187</v>
      </c>
      <c r="G140" s="1">
        <f t="shared" si="2"/>
        <v>17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>
        <v>8</v>
      </c>
      <c r="AP140" s="7"/>
      <c r="AQ140" s="7"/>
      <c r="AR140" s="7"/>
      <c r="AS140" s="7"/>
      <c r="AT140" s="7"/>
      <c r="AU140" s="7"/>
      <c r="AV140" s="7">
        <v>9</v>
      </c>
      <c r="AW140" s="7"/>
      <c r="AX140" s="7"/>
      <c r="AY140" s="35"/>
    </row>
    <row r="141" spans="1:51" s="11" customFormat="1" ht="18" customHeight="1">
      <c r="A141" s="1">
        <v>137</v>
      </c>
      <c r="B141" s="1">
        <v>51565</v>
      </c>
      <c r="C141" s="5" t="s">
        <v>1135</v>
      </c>
      <c r="D141" s="1" t="s">
        <v>64</v>
      </c>
      <c r="E141" s="50" t="s">
        <v>5</v>
      </c>
      <c r="F141" s="1" t="s">
        <v>177</v>
      </c>
      <c r="G141" s="1">
        <f t="shared" si="2"/>
        <v>15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>
        <v>15</v>
      </c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35"/>
    </row>
    <row r="142" spans="1:51" s="11" customFormat="1" ht="18" customHeight="1">
      <c r="A142" s="1">
        <v>137</v>
      </c>
      <c r="B142" s="1">
        <v>64601</v>
      </c>
      <c r="C142" s="5" t="s">
        <v>1329</v>
      </c>
      <c r="D142" s="1" t="s">
        <v>64</v>
      </c>
      <c r="E142" s="50" t="s">
        <v>891</v>
      </c>
      <c r="F142" s="1" t="s">
        <v>139</v>
      </c>
      <c r="G142" s="1">
        <f t="shared" si="2"/>
        <v>15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>
        <v>15</v>
      </c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35"/>
    </row>
    <row r="143" spans="1:51" s="11" customFormat="1" ht="18" customHeight="1">
      <c r="A143" s="1">
        <v>137</v>
      </c>
      <c r="B143" s="1">
        <v>31399</v>
      </c>
      <c r="C143" s="5" t="s">
        <v>810</v>
      </c>
      <c r="D143" s="1" t="s">
        <v>64</v>
      </c>
      <c r="E143" s="50" t="s">
        <v>5</v>
      </c>
      <c r="F143" s="1" t="s">
        <v>101</v>
      </c>
      <c r="G143" s="1">
        <f t="shared" si="2"/>
        <v>15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>
        <v>15</v>
      </c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35"/>
    </row>
    <row r="144" spans="1:51" s="11" customFormat="1" ht="18" customHeight="1">
      <c r="A144" s="1">
        <v>137</v>
      </c>
      <c r="B144" s="1">
        <v>27342</v>
      </c>
      <c r="C144" s="5" t="s">
        <v>242</v>
      </c>
      <c r="D144" s="1" t="s">
        <v>64</v>
      </c>
      <c r="E144" s="50" t="s">
        <v>5</v>
      </c>
      <c r="F144" s="1" t="s">
        <v>187</v>
      </c>
      <c r="G144" s="1">
        <f t="shared" si="2"/>
        <v>15</v>
      </c>
      <c r="H144" s="30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>
        <v>15</v>
      </c>
      <c r="AW144" s="7"/>
      <c r="AX144" s="7"/>
      <c r="AY144" s="35"/>
    </row>
    <row r="145" spans="1:51" s="11" customFormat="1" ht="18" customHeight="1">
      <c r="A145" s="1">
        <v>137</v>
      </c>
      <c r="B145" s="1">
        <v>48453</v>
      </c>
      <c r="C145" s="5" t="s">
        <v>1781</v>
      </c>
      <c r="D145" s="1" t="s">
        <v>64</v>
      </c>
      <c r="E145" s="50" t="s">
        <v>5</v>
      </c>
      <c r="F145" s="1" t="s">
        <v>101</v>
      </c>
      <c r="G145" s="1">
        <f t="shared" si="2"/>
        <v>15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>
        <v>15</v>
      </c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35"/>
    </row>
    <row r="146" spans="1:51" s="11" customFormat="1" ht="18" customHeight="1">
      <c r="A146" s="1">
        <v>137</v>
      </c>
      <c r="B146" s="1">
        <v>29348</v>
      </c>
      <c r="C146" s="5" t="s">
        <v>1782</v>
      </c>
      <c r="D146" s="1" t="s">
        <v>64</v>
      </c>
      <c r="E146" s="50" t="s">
        <v>5</v>
      </c>
      <c r="F146" s="1" t="s">
        <v>101</v>
      </c>
      <c r="G146" s="1">
        <f t="shared" si="2"/>
        <v>15</v>
      </c>
      <c r="H146" s="30"/>
      <c r="I146" s="7">
        <v>5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>
        <v>10</v>
      </c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35"/>
    </row>
    <row r="147" spans="1:51" s="11" customFormat="1" ht="18" customHeight="1">
      <c r="A147" s="1">
        <v>143</v>
      </c>
      <c r="B147" s="1">
        <v>38549</v>
      </c>
      <c r="C147" s="5" t="s">
        <v>1004</v>
      </c>
      <c r="D147" s="1" t="s">
        <v>64</v>
      </c>
      <c r="E147" s="50" t="s">
        <v>950</v>
      </c>
      <c r="F147" s="1" t="s">
        <v>139</v>
      </c>
      <c r="G147" s="1">
        <f t="shared" si="2"/>
        <v>13</v>
      </c>
      <c r="H147" s="30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>
        <v>3</v>
      </c>
      <c r="AF147" s="7"/>
      <c r="AG147" s="7"/>
      <c r="AH147" s="7"/>
      <c r="AI147" s="7">
        <v>10</v>
      </c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35"/>
    </row>
    <row r="148" spans="1:51" s="11" customFormat="1" ht="18" customHeight="1">
      <c r="A148" s="1">
        <v>144</v>
      </c>
      <c r="B148" s="1">
        <v>31902</v>
      </c>
      <c r="C148" s="5" t="s">
        <v>559</v>
      </c>
      <c r="D148" s="1" t="s">
        <v>64</v>
      </c>
      <c r="E148" s="50" t="s">
        <v>5</v>
      </c>
      <c r="F148" s="1" t="s">
        <v>187</v>
      </c>
      <c r="G148" s="1">
        <f t="shared" si="2"/>
        <v>12</v>
      </c>
      <c r="H148" s="30"/>
      <c r="I148" s="7"/>
      <c r="J148" s="7"/>
      <c r="K148" s="7"/>
      <c r="L148" s="7"/>
      <c r="M148" s="7"/>
      <c r="N148" s="7">
        <v>10</v>
      </c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>
        <v>2</v>
      </c>
      <c r="AP148" s="7"/>
      <c r="AQ148" s="7"/>
      <c r="AR148" s="7"/>
      <c r="AS148" s="7"/>
      <c r="AT148" s="7"/>
      <c r="AU148" s="7"/>
      <c r="AV148" s="7"/>
      <c r="AW148" s="7"/>
      <c r="AX148" s="7"/>
      <c r="AY148" s="35"/>
    </row>
    <row r="149" spans="1:51" s="11" customFormat="1" ht="18" customHeight="1">
      <c r="A149" s="1">
        <v>144</v>
      </c>
      <c r="B149" s="1">
        <v>63661</v>
      </c>
      <c r="C149" s="5" t="s">
        <v>811</v>
      </c>
      <c r="D149" s="1" t="s">
        <v>64</v>
      </c>
      <c r="E149" s="50" t="s">
        <v>5</v>
      </c>
      <c r="F149" s="1" t="s">
        <v>101</v>
      </c>
      <c r="G149" s="1">
        <f t="shared" si="2"/>
        <v>12</v>
      </c>
      <c r="H149" s="30"/>
      <c r="I149" s="7">
        <v>2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>
        <v>10</v>
      </c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35"/>
    </row>
    <row r="150" spans="1:51" s="11" customFormat="1" ht="18" customHeight="1">
      <c r="A150" s="1">
        <v>144</v>
      </c>
      <c r="B150" s="1">
        <v>56314</v>
      </c>
      <c r="C150" s="5" t="s">
        <v>1005</v>
      </c>
      <c r="D150" s="1" t="s">
        <v>64</v>
      </c>
      <c r="E150" s="50" t="s">
        <v>5</v>
      </c>
      <c r="F150" s="1" t="s">
        <v>101</v>
      </c>
      <c r="G150" s="1">
        <f t="shared" si="2"/>
        <v>12</v>
      </c>
      <c r="H150" s="30"/>
      <c r="I150" s="7"/>
      <c r="J150" s="7"/>
      <c r="K150" s="7"/>
      <c r="L150" s="7"/>
      <c r="M150" s="7">
        <v>7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>
        <v>5</v>
      </c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35"/>
    </row>
    <row r="151" spans="1:51" s="11" customFormat="1" ht="18" customHeight="1">
      <c r="A151" s="1">
        <v>147</v>
      </c>
      <c r="B151" s="1">
        <v>48844</v>
      </c>
      <c r="C151" s="5" t="s">
        <v>667</v>
      </c>
      <c r="D151" s="1" t="s">
        <v>64</v>
      </c>
      <c r="E151" s="50" t="s">
        <v>273</v>
      </c>
      <c r="F151" s="1" t="s">
        <v>229</v>
      </c>
      <c r="G151" s="1">
        <f t="shared" si="2"/>
        <v>11</v>
      </c>
      <c r="H151" s="30"/>
      <c r="I151" s="7"/>
      <c r="J151" s="7"/>
      <c r="K151" s="7"/>
      <c r="L151" s="7"/>
      <c r="M151" s="7"/>
      <c r="N151" s="7"/>
      <c r="O151" s="7"/>
      <c r="P151" s="7">
        <v>10</v>
      </c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>
        <v>1</v>
      </c>
      <c r="AQ151" s="7"/>
      <c r="AR151" s="7"/>
      <c r="AS151" s="7"/>
      <c r="AT151" s="7"/>
      <c r="AU151" s="7"/>
      <c r="AV151" s="7"/>
      <c r="AW151" s="7"/>
      <c r="AX151" s="7"/>
      <c r="AY151" s="35"/>
    </row>
    <row r="152" spans="1:51" s="11" customFormat="1" ht="18" customHeight="1">
      <c r="A152" s="1">
        <v>147</v>
      </c>
      <c r="B152" s="1">
        <v>41753</v>
      </c>
      <c r="C152" s="5" t="s">
        <v>662</v>
      </c>
      <c r="D152" s="1" t="s">
        <v>64</v>
      </c>
      <c r="E152" s="50" t="s">
        <v>635</v>
      </c>
      <c r="F152" s="1" t="s">
        <v>229</v>
      </c>
      <c r="G152" s="1">
        <f t="shared" si="2"/>
        <v>11</v>
      </c>
      <c r="H152" s="30"/>
      <c r="I152" s="7">
        <v>1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>
        <v>10</v>
      </c>
      <c r="AQ152" s="7"/>
      <c r="AR152" s="7"/>
      <c r="AS152" s="7"/>
      <c r="AT152" s="7"/>
      <c r="AU152" s="7"/>
      <c r="AV152" s="7"/>
      <c r="AW152" s="7"/>
      <c r="AX152" s="7"/>
      <c r="AY152" s="35"/>
    </row>
    <row r="153" spans="1:51" s="11" customFormat="1" ht="18" customHeight="1">
      <c r="A153" s="1">
        <v>149</v>
      </c>
      <c r="B153" s="1">
        <v>34106</v>
      </c>
      <c r="C153" s="5" t="s">
        <v>1136</v>
      </c>
      <c r="D153" s="1" t="s">
        <v>64</v>
      </c>
      <c r="E153" s="50" t="s">
        <v>5</v>
      </c>
      <c r="F153" s="1" t="s">
        <v>177</v>
      </c>
      <c r="G153" s="1">
        <f t="shared" si="2"/>
        <v>10</v>
      </c>
      <c r="H153" s="30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>
        <v>10</v>
      </c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35"/>
    </row>
    <row r="154" spans="1:51" s="11" customFormat="1" ht="18" customHeight="1">
      <c r="A154" s="1">
        <v>149</v>
      </c>
      <c r="B154" s="1">
        <v>52770</v>
      </c>
      <c r="C154" s="5" t="s">
        <v>1330</v>
      </c>
      <c r="D154" s="1" t="s">
        <v>64</v>
      </c>
      <c r="E154" s="50" t="s">
        <v>5</v>
      </c>
      <c r="F154" s="1" t="s">
        <v>139</v>
      </c>
      <c r="G154" s="1">
        <f t="shared" si="2"/>
        <v>10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>
        <v>10</v>
      </c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31"/>
    </row>
    <row r="155" spans="1:51" s="11" customFormat="1" ht="18" customHeight="1">
      <c r="A155" s="1">
        <v>149</v>
      </c>
      <c r="B155" s="1">
        <v>3285</v>
      </c>
      <c r="C155" s="5" t="s">
        <v>430</v>
      </c>
      <c r="D155" s="1" t="s">
        <v>64</v>
      </c>
      <c r="E155" s="50" t="s">
        <v>5</v>
      </c>
      <c r="F155" s="1" t="s">
        <v>364</v>
      </c>
      <c r="G155" s="1">
        <f t="shared" si="2"/>
        <v>10</v>
      </c>
      <c r="H155" s="30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>
        <v>10</v>
      </c>
      <c r="AU155" s="7"/>
      <c r="AV155" s="7"/>
      <c r="AW155" s="7"/>
      <c r="AX155" s="7"/>
      <c r="AY155" s="35"/>
    </row>
    <row r="156" spans="1:51" s="11" customFormat="1" ht="18" customHeight="1">
      <c r="A156" s="1">
        <v>149</v>
      </c>
      <c r="B156" s="1">
        <v>54432</v>
      </c>
      <c r="C156" s="5" t="s">
        <v>487</v>
      </c>
      <c r="D156" s="1" t="s">
        <v>64</v>
      </c>
      <c r="E156" s="50" t="s">
        <v>5</v>
      </c>
      <c r="F156" s="1" t="s">
        <v>8</v>
      </c>
      <c r="G156" s="1">
        <f t="shared" si="2"/>
        <v>10</v>
      </c>
      <c r="H156" s="30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>
        <v>10</v>
      </c>
      <c r="AT156" s="7"/>
      <c r="AU156" s="7"/>
      <c r="AV156" s="7"/>
      <c r="AW156" s="7"/>
      <c r="AX156" s="7"/>
      <c r="AY156" s="35"/>
    </row>
    <row r="157" spans="1:51" s="11" customFormat="1" ht="18" customHeight="1">
      <c r="A157" s="1">
        <v>149</v>
      </c>
      <c r="B157" s="1">
        <v>65979</v>
      </c>
      <c r="C157" s="5" t="s">
        <v>1558</v>
      </c>
      <c r="D157" s="1" t="s">
        <v>64</v>
      </c>
      <c r="E157" s="50" t="s">
        <v>5</v>
      </c>
      <c r="F157" s="1" t="s">
        <v>291</v>
      </c>
      <c r="G157" s="1">
        <f t="shared" si="2"/>
        <v>10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>
        <v>10</v>
      </c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35"/>
    </row>
    <row r="158" spans="1:51" s="11" customFormat="1" ht="18" customHeight="1">
      <c r="A158" s="1">
        <v>149</v>
      </c>
      <c r="B158" s="1">
        <v>32361</v>
      </c>
      <c r="C158" s="5" t="s">
        <v>1720</v>
      </c>
      <c r="D158" s="1" t="s">
        <v>64</v>
      </c>
      <c r="E158" s="50" t="s">
        <v>5</v>
      </c>
      <c r="F158" s="1" t="s">
        <v>148</v>
      </c>
      <c r="G158" s="1">
        <f t="shared" si="2"/>
        <v>10</v>
      </c>
      <c r="H158" s="30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>
        <v>10</v>
      </c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35"/>
    </row>
    <row r="159" spans="1:51" s="11" customFormat="1" ht="18" customHeight="1">
      <c r="A159" s="1">
        <v>149</v>
      </c>
      <c r="B159" s="1">
        <v>55237</v>
      </c>
      <c r="C159" s="5" t="s">
        <v>812</v>
      </c>
      <c r="D159" s="1" t="s">
        <v>64</v>
      </c>
      <c r="E159" s="50" t="s">
        <v>5</v>
      </c>
      <c r="F159" s="1" t="s">
        <v>101</v>
      </c>
      <c r="G159" s="1">
        <f t="shared" si="2"/>
        <v>10</v>
      </c>
      <c r="H159" s="30"/>
      <c r="I159" s="7">
        <v>1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>
        <v>9</v>
      </c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35"/>
    </row>
    <row r="160" spans="1:51" s="11" customFormat="1" ht="18" customHeight="1">
      <c r="A160" s="1">
        <v>149</v>
      </c>
      <c r="B160" s="1">
        <v>13792</v>
      </c>
      <c r="C160" s="22" t="s">
        <v>1946</v>
      </c>
      <c r="D160" s="1" t="s">
        <v>64</v>
      </c>
      <c r="E160" s="50" t="s">
        <v>5</v>
      </c>
      <c r="F160" s="1" t="s">
        <v>139</v>
      </c>
      <c r="G160" s="1">
        <f t="shared" si="2"/>
        <v>10</v>
      </c>
      <c r="H160" s="30"/>
      <c r="I160" s="7"/>
      <c r="J160" s="7"/>
      <c r="K160" s="7"/>
      <c r="L160" s="7"/>
      <c r="M160" s="7">
        <v>10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35"/>
    </row>
    <row r="161" spans="1:51" s="11" customFormat="1" ht="18" customHeight="1">
      <c r="A161" s="1">
        <v>149</v>
      </c>
      <c r="B161" s="1">
        <v>39698</v>
      </c>
      <c r="C161" s="5" t="s">
        <v>2020</v>
      </c>
      <c r="D161" s="1" t="s">
        <v>64</v>
      </c>
      <c r="E161" s="50" t="s">
        <v>5</v>
      </c>
      <c r="F161" s="1" t="s">
        <v>690</v>
      </c>
      <c r="G161" s="1">
        <f t="shared" si="2"/>
        <v>10</v>
      </c>
      <c r="H161" s="30"/>
      <c r="I161" s="7">
        <v>10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35"/>
    </row>
    <row r="162" spans="1:51" s="11" customFormat="1" ht="18" customHeight="1">
      <c r="A162" s="1">
        <v>149</v>
      </c>
      <c r="B162" s="1">
        <v>2975</v>
      </c>
      <c r="C162" s="56" t="s">
        <v>2137</v>
      </c>
      <c r="D162" s="1" t="s">
        <v>64</v>
      </c>
      <c r="E162" s="50" t="s">
        <v>608</v>
      </c>
      <c r="F162" s="1" t="s">
        <v>583</v>
      </c>
      <c r="G162" s="1">
        <f t="shared" si="2"/>
        <v>10</v>
      </c>
      <c r="H162" s="30"/>
      <c r="I162" s="7">
        <v>10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35"/>
    </row>
    <row r="163" spans="1:51" s="11" customFormat="1" ht="18" customHeight="1">
      <c r="A163" s="1">
        <v>149</v>
      </c>
      <c r="B163" s="1">
        <v>12558</v>
      </c>
      <c r="C163" s="5" t="s">
        <v>2194</v>
      </c>
      <c r="D163" s="1" t="s">
        <v>64</v>
      </c>
      <c r="E163" s="50" t="s">
        <v>2177</v>
      </c>
      <c r="F163" s="1" t="s">
        <v>1583</v>
      </c>
      <c r="G163" s="1">
        <f t="shared" si="2"/>
        <v>10</v>
      </c>
      <c r="H163" s="30"/>
      <c r="I163" s="7">
        <v>10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35"/>
    </row>
    <row r="164" spans="1:51" s="11" customFormat="1" ht="18" customHeight="1">
      <c r="A164" s="1">
        <v>149</v>
      </c>
      <c r="B164" s="1">
        <v>46565</v>
      </c>
      <c r="C164" s="5" t="s">
        <v>2257</v>
      </c>
      <c r="D164" s="1" t="s">
        <v>64</v>
      </c>
      <c r="E164" s="50" t="s">
        <v>5</v>
      </c>
      <c r="F164" s="1" t="s">
        <v>569</v>
      </c>
      <c r="G164" s="1">
        <f t="shared" si="2"/>
        <v>10</v>
      </c>
      <c r="H164" s="30"/>
      <c r="I164" s="7"/>
      <c r="J164" s="7">
        <v>10</v>
      </c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35"/>
    </row>
    <row r="165" spans="1:51" s="11" customFormat="1" ht="18" customHeight="1">
      <c r="A165" s="1">
        <v>149</v>
      </c>
      <c r="B165" s="1">
        <v>15778</v>
      </c>
      <c r="C165" s="5" t="s">
        <v>2297</v>
      </c>
      <c r="D165" s="1" t="s">
        <v>64</v>
      </c>
      <c r="E165" s="50" t="s">
        <v>5</v>
      </c>
      <c r="F165" s="1" t="s">
        <v>152</v>
      </c>
      <c r="G165" s="1">
        <f t="shared" si="2"/>
        <v>10</v>
      </c>
      <c r="H165" s="30"/>
      <c r="I165" s="7">
        <v>10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35"/>
    </row>
    <row r="166" spans="1:51" s="11" customFormat="1" ht="18" customHeight="1">
      <c r="A166" s="1">
        <v>149</v>
      </c>
      <c r="B166" s="1">
        <v>23760</v>
      </c>
      <c r="C166" s="73" t="s">
        <v>2330</v>
      </c>
      <c r="D166" s="1" t="s">
        <v>64</v>
      </c>
      <c r="E166" s="50" t="s">
        <v>5</v>
      </c>
      <c r="F166" s="1" t="s">
        <v>855</v>
      </c>
      <c r="G166" s="1">
        <f t="shared" si="2"/>
        <v>10</v>
      </c>
      <c r="H166" s="30"/>
      <c r="I166" s="7">
        <v>10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35"/>
    </row>
    <row r="167" spans="1:51" s="11" customFormat="1" ht="18" customHeight="1">
      <c r="A167" s="1">
        <v>163</v>
      </c>
      <c r="B167" s="1">
        <v>3199</v>
      </c>
      <c r="C167" s="5" t="s">
        <v>1137</v>
      </c>
      <c r="D167" s="1" t="s">
        <v>64</v>
      </c>
      <c r="E167" s="50" t="s">
        <v>5</v>
      </c>
      <c r="F167" s="1" t="s">
        <v>177</v>
      </c>
      <c r="G167" s="1">
        <f t="shared" si="2"/>
        <v>9</v>
      </c>
      <c r="H167" s="30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>
        <v>9</v>
      </c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35"/>
    </row>
    <row r="168" spans="1:51" s="11" customFormat="1" ht="18" customHeight="1">
      <c r="A168" s="1">
        <v>163</v>
      </c>
      <c r="B168" s="1">
        <v>63086</v>
      </c>
      <c r="C168" s="5" t="s">
        <v>489</v>
      </c>
      <c r="D168" s="1" t="s">
        <v>64</v>
      </c>
      <c r="E168" s="50" t="s">
        <v>5</v>
      </c>
      <c r="F168" s="1" t="s">
        <v>8</v>
      </c>
      <c r="G168" s="1">
        <f t="shared" si="2"/>
        <v>9</v>
      </c>
      <c r="H168" s="30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>
        <v>6</v>
      </c>
      <c r="AR168" s="7"/>
      <c r="AS168" s="7">
        <v>3</v>
      </c>
      <c r="AT168" s="7"/>
      <c r="AU168" s="7"/>
      <c r="AV168" s="7"/>
      <c r="AW168" s="7"/>
      <c r="AX168" s="7"/>
      <c r="AY168" s="35"/>
    </row>
    <row r="169" spans="1:51" s="11" customFormat="1" ht="18" customHeight="1">
      <c r="A169" s="1">
        <v>163</v>
      </c>
      <c r="B169" s="1">
        <v>65747</v>
      </c>
      <c r="C169" s="5" t="s">
        <v>1559</v>
      </c>
      <c r="D169" s="1" t="s">
        <v>64</v>
      </c>
      <c r="E169" s="50" t="s">
        <v>5</v>
      </c>
      <c r="F169" s="1" t="s">
        <v>291</v>
      </c>
      <c r="G169" s="1">
        <f t="shared" si="2"/>
        <v>9</v>
      </c>
      <c r="H169" s="30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>
        <v>9</v>
      </c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35"/>
    </row>
    <row r="170" spans="1:51" s="11" customFormat="1" ht="18" customHeight="1">
      <c r="A170" s="1">
        <v>163</v>
      </c>
      <c r="B170" s="1">
        <v>19092</v>
      </c>
      <c r="C170" s="5" t="s">
        <v>1947</v>
      </c>
      <c r="D170" s="1" t="s">
        <v>64</v>
      </c>
      <c r="E170" s="50" t="s">
        <v>5</v>
      </c>
      <c r="F170" s="1" t="s">
        <v>148</v>
      </c>
      <c r="G170" s="1">
        <f t="shared" si="2"/>
        <v>9</v>
      </c>
      <c r="H170" s="30"/>
      <c r="I170" s="7"/>
      <c r="J170" s="7"/>
      <c r="K170" s="7"/>
      <c r="L170" s="7">
        <v>9</v>
      </c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35"/>
    </row>
    <row r="171" spans="1:51" s="11" customFormat="1" ht="18" customHeight="1">
      <c r="A171" s="1">
        <v>167</v>
      </c>
      <c r="B171" s="1">
        <v>56992</v>
      </c>
      <c r="C171" s="5" t="s">
        <v>1138</v>
      </c>
      <c r="D171" s="1" t="s">
        <v>64</v>
      </c>
      <c r="E171" s="50" t="s">
        <v>5</v>
      </c>
      <c r="F171" s="1" t="s">
        <v>177</v>
      </c>
      <c r="G171" s="1">
        <f t="shared" si="2"/>
        <v>8</v>
      </c>
      <c r="H171" s="30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>
        <v>8</v>
      </c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35"/>
    </row>
    <row r="172" spans="1:51" s="11" customFormat="1" ht="18" customHeight="1">
      <c r="A172" s="1">
        <v>167</v>
      </c>
      <c r="B172" s="1">
        <v>4133</v>
      </c>
      <c r="C172" s="5" t="s">
        <v>1224</v>
      </c>
      <c r="D172" s="1" t="s">
        <v>64</v>
      </c>
      <c r="E172" s="50" t="s">
        <v>5</v>
      </c>
      <c r="F172" s="1" t="s">
        <v>6</v>
      </c>
      <c r="G172" s="1">
        <f t="shared" si="2"/>
        <v>8</v>
      </c>
      <c r="H172" s="30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>
        <v>8</v>
      </c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35"/>
    </row>
    <row r="173" spans="1:51" s="11" customFormat="1" ht="18" customHeight="1">
      <c r="A173" s="1">
        <v>167</v>
      </c>
      <c r="B173" s="1">
        <v>66176</v>
      </c>
      <c r="C173" s="5" t="s">
        <v>1331</v>
      </c>
      <c r="D173" s="1" t="s">
        <v>64</v>
      </c>
      <c r="E173" s="50" t="s">
        <v>873</v>
      </c>
      <c r="F173" s="1" t="s">
        <v>139</v>
      </c>
      <c r="G173" s="1">
        <f t="shared" si="2"/>
        <v>8</v>
      </c>
      <c r="H173" s="30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>
        <v>8</v>
      </c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35"/>
    </row>
    <row r="174" spans="1:51" s="11" customFormat="1" ht="18" customHeight="1">
      <c r="A174" s="1">
        <v>167</v>
      </c>
      <c r="B174" s="1">
        <v>38889</v>
      </c>
      <c r="C174" s="5" t="s">
        <v>663</v>
      </c>
      <c r="D174" s="1" t="s">
        <v>64</v>
      </c>
      <c r="E174" s="50" t="s">
        <v>5</v>
      </c>
      <c r="F174" s="1" t="s">
        <v>229</v>
      </c>
      <c r="G174" s="1">
        <f t="shared" si="2"/>
        <v>8</v>
      </c>
      <c r="H174" s="30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>
        <v>8</v>
      </c>
      <c r="AQ174" s="7"/>
      <c r="AR174" s="7"/>
      <c r="AS174" s="7"/>
      <c r="AT174" s="7"/>
      <c r="AU174" s="7"/>
      <c r="AV174" s="7"/>
      <c r="AW174" s="7"/>
      <c r="AX174" s="7"/>
      <c r="AY174" s="35"/>
    </row>
    <row r="175" spans="1:51" s="11" customFormat="1" ht="18" customHeight="1">
      <c r="A175" s="1">
        <v>167</v>
      </c>
      <c r="B175" s="1">
        <v>57747</v>
      </c>
      <c r="C175" s="5" t="s">
        <v>599</v>
      </c>
      <c r="D175" s="1" t="s">
        <v>64</v>
      </c>
      <c r="E175" s="50" t="s">
        <v>5</v>
      </c>
      <c r="F175" s="1" t="s">
        <v>569</v>
      </c>
      <c r="G175" s="1">
        <f t="shared" si="2"/>
        <v>8</v>
      </c>
      <c r="H175" s="30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>
        <v>8</v>
      </c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35"/>
    </row>
    <row r="176" spans="1:51" s="11" customFormat="1" ht="18" customHeight="1">
      <c r="A176" s="1">
        <v>167</v>
      </c>
      <c r="B176" s="1">
        <v>54929</v>
      </c>
      <c r="C176" s="5" t="s">
        <v>540</v>
      </c>
      <c r="D176" s="1" t="s">
        <v>64</v>
      </c>
      <c r="E176" s="50" t="s">
        <v>5</v>
      </c>
      <c r="F176" s="1" t="s">
        <v>8</v>
      </c>
      <c r="G176" s="1">
        <f t="shared" si="2"/>
        <v>8</v>
      </c>
      <c r="H176" s="30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>
        <v>8</v>
      </c>
      <c r="AR176" s="7"/>
      <c r="AS176" s="7"/>
      <c r="AT176" s="7"/>
      <c r="AU176" s="7"/>
      <c r="AV176" s="7"/>
      <c r="AW176" s="7"/>
      <c r="AX176" s="7"/>
      <c r="AY176" s="35"/>
    </row>
    <row r="177" spans="1:51" s="11" customFormat="1" ht="18" customHeight="1">
      <c r="A177" s="1">
        <v>167</v>
      </c>
      <c r="B177" s="1">
        <v>55719</v>
      </c>
      <c r="C177" s="5" t="s">
        <v>73</v>
      </c>
      <c r="D177" s="1" t="s">
        <v>64</v>
      </c>
      <c r="E177" s="50" t="s">
        <v>5</v>
      </c>
      <c r="F177" s="1" t="s">
        <v>6</v>
      </c>
      <c r="G177" s="1">
        <f t="shared" si="2"/>
        <v>8</v>
      </c>
      <c r="H177" s="30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>
        <v>6</v>
      </c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>
        <v>2</v>
      </c>
      <c r="AY177" s="35"/>
    </row>
    <row r="178" spans="1:51" s="11" customFormat="1" ht="18" customHeight="1">
      <c r="A178" s="1">
        <v>167</v>
      </c>
      <c r="B178" s="1">
        <v>10179</v>
      </c>
      <c r="C178" s="5" t="s">
        <v>1560</v>
      </c>
      <c r="D178" s="1" t="s">
        <v>64</v>
      </c>
      <c r="E178" s="50" t="s">
        <v>1561</v>
      </c>
      <c r="F178" s="1" t="s">
        <v>152</v>
      </c>
      <c r="G178" s="1">
        <f t="shared" si="2"/>
        <v>8</v>
      </c>
      <c r="H178" s="30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>
        <v>8</v>
      </c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35"/>
    </row>
    <row r="179" spans="1:51" s="11" customFormat="1" ht="18" customHeight="1">
      <c r="A179" s="1">
        <v>167</v>
      </c>
      <c r="B179" s="1">
        <v>66818</v>
      </c>
      <c r="C179" s="5" t="s">
        <v>1890</v>
      </c>
      <c r="D179" s="1" t="s">
        <v>64</v>
      </c>
      <c r="E179" s="50" t="s">
        <v>5</v>
      </c>
      <c r="F179" s="1" t="s">
        <v>148</v>
      </c>
      <c r="G179" s="1">
        <f t="shared" si="2"/>
        <v>8</v>
      </c>
      <c r="H179" s="30"/>
      <c r="I179" s="7"/>
      <c r="J179" s="7"/>
      <c r="K179" s="7"/>
      <c r="L179" s="7"/>
      <c r="M179" s="7"/>
      <c r="N179" s="7"/>
      <c r="O179" s="7">
        <v>8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35"/>
    </row>
    <row r="180" spans="1:51" s="11" customFormat="1" ht="18" customHeight="1">
      <c r="A180" s="1">
        <v>167</v>
      </c>
      <c r="B180" s="1">
        <v>66280</v>
      </c>
      <c r="C180" s="5" t="s">
        <v>1948</v>
      </c>
      <c r="D180" s="1" t="s">
        <v>64</v>
      </c>
      <c r="E180" s="50" t="s">
        <v>5</v>
      </c>
      <c r="F180" s="1" t="s">
        <v>148</v>
      </c>
      <c r="G180" s="1">
        <f t="shared" si="2"/>
        <v>8</v>
      </c>
      <c r="H180" s="30"/>
      <c r="I180" s="7"/>
      <c r="J180" s="7"/>
      <c r="K180" s="7"/>
      <c r="L180" s="7">
        <v>8</v>
      </c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35"/>
    </row>
    <row r="181" spans="1:51" s="11" customFormat="1" ht="18" customHeight="1">
      <c r="A181" s="1">
        <v>167</v>
      </c>
      <c r="B181" s="1">
        <v>59752</v>
      </c>
      <c r="C181" s="5" t="s">
        <v>2258</v>
      </c>
      <c r="D181" s="1" t="s">
        <v>64</v>
      </c>
      <c r="E181" s="50" t="s">
        <v>5</v>
      </c>
      <c r="F181" s="1" t="s">
        <v>569</v>
      </c>
      <c r="G181" s="1">
        <f t="shared" si="2"/>
        <v>8</v>
      </c>
      <c r="H181" s="30"/>
      <c r="I181" s="7"/>
      <c r="J181" s="7">
        <v>8</v>
      </c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35"/>
    </row>
    <row r="182" spans="1:51" s="11" customFormat="1" ht="18" customHeight="1">
      <c r="A182" s="1">
        <v>178</v>
      </c>
      <c r="B182" s="1">
        <v>63654</v>
      </c>
      <c r="C182" s="5" t="s">
        <v>1139</v>
      </c>
      <c r="D182" s="1" t="s">
        <v>64</v>
      </c>
      <c r="E182" s="50" t="s">
        <v>5</v>
      </c>
      <c r="F182" s="1" t="s">
        <v>177</v>
      </c>
      <c r="G182" s="1">
        <f t="shared" si="2"/>
        <v>7</v>
      </c>
      <c r="H182" s="30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>
        <v>7</v>
      </c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35"/>
    </row>
    <row r="183" spans="1:51" s="11" customFormat="1" ht="18" customHeight="1">
      <c r="A183" s="1">
        <v>178</v>
      </c>
      <c r="B183" s="1">
        <v>63002</v>
      </c>
      <c r="C183" s="5" t="s">
        <v>814</v>
      </c>
      <c r="D183" s="1" t="s">
        <v>64</v>
      </c>
      <c r="E183" s="50" t="s">
        <v>5</v>
      </c>
      <c r="F183" s="1" t="s">
        <v>101</v>
      </c>
      <c r="G183" s="1">
        <f t="shared" si="2"/>
        <v>7</v>
      </c>
      <c r="H183" s="30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>
        <v>7</v>
      </c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35"/>
    </row>
    <row r="184" spans="1:51" s="11" customFormat="1" ht="18" customHeight="1">
      <c r="A184" s="1">
        <v>178</v>
      </c>
      <c r="B184" s="1">
        <v>66599</v>
      </c>
      <c r="C184" s="5" t="s">
        <v>2021</v>
      </c>
      <c r="D184" s="1" t="s">
        <v>64</v>
      </c>
      <c r="E184" s="50" t="s">
        <v>5</v>
      </c>
      <c r="F184" s="1" t="s">
        <v>690</v>
      </c>
      <c r="G184" s="1">
        <f t="shared" si="2"/>
        <v>7</v>
      </c>
      <c r="H184" s="30"/>
      <c r="I184" s="7">
        <v>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35"/>
    </row>
    <row r="185" spans="1:51" s="11" customFormat="1" ht="18" customHeight="1">
      <c r="A185" s="1">
        <v>178</v>
      </c>
      <c r="B185" s="1">
        <v>27372</v>
      </c>
      <c r="C185" s="5" t="s">
        <v>2090</v>
      </c>
      <c r="D185" s="1" t="s">
        <v>64</v>
      </c>
      <c r="E185" s="50" t="s">
        <v>5</v>
      </c>
      <c r="F185" s="1" t="s">
        <v>177</v>
      </c>
      <c r="G185" s="1">
        <f t="shared" si="2"/>
        <v>7</v>
      </c>
      <c r="H185" s="30"/>
      <c r="I185" s="7">
        <v>7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35"/>
    </row>
    <row r="186" spans="1:51" s="11" customFormat="1" ht="18" customHeight="1">
      <c r="A186" s="1">
        <v>178</v>
      </c>
      <c r="B186" s="1">
        <v>56925</v>
      </c>
      <c r="C186" s="56" t="s">
        <v>2139</v>
      </c>
      <c r="D186" s="1" t="s">
        <v>64</v>
      </c>
      <c r="E186" s="50" t="s">
        <v>5</v>
      </c>
      <c r="F186" s="1" t="s">
        <v>583</v>
      </c>
      <c r="G186" s="1">
        <f t="shared" si="2"/>
        <v>7</v>
      </c>
      <c r="H186" s="30"/>
      <c r="I186" s="7">
        <v>7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35"/>
    </row>
    <row r="187" spans="1:51" s="11" customFormat="1" ht="18" customHeight="1">
      <c r="A187" s="1">
        <v>178</v>
      </c>
      <c r="B187" s="1">
        <v>16367</v>
      </c>
      <c r="C187" s="5" t="s">
        <v>2235</v>
      </c>
      <c r="D187" s="1" t="s">
        <v>64</v>
      </c>
      <c r="E187" s="50" t="s">
        <v>5</v>
      </c>
      <c r="F187" s="1" t="s">
        <v>694</v>
      </c>
      <c r="G187" s="1">
        <f t="shared" si="2"/>
        <v>7</v>
      </c>
      <c r="H187" s="30"/>
      <c r="I187" s="7">
        <v>7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35"/>
    </row>
    <row r="188" spans="1:51" s="11" customFormat="1" ht="18" customHeight="1">
      <c r="A188" s="1">
        <v>178</v>
      </c>
      <c r="B188" s="1">
        <v>2123</v>
      </c>
      <c r="C188" s="5" t="s">
        <v>2298</v>
      </c>
      <c r="D188" s="1" t="s">
        <v>64</v>
      </c>
      <c r="E188" s="50" t="s">
        <v>5</v>
      </c>
      <c r="F188" s="1" t="s">
        <v>152</v>
      </c>
      <c r="G188" s="1">
        <f t="shared" si="2"/>
        <v>7</v>
      </c>
      <c r="H188" s="30"/>
      <c r="I188" s="7">
        <v>7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35"/>
    </row>
    <row r="189" spans="1:51" s="11" customFormat="1" ht="18" customHeight="1">
      <c r="A189" s="1">
        <v>185</v>
      </c>
      <c r="B189" s="1">
        <v>64513</v>
      </c>
      <c r="C189" s="5" t="s">
        <v>1140</v>
      </c>
      <c r="D189" s="1" t="s">
        <v>64</v>
      </c>
      <c r="E189" s="50" t="s">
        <v>5</v>
      </c>
      <c r="F189" s="1" t="s">
        <v>177</v>
      </c>
      <c r="G189" s="1">
        <f t="shared" si="2"/>
        <v>6</v>
      </c>
      <c r="H189" s="30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>
        <v>6</v>
      </c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35"/>
    </row>
    <row r="190" spans="1:51" s="11" customFormat="1" ht="18" customHeight="1">
      <c r="A190" s="1">
        <v>185</v>
      </c>
      <c r="B190" s="1">
        <v>65839</v>
      </c>
      <c r="C190" s="5" t="s">
        <v>1332</v>
      </c>
      <c r="D190" s="1" t="s">
        <v>64</v>
      </c>
      <c r="E190" s="50" t="s">
        <v>873</v>
      </c>
      <c r="F190" s="1" t="s">
        <v>139</v>
      </c>
      <c r="G190" s="1">
        <f t="shared" si="2"/>
        <v>6</v>
      </c>
      <c r="H190" s="30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>
        <v>6</v>
      </c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35"/>
    </row>
    <row r="191" spans="1:51" s="11" customFormat="1" ht="18" customHeight="1">
      <c r="A191" s="1">
        <v>185</v>
      </c>
      <c r="B191" s="1">
        <v>58085</v>
      </c>
      <c r="C191" s="5" t="s">
        <v>488</v>
      </c>
      <c r="D191" s="1" t="s">
        <v>64</v>
      </c>
      <c r="E191" s="50" t="s">
        <v>472</v>
      </c>
      <c r="F191" s="1" t="s">
        <v>8</v>
      </c>
      <c r="G191" s="1">
        <f t="shared" si="2"/>
        <v>6</v>
      </c>
      <c r="H191" s="30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>
        <v>6</v>
      </c>
      <c r="AT191" s="7"/>
      <c r="AU191" s="7"/>
      <c r="AV191" s="7"/>
      <c r="AW191" s="7"/>
      <c r="AX191" s="7"/>
      <c r="AY191" s="35"/>
    </row>
    <row r="192" spans="1:51" s="11" customFormat="1" ht="18" customHeight="1">
      <c r="A192" s="1">
        <v>185</v>
      </c>
      <c r="B192" s="1">
        <v>62918</v>
      </c>
      <c r="C192" s="5" t="s">
        <v>600</v>
      </c>
      <c r="D192" s="1" t="s">
        <v>64</v>
      </c>
      <c r="E192" s="50" t="s">
        <v>5</v>
      </c>
      <c r="F192" s="1" t="s">
        <v>569</v>
      </c>
      <c r="G192" s="1">
        <f t="shared" si="2"/>
        <v>6</v>
      </c>
      <c r="H192" s="30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>
        <v>6</v>
      </c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35"/>
    </row>
    <row r="193" spans="1:51" s="11" customFormat="1" ht="18" customHeight="1">
      <c r="A193" s="1">
        <v>185</v>
      </c>
      <c r="B193" s="1">
        <v>32780</v>
      </c>
      <c r="C193" s="5" t="s">
        <v>247</v>
      </c>
      <c r="D193" s="1" t="s">
        <v>64</v>
      </c>
      <c r="E193" s="50" t="s">
        <v>5</v>
      </c>
      <c r="F193" s="1" t="s">
        <v>187</v>
      </c>
      <c r="G193" s="1">
        <f t="shared" si="2"/>
        <v>6</v>
      </c>
      <c r="H193" s="30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>
        <v>6</v>
      </c>
      <c r="AW193" s="7"/>
      <c r="AX193" s="7"/>
      <c r="AY193" s="35"/>
    </row>
    <row r="194" spans="1:51" s="11" customFormat="1" ht="18" customHeight="1">
      <c r="A194" s="1">
        <v>185</v>
      </c>
      <c r="B194" s="1">
        <v>49332</v>
      </c>
      <c r="C194" s="5" t="s">
        <v>1783</v>
      </c>
      <c r="D194" s="1" t="s">
        <v>64</v>
      </c>
      <c r="E194" s="50" t="s">
        <v>5</v>
      </c>
      <c r="F194" s="1" t="s">
        <v>101</v>
      </c>
      <c r="G194" s="1">
        <f t="shared" si="2"/>
        <v>6</v>
      </c>
      <c r="H194" s="30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>
        <v>6</v>
      </c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35"/>
    </row>
    <row r="195" spans="1:51" s="11" customFormat="1" ht="18" customHeight="1">
      <c r="A195" s="1">
        <v>185</v>
      </c>
      <c r="B195" s="1">
        <v>39267</v>
      </c>
      <c r="C195" s="5" t="s">
        <v>1949</v>
      </c>
      <c r="D195" s="1" t="s">
        <v>64</v>
      </c>
      <c r="E195" s="50" t="s">
        <v>5</v>
      </c>
      <c r="F195" s="1" t="s">
        <v>148</v>
      </c>
      <c r="G195" s="1">
        <f t="shared" si="2"/>
        <v>6</v>
      </c>
      <c r="H195" s="30"/>
      <c r="I195" s="7"/>
      <c r="J195" s="7"/>
      <c r="K195" s="7"/>
      <c r="L195" s="7">
        <v>6</v>
      </c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35"/>
    </row>
    <row r="196" spans="1:51" s="11" customFormat="1" ht="18" customHeight="1">
      <c r="A196" s="1">
        <v>185</v>
      </c>
      <c r="B196" s="1">
        <v>59783</v>
      </c>
      <c r="C196" s="5" t="s">
        <v>2259</v>
      </c>
      <c r="D196" s="1" t="s">
        <v>64</v>
      </c>
      <c r="E196" s="50" t="s">
        <v>5</v>
      </c>
      <c r="F196" s="1" t="s">
        <v>569</v>
      </c>
      <c r="G196" s="1">
        <f t="shared" si="2"/>
        <v>6</v>
      </c>
      <c r="H196" s="30"/>
      <c r="I196" s="7"/>
      <c r="J196" s="7">
        <v>6</v>
      </c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35"/>
    </row>
    <row r="197" spans="1:51" s="11" customFormat="1" ht="18" customHeight="1">
      <c r="A197" s="1">
        <v>193</v>
      </c>
      <c r="B197" s="1">
        <v>49793</v>
      </c>
      <c r="C197" s="5" t="s">
        <v>1141</v>
      </c>
      <c r="D197" s="1" t="s">
        <v>64</v>
      </c>
      <c r="E197" s="50" t="s">
        <v>5</v>
      </c>
      <c r="F197" s="1" t="s">
        <v>177</v>
      </c>
      <c r="G197" s="1">
        <f t="shared" ref="G197:G240" si="3">SUM(I197:AX197)</f>
        <v>5</v>
      </c>
      <c r="H197" s="30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>
        <v>5</v>
      </c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35"/>
    </row>
    <row r="198" spans="1:51" s="11" customFormat="1" ht="18" customHeight="1">
      <c r="A198" s="1">
        <v>193</v>
      </c>
      <c r="B198" s="1">
        <v>10444</v>
      </c>
      <c r="C198" s="5" t="s">
        <v>490</v>
      </c>
      <c r="D198" s="1" t="s">
        <v>64</v>
      </c>
      <c r="E198" s="50" t="s">
        <v>5</v>
      </c>
      <c r="F198" s="1" t="s">
        <v>8</v>
      </c>
      <c r="G198" s="1">
        <f t="shared" si="3"/>
        <v>5</v>
      </c>
      <c r="H198" s="30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>
        <v>4</v>
      </c>
      <c r="AR198" s="7"/>
      <c r="AS198" s="7">
        <v>1</v>
      </c>
      <c r="AT198" s="7"/>
      <c r="AU198" s="7"/>
      <c r="AV198" s="7"/>
      <c r="AW198" s="7"/>
      <c r="AX198" s="7"/>
      <c r="AY198" s="35"/>
    </row>
    <row r="199" spans="1:51" s="11" customFormat="1" ht="18" customHeight="1">
      <c r="A199" s="1">
        <v>193</v>
      </c>
      <c r="B199" s="1">
        <v>61614</v>
      </c>
      <c r="C199" s="5" t="s">
        <v>248</v>
      </c>
      <c r="D199" s="1" t="s">
        <v>64</v>
      </c>
      <c r="E199" s="50" t="s">
        <v>5</v>
      </c>
      <c r="F199" s="1" t="s">
        <v>187</v>
      </c>
      <c r="G199" s="1">
        <f t="shared" si="3"/>
        <v>5</v>
      </c>
      <c r="H199" s="30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>
        <v>5</v>
      </c>
      <c r="AW199" s="7"/>
      <c r="AX199" s="7"/>
      <c r="AY199" s="35"/>
    </row>
    <row r="200" spans="1:51" s="11" customFormat="1" ht="18" customHeight="1">
      <c r="A200" s="1">
        <v>193</v>
      </c>
      <c r="B200" s="1">
        <v>57867</v>
      </c>
      <c r="C200" s="5" t="s">
        <v>2022</v>
      </c>
      <c r="D200" s="1" t="s">
        <v>64</v>
      </c>
      <c r="E200" s="50" t="s">
        <v>5</v>
      </c>
      <c r="F200" s="1" t="s">
        <v>690</v>
      </c>
      <c r="G200" s="1">
        <f t="shared" si="3"/>
        <v>5</v>
      </c>
      <c r="H200" s="30"/>
      <c r="I200" s="7">
        <v>5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35"/>
    </row>
    <row r="201" spans="1:51" s="11" customFormat="1" ht="18" customHeight="1">
      <c r="A201" s="1">
        <v>193</v>
      </c>
      <c r="B201" s="1">
        <v>40001</v>
      </c>
      <c r="C201" s="5" t="s">
        <v>2067</v>
      </c>
      <c r="D201" s="1" t="s">
        <v>64</v>
      </c>
      <c r="E201" s="50" t="s">
        <v>5</v>
      </c>
      <c r="F201" s="1" t="s">
        <v>364</v>
      </c>
      <c r="G201" s="1">
        <f t="shared" si="3"/>
        <v>5</v>
      </c>
      <c r="H201" s="30"/>
      <c r="I201" s="7">
        <v>5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35"/>
    </row>
    <row r="202" spans="1:51" s="11" customFormat="1" ht="18" customHeight="1">
      <c r="A202" s="1">
        <v>193</v>
      </c>
      <c r="B202" s="1">
        <v>54420</v>
      </c>
      <c r="C202" s="22" t="s">
        <v>2140</v>
      </c>
      <c r="D202" s="1" t="s">
        <v>64</v>
      </c>
      <c r="E202" s="50" t="s">
        <v>2106</v>
      </c>
      <c r="F202" s="1" t="s">
        <v>583</v>
      </c>
      <c r="G202" s="1">
        <f t="shared" si="3"/>
        <v>5</v>
      </c>
      <c r="H202" s="30"/>
      <c r="I202" s="7">
        <v>5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35"/>
    </row>
    <row r="203" spans="1:51" s="11" customFormat="1" ht="18" customHeight="1">
      <c r="A203" s="1">
        <v>193</v>
      </c>
      <c r="B203" s="1">
        <v>7782</v>
      </c>
      <c r="C203" s="5" t="s">
        <v>2195</v>
      </c>
      <c r="D203" s="1" t="s">
        <v>64</v>
      </c>
      <c r="E203" s="50" t="s">
        <v>2186</v>
      </c>
      <c r="F203" s="1" t="s">
        <v>1583</v>
      </c>
      <c r="G203" s="1">
        <f t="shared" si="3"/>
        <v>5</v>
      </c>
      <c r="H203" s="30"/>
      <c r="I203" s="7">
        <v>5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35"/>
    </row>
    <row r="204" spans="1:51" s="11" customFormat="1" ht="18" customHeight="1">
      <c r="A204" s="1">
        <v>193</v>
      </c>
      <c r="B204" s="1">
        <v>4733</v>
      </c>
      <c r="C204" s="5" t="s">
        <v>2236</v>
      </c>
      <c r="D204" s="1" t="s">
        <v>64</v>
      </c>
      <c r="E204" s="50" t="s">
        <v>5</v>
      </c>
      <c r="F204" s="1" t="s">
        <v>694</v>
      </c>
      <c r="G204" s="1">
        <f t="shared" si="3"/>
        <v>5</v>
      </c>
      <c r="H204" s="30"/>
      <c r="I204" s="7">
        <v>5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35"/>
    </row>
    <row r="205" spans="1:51" s="11" customFormat="1" ht="18" customHeight="1">
      <c r="A205" s="1">
        <v>193</v>
      </c>
      <c r="B205" s="1">
        <v>67327</v>
      </c>
      <c r="C205" s="5" t="s">
        <v>2299</v>
      </c>
      <c r="D205" s="1" t="s">
        <v>64</v>
      </c>
      <c r="E205" s="50" t="s">
        <v>2300</v>
      </c>
      <c r="F205" s="1" t="s">
        <v>152</v>
      </c>
      <c r="G205" s="1">
        <f t="shared" si="3"/>
        <v>5</v>
      </c>
      <c r="H205" s="30"/>
      <c r="I205" s="7">
        <v>5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35"/>
    </row>
    <row r="206" spans="1:51" s="11" customFormat="1" ht="18" customHeight="1">
      <c r="A206" s="1">
        <v>193</v>
      </c>
      <c r="B206" s="1">
        <v>44649</v>
      </c>
      <c r="C206" s="5" t="s">
        <v>2332</v>
      </c>
      <c r="D206" s="1" t="s">
        <v>64</v>
      </c>
      <c r="E206" s="50" t="s">
        <v>5</v>
      </c>
      <c r="F206" s="1" t="s">
        <v>855</v>
      </c>
      <c r="G206" s="1">
        <f t="shared" si="3"/>
        <v>5</v>
      </c>
      <c r="H206" s="30"/>
      <c r="I206" s="7">
        <v>5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35"/>
    </row>
    <row r="207" spans="1:51" s="11" customFormat="1" ht="18" customHeight="1">
      <c r="A207" s="1">
        <v>203</v>
      </c>
      <c r="B207" s="1">
        <v>52593</v>
      </c>
      <c r="C207" s="5" t="s">
        <v>1006</v>
      </c>
      <c r="D207" s="1" t="s">
        <v>64</v>
      </c>
      <c r="E207" s="50" t="s">
        <v>928</v>
      </c>
      <c r="F207" s="1" t="s">
        <v>139</v>
      </c>
      <c r="G207" s="1">
        <f t="shared" si="3"/>
        <v>4</v>
      </c>
      <c r="H207" s="30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>
        <v>4</v>
      </c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35"/>
    </row>
    <row r="208" spans="1:51" s="11" customFormat="1" ht="18" customHeight="1">
      <c r="A208" s="1">
        <v>203</v>
      </c>
      <c r="B208" s="1">
        <v>54792</v>
      </c>
      <c r="C208" s="5" t="s">
        <v>664</v>
      </c>
      <c r="D208" s="1" t="s">
        <v>64</v>
      </c>
      <c r="E208" s="50" t="s">
        <v>622</v>
      </c>
      <c r="F208" s="1" t="s">
        <v>229</v>
      </c>
      <c r="G208" s="1">
        <f t="shared" si="3"/>
        <v>4</v>
      </c>
      <c r="H208" s="30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>
        <v>4</v>
      </c>
      <c r="AQ208" s="7"/>
      <c r="AR208" s="7"/>
      <c r="AS208" s="7"/>
      <c r="AT208" s="7"/>
      <c r="AU208" s="7"/>
      <c r="AV208" s="7"/>
      <c r="AW208" s="7"/>
      <c r="AX208" s="7"/>
      <c r="AY208" s="35"/>
    </row>
    <row r="209" spans="1:51" s="11" customFormat="1" ht="18" customHeight="1">
      <c r="A209" s="1">
        <v>203</v>
      </c>
      <c r="B209" s="1">
        <v>59146</v>
      </c>
      <c r="C209" s="5" t="s">
        <v>601</v>
      </c>
      <c r="D209" s="1" t="s">
        <v>64</v>
      </c>
      <c r="E209" s="50" t="s">
        <v>5</v>
      </c>
      <c r="F209" s="1" t="s">
        <v>569</v>
      </c>
      <c r="G209" s="1">
        <f t="shared" si="3"/>
        <v>4</v>
      </c>
      <c r="H209" s="30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>
        <v>4</v>
      </c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35"/>
    </row>
    <row r="210" spans="1:51" s="11" customFormat="1" ht="18" customHeight="1">
      <c r="A210" s="1">
        <v>203</v>
      </c>
      <c r="B210" s="1">
        <v>48551</v>
      </c>
      <c r="C210" s="5" t="s">
        <v>558</v>
      </c>
      <c r="D210" s="1" t="s">
        <v>64</v>
      </c>
      <c r="E210" s="50" t="s">
        <v>5</v>
      </c>
      <c r="F210" s="1" t="s">
        <v>187</v>
      </c>
      <c r="G210" s="1">
        <f t="shared" si="3"/>
        <v>4</v>
      </c>
      <c r="H210" s="30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>
        <v>4</v>
      </c>
      <c r="AP210" s="7"/>
      <c r="AQ210" s="7"/>
      <c r="AR210" s="7"/>
      <c r="AS210" s="7"/>
      <c r="AT210" s="7"/>
      <c r="AU210" s="7"/>
      <c r="AV210" s="7"/>
      <c r="AW210" s="7"/>
      <c r="AX210" s="7"/>
      <c r="AY210" s="35"/>
    </row>
    <row r="211" spans="1:51" s="11" customFormat="1" ht="18" customHeight="1">
      <c r="A211" s="1">
        <v>203</v>
      </c>
      <c r="B211" s="1">
        <v>48559</v>
      </c>
      <c r="C211" s="5" t="s">
        <v>249</v>
      </c>
      <c r="D211" s="1" t="s">
        <v>64</v>
      </c>
      <c r="E211" s="50" t="s">
        <v>5</v>
      </c>
      <c r="F211" s="1" t="s">
        <v>187</v>
      </c>
      <c r="G211" s="1">
        <f t="shared" si="3"/>
        <v>4</v>
      </c>
      <c r="H211" s="30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>
        <v>4</v>
      </c>
      <c r="AW211" s="7"/>
      <c r="AX211" s="7"/>
      <c r="AY211" s="35"/>
    </row>
    <row r="212" spans="1:51" s="11" customFormat="1" ht="18" customHeight="1">
      <c r="A212" s="1">
        <v>203</v>
      </c>
      <c r="B212" s="1">
        <v>63144</v>
      </c>
      <c r="C212" s="5" t="s">
        <v>250</v>
      </c>
      <c r="D212" s="1" t="s">
        <v>64</v>
      </c>
      <c r="E212" s="50" t="s">
        <v>5</v>
      </c>
      <c r="F212" s="1" t="s">
        <v>187</v>
      </c>
      <c r="G212" s="1">
        <f t="shared" si="3"/>
        <v>4</v>
      </c>
      <c r="H212" s="30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>
        <v>1</v>
      </c>
      <c r="AP212" s="7"/>
      <c r="AQ212" s="7"/>
      <c r="AR212" s="7"/>
      <c r="AS212" s="7"/>
      <c r="AT212" s="7"/>
      <c r="AU212" s="7"/>
      <c r="AV212" s="7">
        <v>3</v>
      </c>
      <c r="AW212" s="7"/>
      <c r="AX212" s="7"/>
      <c r="AY212" s="35"/>
    </row>
    <row r="213" spans="1:51" s="11" customFormat="1" ht="18" customHeight="1">
      <c r="A213" s="1">
        <v>203</v>
      </c>
      <c r="B213" s="1">
        <v>55215</v>
      </c>
      <c r="C213" s="5" t="s">
        <v>1194</v>
      </c>
      <c r="D213" s="1" t="s">
        <v>64</v>
      </c>
      <c r="E213" s="50" t="s">
        <v>5</v>
      </c>
      <c r="F213" s="1" t="s">
        <v>101</v>
      </c>
      <c r="G213" s="1">
        <f t="shared" si="3"/>
        <v>4</v>
      </c>
      <c r="H213" s="30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>
        <v>2</v>
      </c>
      <c r="W213" s="7"/>
      <c r="X213" s="7"/>
      <c r="Y213" s="7"/>
      <c r="Z213" s="7"/>
      <c r="AA213" s="7"/>
      <c r="AB213" s="7"/>
      <c r="AC213" s="7"/>
      <c r="AD213" s="7"/>
      <c r="AE213" s="7">
        <v>2</v>
      </c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35"/>
    </row>
    <row r="214" spans="1:51" s="11" customFormat="1" ht="18" customHeight="1">
      <c r="A214" s="1">
        <v>203</v>
      </c>
      <c r="B214" s="1">
        <v>61565</v>
      </c>
      <c r="C214" s="5" t="s">
        <v>1784</v>
      </c>
      <c r="D214" s="1" t="s">
        <v>64</v>
      </c>
      <c r="E214" s="50" t="s">
        <v>5</v>
      </c>
      <c r="F214" s="1" t="s">
        <v>101</v>
      </c>
      <c r="G214" s="1">
        <f t="shared" si="3"/>
        <v>4</v>
      </c>
      <c r="H214" s="30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>
        <v>4</v>
      </c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35"/>
    </row>
    <row r="215" spans="1:51" s="11" customFormat="1" ht="18" customHeight="1">
      <c r="A215" s="1">
        <v>211</v>
      </c>
      <c r="B215" s="1">
        <v>60115</v>
      </c>
      <c r="C215" s="5" t="s">
        <v>1225</v>
      </c>
      <c r="D215" s="1" t="s">
        <v>64</v>
      </c>
      <c r="E215" s="50" t="s">
        <v>5</v>
      </c>
      <c r="F215" s="1" t="s">
        <v>23</v>
      </c>
      <c r="G215" s="1">
        <f t="shared" si="3"/>
        <v>3</v>
      </c>
      <c r="H215" s="30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>
        <v>3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35"/>
    </row>
    <row r="216" spans="1:51" s="11" customFormat="1" ht="18" customHeight="1">
      <c r="A216" s="1">
        <v>211</v>
      </c>
      <c r="B216" s="1">
        <v>66299</v>
      </c>
      <c r="C216" s="5" t="s">
        <v>1366</v>
      </c>
      <c r="D216" s="1" t="s">
        <v>64</v>
      </c>
      <c r="E216" s="50" t="s">
        <v>5</v>
      </c>
      <c r="F216" s="1" t="s">
        <v>6</v>
      </c>
      <c r="G216" s="1">
        <f t="shared" si="3"/>
        <v>3</v>
      </c>
      <c r="H216" s="30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>
        <v>3</v>
      </c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35"/>
    </row>
    <row r="217" spans="1:51" s="11" customFormat="1" ht="18" customHeight="1">
      <c r="A217" s="1">
        <v>211</v>
      </c>
      <c r="B217" s="1">
        <v>63292</v>
      </c>
      <c r="C217" s="5" t="s">
        <v>602</v>
      </c>
      <c r="D217" s="1" t="s">
        <v>64</v>
      </c>
      <c r="E217" s="50" t="s">
        <v>5</v>
      </c>
      <c r="F217" s="1" t="s">
        <v>569</v>
      </c>
      <c r="G217" s="1">
        <f t="shared" si="3"/>
        <v>3</v>
      </c>
      <c r="H217" s="30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>
        <v>3</v>
      </c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35"/>
    </row>
    <row r="218" spans="1:51" s="11" customFormat="1" ht="18" customHeight="1">
      <c r="A218" s="1">
        <v>211</v>
      </c>
      <c r="B218" s="1">
        <v>59389</v>
      </c>
      <c r="C218" s="5" t="s">
        <v>1814</v>
      </c>
      <c r="D218" s="1" t="s">
        <v>64</v>
      </c>
      <c r="E218" s="50" t="s">
        <v>5</v>
      </c>
      <c r="F218" s="1" t="s">
        <v>148</v>
      </c>
      <c r="G218" s="1">
        <f t="shared" si="3"/>
        <v>3</v>
      </c>
      <c r="H218" s="30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>
        <v>3</v>
      </c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35"/>
    </row>
    <row r="219" spans="1:51" s="11" customFormat="1" ht="18" customHeight="1">
      <c r="A219" s="1">
        <v>211</v>
      </c>
      <c r="B219" s="1">
        <v>34883</v>
      </c>
      <c r="C219" s="5" t="s">
        <v>1875</v>
      </c>
      <c r="D219" s="1" t="s">
        <v>64</v>
      </c>
      <c r="E219" s="50" t="s">
        <v>644</v>
      </c>
      <c r="F219" s="1" t="s">
        <v>229</v>
      </c>
      <c r="G219" s="1">
        <f t="shared" si="3"/>
        <v>3</v>
      </c>
      <c r="H219" s="30"/>
      <c r="I219" s="7"/>
      <c r="J219" s="7"/>
      <c r="K219" s="7"/>
      <c r="L219" s="7"/>
      <c r="M219" s="7"/>
      <c r="N219" s="7"/>
      <c r="O219" s="7"/>
      <c r="P219" s="7">
        <v>3</v>
      </c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35"/>
    </row>
    <row r="220" spans="1:51" s="11" customFormat="1" ht="18" customHeight="1">
      <c r="A220" s="1">
        <v>211</v>
      </c>
      <c r="B220" s="1">
        <v>51510</v>
      </c>
      <c r="C220" s="5" t="s">
        <v>2023</v>
      </c>
      <c r="D220" s="1" t="s">
        <v>64</v>
      </c>
      <c r="E220" s="50" t="s">
        <v>5</v>
      </c>
      <c r="F220" s="1" t="s">
        <v>690</v>
      </c>
      <c r="G220" s="1">
        <f t="shared" si="3"/>
        <v>3</v>
      </c>
      <c r="H220" s="30"/>
      <c r="I220" s="7">
        <v>3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35"/>
    </row>
    <row r="221" spans="1:51" s="11" customFormat="1" ht="18" customHeight="1">
      <c r="A221" s="1">
        <v>211</v>
      </c>
      <c r="B221" s="1">
        <v>57693</v>
      </c>
      <c r="C221" s="5" t="s">
        <v>2141</v>
      </c>
      <c r="D221" s="1" t="s">
        <v>64</v>
      </c>
      <c r="E221" s="50" t="s">
        <v>2120</v>
      </c>
      <c r="F221" s="1" t="s">
        <v>583</v>
      </c>
      <c r="G221" s="1">
        <f t="shared" si="3"/>
        <v>3</v>
      </c>
      <c r="H221" s="30"/>
      <c r="I221" s="7">
        <v>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35"/>
    </row>
    <row r="222" spans="1:51" s="11" customFormat="1" ht="18" customHeight="1">
      <c r="A222" s="1">
        <v>211</v>
      </c>
      <c r="B222" s="1">
        <v>55264</v>
      </c>
      <c r="C222" s="5" t="s">
        <v>2196</v>
      </c>
      <c r="D222" s="1" t="s">
        <v>64</v>
      </c>
      <c r="E222" s="50" t="s">
        <v>2177</v>
      </c>
      <c r="F222" s="1" t="s">
        <v>1583</v>
      </c>
      <c r="G222" s="1">
        <f t="shared" si="3"/>
        <v>3</v>
      </c>
      <c r="H222" s="30"/>
      <c r="I222" s="7">
        <v>3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35"/>
    </row>
    <row r="223" spans="1:51" s="11" customFormat="1" ht="18" customHeight="1">
      <c r="A223" s="1">
        <v>211</v>
      </c>
      <c r="B223" s="1">
        <v>65942</v>
      </c>
      <c r="C223" s="5" t="s">
        <v>2301</v>
      </c>
      <c r="D223" s="1" t="s">
        <v>64</v>
      </c>
      <c r="E223" s="50" t="s">
        <v>5</v>
      </c>
      <c r="F223" s="1" t="s">
        <v>152</v>
      </c>
      <c r="G223" s="1">
        <f t="shared" si="3"/>
        <v>3</v>
      </c>
      <c r="H223" s="30"/>
      <c r="I223" s="7">
        <v>3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35"/>
    </row>
    <row r="224" spans="1:51" s="11" customFormat="1" ht="18" customHeight="1">
      <c r="A224" s="1">
        <v>220</v>
      </c>
      <c r="B224" s="1">
        <v>30687</v>
      </c>
      <c r="C224" s="5" t="s">
        <v>1226</v>
      </c>
      <c r="D224" s="1" t="s">
        <v>64</v>
      </c>
      <c r="E224" s="50" t="s">
        <v>5</v>
      </c>
      <c r="F224" s="1" t="s">
        <v>8</v>
      </c>
      <c r="G224" s="1">
        <f t="shared" si="3"/>
        <v>2</v>
      </c>
      <c r="H224" s="30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>
        <v>2</v>
      </c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35"/>
    </row>
    <row r="225" spans="1:51" s="11" customFormat="1" ht="18" customHeight="1">
      <c r="A225" s="1">
        <v>220</v>
      </c>
      <c r="B225" s="1">
        <v>46671</v>
      </c>
      <c r="C225" s="5" t="s">
        <v>666</v>
      </c>
      <c r="D225" s="1" t="s">
        <v>64</v>
      </c>
      <c r="E225" s="50" t="s">
        <v>228</v>
      </c>
      <c r="F225" s="1" t="s">
        <v>229</v>
      </c>
      <c r="G225" s="1">
        <f t="shared" si="3"/>
        <v>2</v>
      </c>
      <c r="H225" s="30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>
        <v>2</v>
      </c>
      <c r="AQ225" s="7"/>
      <c r="AR225" s="7"/>
      <c r="AS225" s="7"/>
      <c r="AT225" s="7"/>
      <c r="AU225" s="7"/>
      <c r="AV225" s="7"/>
      <c r="AW225" s="7"/>
      <c r="AX225" s="7"/>
      <c r="AY225" s="35"/>
    </row>
    <row r="226" spans="1:51" s="11" customFormat="1" ht="18" customHeight="1">
      <c r="A226" s="1">
        <v>220</v>
      </c>
      <c r="B226" s="1">
        <v>63431</v>
      </c>
      <c r="C226" s="5" t="s">
        <v>1815</v>
      </c>
      <c r="D226" s="1" t="s">
        <v>64</v>
      </c>
      <c r="E226" s="50" t="s">
        <v>5</v>
      </c>
      <c r="F226" s="1" t="s">
        <v>148</v>
      </c>
      <c r="G226" s="1">
        <f t="shared" si="3"/>
        <v>2</v>
      </c>
      <c r="H226" s="30"/>
      <c r="I226" s="55"/>
      <c r="J226" s="55"/>
      <c r="K226" s="55"/>
      <c r="L226" s="55"/>
      <c r="M226" s="55"/>
      <c r="N226" s="55"/>
      <c r="O226" s="7"/>
      <c r="P226" s="7"/>
      <c r="Q226" s="7"/>
      <c r="R226" s="7"/>
      <c r="S226" s="7">
        <v>2</v>
      </c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35"/>
    </row>
    <row r="227" spans="1:51" s="11" customFormat="1" ht="18" customHeight="1">
      <c r="A227" s="1">
        <v>220</v>
      </c>
      <c r="B227" s="1">
        <v>53098</v>
      </c>
      <c r="C227" s="5" t="s">
        <v>2024</v>
      </c>
      <c r="D227" s="1" t="s">
        <v>64</v>
      </c>
      <c r="E227" s="50" t="s">
        <v>1990</v>
      </c>
      <c r="F227" s="1" t="s">
        <v>690</v>
      </c>
      <c r="G227" s="1">
        <f t="shared" si="3"/>
        <v>2</v>
      </c>
      <c r="H227" s="30"/>
      <c r="I227" s="7">
        <v>2</v>
      </c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35"/>
    </row>
    <row r="228" spans="1:51" s="11" customFormat="1" ht="18" customHeight="1">
      <c r="A228" s="1">
        <v>220</v>
      </c>
      <c r="B228" s="1">
        <v>12282</v>
      </c>
      <c r="C228" s="22" t="s">
        <v>2091</v>
      </c>
      <c r="D228" s="1" t="s">
        <v>64</v>
      </c>
      <c r="E228" s="50" t="s">
        <v>5</v>
      </c>
      <c r="F228" s="1" t="s">
        <v>177</v>
      </c>
      <c r="G228" s="1">
        <f t="shared" si="3"/>
        <v>2</v>
      </c>
      <c r="H228" s="30"/>
      <c r="I228" s="7">
        <v>2</v>
      </c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35"/>
    </row>
    <row r="229" spans="1:51" s="11" customFormat="1" ht="18" customHeight="1">
      <c r="A229" s="1">
        <v>220</v>
      </c>
      <c r="B229" s="1">
        <v>50841</v>
      </c>
      <c r="C229" s="5" t="s">
        <v>2197</v>
      </c>
      <c r="D229" s="1" t="s">
        <v>64</v>
      </c>
      <c r="E229" s="50" t="s">
        <v>2183</v>
      </c>
      <c r="F229" s="1" t="s">
        <v>1583</v>
      </c>
      <c r="G229" s="1">
        <f t="shared" si="3"/>
        <v>2</v>
      </c>
      <c r="H229" s="30"/>
      <c r="I229" s="7">
        <v>2</v>
      </c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35"/>
    </row>
    <row r="230" spans="1:51" s="11" customFormat="1" ht="18" customHeight="1">
      <c r="A230" s="1">
        <v>220</v>
      </c>
      <c r="B230" s="1">
        <v>44662</v>
      </c>
      <c r="C230" s="5" t="s">
        <v>2142</v>
      </c>
      <c r="D230" s="1" t="s">
        <v>64</v>
      </c>
      <c r="E230" s="50" t="s">
        <v>5</v>
      </c>
      <c r="F230" s="1" t="s">
        <v>583</v>
      </c>
      <c r="G230" s="1">
        <f t="shared" si="3"/>
        <v>2</v>
      </c>
      <c r="H230" s="30"/>
      <c r="I230" s="7">
        <v>2</v>
      </c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35"/>
    </row>
    <row r="231" spans="1:51" s="11" customFormat="1" ht="18" customHeight="1">
      <c r="A231" s="1">
        <v>227</v>
      </c>
      <c r="B231" s="1">
        <v>31185</v>
      </c>
      <c r="C231" s="5" t="s">
        <v>1195</v>
      </c>
      <c r="D231" s="1" t="s">
        <v>64</v>
      </c>
      <c r="E231" s="50" t="s">
        <v>1043</v>
      </c>
      <c r="F231" s="1" t="s">
        <v>139</v>
      </c>
      <c r="G231" s="1">
        <f t="shared" si="3"/>
        <v>1</v>
      </c>
      <c r="H231" s="30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>
        <v>1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35"/>
    </row>
    <row r="232" spans="1:51" s="11" customFormat="1" ht="18" customHeight="1">
      <c r="A232" s="1">
        <v>227</v>
      </c>
      <c r="B232" s="1">
        <v>65871</v>
      </c>
      <c r="C232" s="5" t="s">
        <v>1227</v>
      </c>
      <c r="D232" s="1" t="s">
        <v>64</v>
      </c>
      <c r="E232" s="50" t="s">
        <v>5</v>
      </c>
      <c r="F232" s="1" t="s">
        <v>23</v>
      </c>
      <c r="G232" s="1">
        <f t="shared" si="3"/>
        <v>1</v>
      </c>
      <c r="H232" s="30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>
        <v>1</v>
      </c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35"/>
    </row>
    <row r="233" spans="1:51" s="11" customFormat="1" ht="18" customHeight="1">
      <c r="A233" s="1">
        <v>227</v>
      </c>
      <c r="B233" s="1">
        <v>34169</v>
      </c>
      <c r="C233" s="5" t="s">
        <v>2025</v>
      </c>
      <c r="D233" s="1" t="s">
        <v>64</v>
      </c>
      <c r="E233" s="50" t="s">
        <v>2017</v>
      </c>
      <c r="F233" s="1" t="s">
        <v>690</v>
      </c>
      <c r="G233" s="1">
        <f t="shared" si="3"/>
        <v>1</v>
      </c>
      <c r="H233" s="30"/>
      <c r="I233" s="7">
        <v>1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35"/>
    </row>
    <row r="234" spans="1:51" s="11" customFormat="1" ht="18" customHeight="1">
      <c r="A234" s="1">
        <v>227</v>
      </c>
      <c r="B234" s="1">
        <v>26461</v>
      </c>
      <c r="C234" s="56" t="s">
        <v>2092</v>
      </c>
      <c r="D234" s="1" t="s">
        <v>64</v>
      </c>
      <c r="E234" s="50" t="s">
        <v>5</v>
      </c>
      <c r="F234" s="1" t="s">
        <v>177</v>
      </c>
      <c r="G234" s="1">
        <f t="shared" si="3"/>
        <v>1</v>
      </c>
      <c r="H234" s="30"/>
      <c r="I234" s="7">
        <v>1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35"/>
    </row>
    <row r="235" spans="1:51" s="11" customFormat="1" ht="18" customHeight="1">
      <c r="A235" s="1">
        <v>227</v>
      </c>
      <c r="B235" s="1">
        <v>12484</v>
      </c>
      <c r="C235" s="74" t="s">
        <v>2138</v>
      </c>
      <c r="D235" s="1" t="s">
        <v>64</v>
      </c>
      <c r="E235" s="50" t="s">
        <v>2124</v>
      </c>
      <c r="F235" s="1" t="s">
        <v>583</v>
      </c>
      <c r="G235" s="1">
        <f t="shared" si="3"/>
        <v>1</v>
      </c>
      <c r="H235" s="30"/>
      <c r="I235" s="7">
        <v>1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35"/>
    </row>
    <row r="236" spans="1:51" s="11" customFormat="1" ht="18" customHeight="1">
      <c r="A236" s="1">
        <v>227</v>
      </c>
      <c r="B236" s="1">
        <v>53337</v>
      </c>
      <c r="C236" s="5" t="s">
        <v>2198</v>
      </c>
      <c r="D236" s="1" t="s">
        <v>64</v>
      </c>
      <c r="E236" s="50" t="s">
        <v>2183</v>
      </c>
      <c r="F236" s="1" t="s">
        <v>1583</v>
      </c>
      <c r="G236" s="1">
        <f t="shared" si="3"/>
        <v>1</v>
      </c>
      <c r="H236" s="30"/>
      <c r="I236" s="7">
        <v>1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35"/>
    </row>
    <row r="237" spans="1:51" s="11" customFormat="1" ht="18" customHeight="1">
      <c r="A237" s="1">
        <v>227</v>
      </c>
      <c r="B237" s="1">
        <v>27818</v>
      </c>
      <c r="C237" s="5" t="s">
        <v>2237</v>
      </c>
      <c r="D237" s="1" t="s">
        <v>64</v>
      </c>
      <c r="E237" s="50" t="s">
        <v>5</v>
      </c>
      <c r="F237" s="1" t="s">
        <v>694</v>
      </c>
      <c r="G237" s="1">
        <f t="shared" si="3"/>
        <v>1</v>
      </c>
      <c r="H237" s="30"/>
      <c r="I237" s="7">
        <v>1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35"/>
    </row>
    <row r="238" spans="1:51" s="11" customFormat="1" ht="18" customHeight="1">
      <c r="A238" s="1">
        <v>227</v>
      </c>
      <c r="B238" s="1">
        <v>64289</v>
      </c>
      <c r="C238" s="5" t="s">
        <v>543</v>
      </c>
      <c r="D238" s="1" t="s">
        <v>64</v>
      </c>
      <c r="E238" s="50" t="s">
        <v>5</v>
      </c>
      <c r="F238" s="1" t="s">
        <v>8</v>
      </c>
      <c r="G238" s="1">
        <f t="shared" si="3"/>
        <v>1</v>
      </c>
      <c r="H238" s="30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>
        <v>1</v>
      </c>
      <c r="AR238" s="7"/>
      <c r="AS238" s="7"/>
      <c r="AT238" s="7"/>
      <c r="AU238" s="7"/>
      <c r="AV238" s="7"/>
      <c r="AW238" s="7"/>
      <c r="AX238" s="7"/>
      <c r="AY238" s="35"/>
    </row>
    <row r="239" spans="1:51" s="11" customFormat="1" ht="18" customHeight="1">
      <c r="A239" s="1">
        <v>227</v>
      </c>
      <c r="B239" s="1">
        <v>45098</v>
      </c>
      <c r="C239" s="5" t="s">
        <v>74</v>
      </c>
      <c r="D239" s="1" t="s">
        <v>64</v>
      </c>
      <c r="E239" s="50" t="s">
        <v>5</v>
      </c>
      <c r="F239" s="1" t="s">
        <v>8</v>
      </c>
      <c r="G239" s="1">
        <f t="shared" si="3"/>
        <v>1</v>
      </c>
      <c r="H239" s="30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>
        <v>1</v>
      </c>
      <c r="AY239" s="35"/>
    </row>
    <row r="240" spans="1:51" s="11" customFormat="1" ht="18" customHeight="1">
      <c r="A240" s="1">
        <v>227</v>
      </c>
      <c r="B240" s="1">
        <v>47997</v>
      </c>
      <c r="C240" s="5" t="s">
        <v>1876</v>
      </c>
      <c r="D240" s="1" t="s">
        <v>64</v>
      </c>
      <c r="E240" s="50" t="s">
        <v>649</v>
      </c>
      <c r="F240" s="1" t="s">
        <v>229</v>
      </c>
      <c r="G240" s="1">
        <f t="shared" si="3"/>
        <v>1</v>
      </c>
      <c r="H240" s="30"/>
      <c r="I240" s="7"/>
      <c r="J240" s="7"/>
      <c r="K240" s="7"/>
      <c r="L240" s="7"/>
      <c r="M240" s="7"/>
      <c r="N240" s="7"/>
      <c r="O240" s="7"/>
      <c r="P240" s="7">
        <v>1</v>
      </c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35"/>
    </row>
    <row r="241" spans="1:51" ht="6.9" customHeight="1">
      <c r="A241" s="37"/>
      <c r="B241" s="32"/>
      <c r="C241" s="38"/>
      <c r="D241" s="32"/>
      <c r="E241" s="61"/>
      <c r="F241" s="32"/>
      <c r="G241" s="40"/>
      <c r="H241" s="32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  <c r="AL241" s="41"/>
      <c r="AM241" s="41"/>
      <c r="AN241" s="41"/>
      <c r="AO241" s="41"/>
      <c r="AP241" s="41"/>
      <c r="AQ241" s="41"/>
      <c r="AR241" s="41"/>
      <c r="AS241" s="41"/>
      <c r="AT241" s="41"/>
      <c r="AU241" s="41"/>
      <c r="AV241" s="41"/>
      <c r="AW241" s="41"/>
      <c r="AX241" s="41"/>
      <c r="AY241" s="36"/>
    </row>
    <row r="242" spans="1:51" s="8" customFormat="1" ht="12.75" customHeight="1">
      <c r="A242" s="13"/>
      <c r="B242" s="14"/>
      <c r="D242" s="14"/>
      <c r="E242" s="62"/>
      <c r="F242" s="14"/>
      <c r="G242" s="14"/>
      <c r="H242" s="14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</row>
    <row r="243" spans="1:51" ht="14.5">
      <c r="B243" s="49"/>
      <c r="C243" s="2"/>
      <c r="D243" s="10"/>
      <c r="E243" s="63"/>
      <c r="H243" s="12"/>
    </row>
    <row r="244" spans="1:51" ht="14.5">
      <c r="B244" s="49"/>
      <c r="C244" s="2"/>
      <c r="D244" s="10"/>
      <c r="E244" s="63"/>
      <c r="H244" s="12"/>
    </row>
    <row r="245" spans="1:51" ht="14.5">
      <c r="B245" s="49"/>
      <c r="C245" s="2"/>
      <c r="D245" s="10"/>
      <c r="E245" s="63"/>
      <c r="H245" s="12"/>
    </row>
    <row r="246" spans="1:51" ht="14.5">
      <c r="B246" s="49"/>
      <c r="C246" s="2"/>
      <c r="D246" s="10"/>
      <c r="E246" s="63"/>
      <c r="H246" s="12"/>
    </row>
    <row r="247" spans="1:51" ht="14.5">
      <c r="B247" s="49"/>
      <c r="C247" s="2"/>
      <c r="D247" s="10"/>
      <c r="E247" s="63"/>
      <c r="H247" s="12"/>
    </row>
    <row r="248" spans="1:51" ht="14.5">
      <c r="B248" s="49"/>
      <c r="C248" s="2"/>
      <c r="D248" s="10"/>
      <c r="E248" s="63"/>
      <c r="H248" s="12"/>
    </row>
    <row r="249" spans="1:51" ht="14.5">
      <c r="B249" s="49"/>
      <c r="C249" s="2"/>
      <c r="D249" s="10"/>
      <c r="E249" s="63"/>
      <c r="H249" s="12"/>
    </row>
    <row r="250" spans="1:51" ht="14.5">
      <c r="B250" s="49"/>
      <c r="C250" s="2"/>
      <c r="D250" s="10"/>
      <c r="E250" s="63"/>
      <c r="H250" s="12"/>
    </row>
    <row r="251" spans="1:51" ht="14.5">
      <c r="B251" s="49"/>
    </row>
  </sheetData>
  <sheetProtection algorithmName="SHA-512" hashValue="CDH4KcpsS/KgH5vZRLeQUJ1fn7zfluLFH1DC0Pb9yWaaSXMq1PU0lZxE/uO3Xxw2Dsz326gJ0IHYT1wSsynBHg==" saltValue="Fm3ZTRwgwSbscZtZ8OhPcw==" spinCount="100000" sheet="1" selectLockedCells="1" selectUnlockedCells="1"/>
  <sortState xmlns:xlrd2="http://schemas.microsoft.com/office/spreadsheetml/2017/richdata2" ref="A5:AX240">
    <sortCondition descending="1" ref="G5:G240"/>
  </sortState>
  <mergeCells count="44">
    <mergeCell ref="A1:G1"/>
    <mergeCell ref="A2:G2"/>
    <mergeCell ref="AX1:AX2"/>
    <mergeCell ref="AW1:AW2"/>
    <mergeCell ref="AV1:AV2"/>
    <mergeCell ref="AU1:AU2"/>
    <mergeCell ref="AT1:AT2"/>
    <mergeCell ref="AS1:AS2"/>
    <mergeCell ref="AR1:AR2"/>
    <mergeCell ref="AQ1:AQ2"/>
    <mergeCell ref="AO1:AO2"/>
    <mergeCell ref="AN1:AN2"/>
    <mergeCell ref="AF1:AF2"/>
    <mergeCell ref="AE1:AE2"/>
    <mergeCell ref="AD1:AD2"/>
    <mergeCell ref="AP1:AP2"/>
    <mergeCell ref="AK1:AK2"/>
    <mergeCell ref="AI1:AI2"/>
    <mergeCell ref="AJ1:AJ2"/>
    <mergeCell ref="AG1:AG2"/>
    <mergeCell ref="AM1:AM2"/>
    <mergeCell ref="AL1:AL2"/>
    <mergeCell ref="AH1:AH2"/>
    <mergeCell ref="X1:X2"/>
    <mergeCell ref="W1:W2"/>
    <mergeCell ref="T1:T2"/>
    <mergeCell ref="U1:U2"/>
    <mergeCell ref="AC1:AC2"/>
    <mergeCell ref="AB1:AB2"/>
    <mergeCell ref="AA1:AA2"/>
    <mergeCell ref="Z1:Z2"/>
    <mergeCell ref="Y1:Y2"/>
    <mergeCell ref="I1:I2"/>
    <mergeCell ref="P1:P2"/>
    <mergeCell ref="R1:R2"/>
    <mergeCell ref="Q1:Q2"/>
    <mergeCell ref="V1:V2"/>
    <mergeCell ref="S1:S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49" priority="8"/>
  </conditionalFormatting>
  <conditionalFormatting sqref="B1:C2 B4:C4 B155:C234 B235 B236:C242 B243:B250 B251:C65708">
    <cfRule type="expression" dxfId="148" priority="9199" stopIfTrue="1">
      <formula>AND(COUNTIF($B$1:$C$2, B1)+COUNTIF($B$4:$C$4, B1)+COUNTIF($B$156:$C$65708, B1)&gt;1,NOT(ISBLANK(B1)))</formula>
    </cfRule>
  </conditionalFormatting>
  <conditionalFormatting sqref="B1:C234 B236:C1048576 B235">
    <cfRule type="duplicateValues" dxfId="147" priority="2"/>
    <cfRule type="duplicateValues" dxfId="146" priority="5"/>
  </conditionalFormatting>
  <conditionalFormatting sqref="B1:C1048576">
    <cfRule type="duplicateValues" dxfId="145" priority="1"/>
  </conditionalFormatting>
  <conditionalFormatting sqref="B3:C3">
    <cfRule type="duplicateValues" dxfId="144" priority="15" stopIfTrue="1"/>
  </conditionalFormatting>
  <conditionalFormatting sqref="B5:C234 B236:C240 B235">
    <cfRule type="duplicateValues" dxfId="143" priority="13851"/>
    <cfRule type="duplicateValues" dxfId="142" priority="13852" stopIfTrue="1"/>
    <cfRule type="duplicateValues" dxfId="141" priority="13853" stopIfTrue="1"/>
    <cfRule type="duplicateValues" dxfId="140" priority="13854" stopIfTrue="1"/>
    <cfRule type="duplicateValues" dxfId="139" priority="13855" stopIfTrue="1"/>
  </conditionalFormatting>
  <conditionalFormatting sqref="B155:C234 B236:C242 B235">
    <cfRule type="duplicateValues" dxfId="138" priority="13866" stopIfTrue="1"/>
  </conditionalFormatting>
  <conditionalFormatting sqref="B251:C1048576 B1:C234 B243:B250 B236:C242 B235">
    <cfRule type="duplicateValues" dxfId="137" priority="7"/>
    <cfRule type="duplicateValues" dxfId="136" priority="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X231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453125" style="3" bestFit="1" customWidth="1"/>
    <col min="4" max="4" width="7" style="2" customWidth="1"/>
    <col min="5" max="5" width="53.81640625" style="64" customWidth="1"/>
    <col min="6" max="6" width="6.08984375" style="2" customWidth="1"/>
    <col min="7" max="7" width="8" style="2" bestFit="1" customWidth="1"/>
    <col min="8" max="8" width="1" style="2" customWidth="1"/>
    <col min="9" max="16" width="6.6328125" style="12" customWidth="1"/>
    <col min="17" max="49" width="6.453125" style="12" customWidth="1"/>
    <col min="50" max="50" width="1" style="3" customWidth="1"/>
    <col min="51" max="16384" width="9.08984375" style="3"/>
  </cols>
  <sheetData>
    <row r="1" spans="1:50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1824</v>
      </c>
      <c r="R1" s="79" t="s">
        <v>1805</v>
      </c>
      <c r="S1" s="79" t="s">
        <v>1690</v>
      </c>
      <c r="T1" s="85" t="s">
        <v>1852</v>
      </c>
      <c r="U1" s="79" t="s">
        <v>1785</v>
      </c>
      <c r="V1" s="85" t="s">
        <v>1456</v>
      </c>
      <c r="W1" s="79" t="s">
        <v>1855</v>
      </c>
      <c r="X1" s="79" t="s">
        <v>1430</v>
      </c>
      <c r="Y1" s="79" t="s">
        <v>1394</v>
      </c>
      <c r="Z1" s="79" t="s">
        <v>1348</v>
      </c>
      <c r="AA1" s="79" t="s">
        <v>1322</v>
      </c>
      <c r="AB1" s="87" t="s">
        <v>1851</v>
      </c>
      <c r="AC1" s="85" t="s">
        <v>1215</v>
      </c>
      <c r="AD1" s="79" t="s">
        <v>1177</v>
      </c>
      <c r="AE1" s="79" t="s">
        <v>1075</v>
      </c>
      <c r="AF1" s="79" t="s">
        <v>1064</v>
      </c>
      <c r="AG1" s="85" t="s">
        <v>1051</v>
      </c>
      <c r="AH1" s="79" t="s">
        <v>929</v>
      </c>
      <c r="AI1" s="79" t="s">
        <v>847</v>
      </c>
      <c r="AJ1" s="79" t="s">
        <v>777</v>
      </c>
      <c r="AK1" s="79" t="s">
        <v>732</v>
      </c>
      <c r="AL1" s="79" t="s">
        <v>699</v>
      </c>
      <c r="AM1" s="85" t="s">
        <v>1853</v>
      </c>
      <c r="AN1" s="79" t="s">
        <v>548</v>
      </c>
      <c r="AO1" s="79" t="s">
        <v>618</v>
      </c>
      <c r="AP1" s="87" t="s">
        <v>534</v>
      </c>
      <c r="AQ1" s="79" t="s">
        <v>512</v>
      </c>
      <c r="AR1" s="79" t="s">
        <v>465</v>
      </c>
      <c r="AS1" s="79" t="s">
        <v>360</v>
      </c>
      <c r="AT1" s="87" t="s">
        <v>318</v>
      </c>
      <c r="AU1" s="79" t="s">
        <v>184</v>
      </c>
      <c r="AV1" s="79" t="s">
        <v>135</v>
      </c>
      <c r="AW1" s="83" t="s">
        <v>11</v>
      </c>
      <c r="AX1" s="26"/>
    </row>
    <row r="2" spans="1:50" s="4" customFormat="1" ht="101.4" customHeight="1">
      <c r="A2" s="89" t="s">
        <v>2354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6"/>
      <c r="U2" s="80"/>
      <c r="V2" s="86"/>
      <c r="W2" s="80"/>
      <c r="X2" s="80"/>
      <c r="Y2" s="80"/>
      <c r="Z2" s="80"/>
      <c r="AA2" s="80"/>
      <c r="AB2" s="88"/>
      <c r="AC2" s="86"/>
      <c r="AD2" s="80"/>
      <c r="AE2" s="80"/>
      <c r="AF2" s="80"/>
      <c r="AG2" s="86"/>
      <c r="AH2" s="80"/>
      <c r="AI2" s="80"/>
      <c r="AJ2" s="80"/>
      <c r="AK2" s="80"/>
      <c r="AL2" s="80"/>
      <c r="AM2" s="86"/>
      <c r="AN2" s="80"/>
      <c r="AO2" s="80"/>
      <c r="AP2" s="88"/>
      <c r="AQ2" s="80"/>
      <c r="AR2" s="80"/>
      <c r="AS2" s="80"/>
      <c r="AT2" s="88"/>
      <c r="AU2" s="80"/>
      <c r="AV2" s="80"/>
      <c r="AW2" s="84"/>
      <c r="AX2" s="33"/>
    </row>
    <row r="3" spans="1:50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45914</v>
      </c>
      <c r="S3" s="19">
        <v>45907</v>
      </c>
      <c r="T3" s="19">
        <v>45900</v>
      </c>
      <c r="U3" s="19">
        <v>45893</v>
      </c>
      <c r="V3" s="19">
        <v>45886</v>
      </c>
      <c r="W3" s="19">
        <v>45879</v>
      </c>
      <c r="X3" s="19">
        <v>45879</v>
      </c>
      <c r="Y3" s="19">
        <v>45872</v>
      </c>
      <c r="Z3" s="19">
        <v>45865</v>
      </c>
      <c r="AA3" s="19">
        <v>45858</v>
      </c>
      <c r="AB3" s="19">
        <v>45858</v>
      </c>
      <c r="AC3" s="19">
        <v>45851</v>
      </c>
      <c r="AD3" s="19">
        <v>45844</v>
      </c>
      <c r="AE3" s="19">
        <v>45830</v>
      </c>
      <c r="AF3" s="19">
        <v>45830</v>
      </c>
      <c r="AG3" s="19">
        <v>45816</v>
      </c>
      <c r="AH3" s="19">
        <v>45816</v>
      </c>
      <c r="AI3" s="19">
        <v>45809</v>
      </c>
      <c r="AJ3" s="19">
        <v>45802</v>
      </c>
      <c r="AK3" s="19">
        <v>45795</v>
      </c>
      <c r="AL3" s="19">
        <v>45795</v>
      </c>
      <c r="AM3" s="19">
        <v>45753</v>
      </c>
      <c r="AN3" s="19">
        <v>45746</v>
      </c>
      <c r="AO3" s="19">
        <v>45746</v>
      </c>
      <c r="AP3" s="19">
        <v>45739</v>
      </c>
      <c r="AQ3" s="19">
        <v>45739</v>
      </c>
      <c r="AR3" s="19">
        <v>45725</v>
      </c>
      <c r="AS3" s="19">
        <v>45725</v>
      </c>
      <c r="AT3" s="19">
        <v>45711</v>
      </c>
      <c r="AU3" s="19">
        <v>45698</v>
      </c>
      <c r="AV3" s="19">
        <v>45688</v>
      </c>
      <c r="AW3" s="46">
        <v>45683</v>
      </c>
      <c r="AX3" s="33"/>
    </row>
    <row r="4" spans="1:50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183</v>
      </c>
      <c r="R4" s="21" t="s">
        <v>12</v>
      </c>
      <c r="S4" s="21" t="s">
        <v>136</v>
      </c>
      <c r="T4" s="21" t="s">
        <v>1463</v>
      </c>
      <c r="U4" s="21" t="s">
        <v>12</v>
      </c>
      <c r="V4" s="21" t="s">
        <v>183</v>
      </c>
      <c r="W4" s="21" t="s">
        <v>12</v>
      </c>
      <c r="X4" s="21" t="s">
        <v>136</v>
      </c>
      <c r="Y4" s="21" t="s">
        <v>12</v>
      </c>
      <c r="Z4" s="21" t="s">
        <v>12</v>
      </c>
      <c r="AA4" s="21" t="s">
        <v>12</v>
      </c>
      <c r="AB4" s="21" t="s">
        <v>183</v>
      </c>
      <c r="AC4" s="21" t="s">
        <v>12</v>
      </c>
      <c r="AD4" s="21" t="s">
        <v>136</v>
      </c>
      <c r="AE4" s="21" t="s">
        <v>185</v>
      </c>
      <c r="AF4" s="21" t="s">
        <v>700</v>
      </c>
      <c r="AG4" s="21" t="s">
        <v>12</v>
      </c>
      <c r="AH4" s="21" t="s">
        <v>183</v>
      </c>
      <c r="AI4" s="21" t="s">
        <v>136</v>
      </c>
      <c r="AJ4" s="21" t="s">
        <v>185</v>
      </c>
      <c r="AK4" s="21" t="s">
        <v>395</v>
      </c>
      <c r="AL4" s="21" t="s">
        <v>700</v>
      </c>
      <c r="AM4" s="21" t="s">
        <v>12</v>
      </c>
      <c r="AN4" s="21" t="s">
        <v>12</v>
      </c>
      <c r="AO4" s="21" t="s">
        <v>12</v>
      </c>
      <c r="AP4" s="21" t="s">
        <v>12</v>
      </c>
      <c r="AQ4" s="21" t="s">
        <v>185</v>
      </c>
      <c r="AR4" s="21" t="s">
        <v>12</v>
      </c>
      <c r="AS4" s="21" t="s">
        <v>395</v>
      </c>
      <c r="AT4" s="21" t="s">
        <v>185</v>
      </c>
      <c r="AU4" s="21" t="s">
        <v>185</v>
      </c>
      <c r="AV4" s="21" t="s">
        <v>136</v>
      </c>
      <c r="AW4" s="47" t="s">
        <v>12</v>
      </c>
      <c r="AX4" s="34"/>
    </row>
    <row r="5" spans="1:50" s="11" customFormat="1" ht="18" customHeight="1">
      <c r="A5" s="1">
        <v>1</v>
      </c>
      <c r="B5" s="1">
        <v>684</v>
      </c>
      <c r="C5" s="5" t="s">
        <v>77</v>
      </c>
      <c r="D5" s="1" t="s">
        <v>76</v>
      </c>
      <c r="E5" s="50" t="s">
        <v>5</v>
      </c>
      <c r="F5" s="1" t="s">
        <v>6</v>
      </c>
      <c r="G5" s="1">
        <f t="shared" ref="G5:G36" si="0">SUM(I5:AW5)</f>
        <v>1300</v>
      </c>
      <c r="H5" s="30"/>
      <c r="I5" s="7"/>
      <c r="J5" s="7"/>
      <c r="K5" s="7">
        <v>180</v>
      </c>
      <c r="L5" s="7"/>
      <c r="M5" s="7"/>
      <c r="N5" s="7"/>
      <c r="O5" s="7"/>
      <c r="P5" s="7">
        <v>150</v>
      </c>
      <c r="Q5" s="7"/>
      <c r="R5" s="7"/>
      <c r="S5" s="7"/>
      <c r="T5" s="7">
        <v>200</v>
      </c>
      <c r="U5" s="7"/>
      <c r="V5" s="7">
        <v>100</v>
      </c>
      <c r="W5" s="7"/>
      <c r="X5" s="7"/>
      <c r="Y5" s="7"/>
      <c r="Z5" s="7">
        <v>25</v>
      </c>
      <c r="AA5" s="7"/>
      <c r="AB5" s="7">
        <v>100</v>
      </c>
      <c r="AC5" s="7"/>
      <c r="AD5" s="7">
        <v>140</v>
      </c>
      <c r="AE5" s="7"/>
      <c r="AF5" s="7"/>
      <c r="AG5" s="7"/>
      <c r="AH5" s="7"/>
      <c r="AI5" s="7">
        <v>140</v>
      </c>
      <c r="AJ5" s="7">
        <v>50</v>
      </c>
      <c r="AK5" s="7"/>
      <c r="AL5" s="7">
        <v>180</v>
      </c>
      <c r="AM5" s="7"/>
      <c r="AN5" s="7"/>
      <c r="AO5" s="7"/>
      <c r="AP5" s="7">
        <v>15</v>
      </c>
      <c r="AQ5" s="7"/>
      <c r="AR5" s="7"/>
      <c r="AS5" s="7"/>
      <c r="AT5" s="7"/>
      <c r="AU5" s="7"/>
      <c r="AV5" s="7"/>
      <c r="AW5" s="7">
        <v>20</v>
      </c>
      <c r="AX5" s="35"/>
    </row>
    <row r="6" spans="1:50" s="11" customFormat="1" ht="18" customHeight="1">
      <c r="A6" s="1">
        <v>2</v>
      </c>
      <c r="B6" s="1">
        <v>37840</v>
      </c>
      <c r="C6" s="5" t="s">
        <v>251</v>
      </c>
      <c r="D6" s="1" t="s">
        <v>76</v>
      </c>
      <c r="E6" s="50" t="s">
        <v>5</v>
      </c>
      <c r="F6" s="1" t="s">
        <v>6</v>
      </c>
      <c r="G6" s="1">
        <f t="shared" si="0"/>
        <v>1260</v>
      </c>
      <c r="H6" s="30"/>
      <c r="I6" s="7"/>
      <c r="J6" s="7"/>
      <c r="K6" s="7">
        <v>200</v>
      </c>
      <c r="L6" s="7"/>
      <c r="M6" s="7"/>
      <c r="N6" s="7"/>
      <c r="O6" s="7"/>
      <c r="P6" s="7">
        <v>160</v>
      </c>
      <c r="Q6" s="7"/>
      <c r="R6" s="7"/>
      <c r="S6" s="7"/>
      <c r="T6" s="7">
        <v>120</v>
      </c>
      <c r="U6" s="7"/>
      <c r="V6" s="7">
        <v>95</v>
      </c>
      <c r="W6" s="7"/>
      <c r="X6" s="7"/>
      <c r="Y6" s="7"/>
      <c r="Z6" s="7">
        <v>20</v>
      </c>
      <c r="AA6" s="7"/>
      <c r="AB6" s="7">
        <v>95</v>
      </c>
      <c r="AC6" s="7"/>
      <c r="AD6" s="7">
        <v>150</v>
      </c>
      <c r="AE6" s="7"/>
      <c r="AF6" s="7"/>
      <c r="AG6" s="7"/>
      <c r="AH6" s="7"/>
      <c r="AI6" s="7">
        <v>160</v>
      </c>
      <c r="AJ6" s="7"/>
      <c r="AK6" s="7"/>
      <c r="AL6" s="7">
        <v>200</v>
      </c>
      <c r="AM6" s="7"/>
      <c r="AN6" s="7"/>
      <c r="AO6" s="7"/>
      <c r="AP6" s="7">
        <v>20</v>
      </c>
      <c r="AQ6" s="7"/>
      <c r="AR6" s="7"/>
      <c r="AS6" s="7"/>
      <c r="AT6" s="7"/>
      <c r="AU6" s="7">
        <v>40</v>
      </c>
      <c r="AV6" s="7"/>
      <c r="AW6" s="7"/>
      <c r="AX6" s="35"/>
    </row>
    <row r="7" spans="1:50" s="11" customFormat="1" ht="18" customHeight="1">
      <c r="A7" s="1">
        <v>3</v>
      </c>
      <c r="B7" s="1">
        <v>41842</v>
      </c>
      <c r="C7" s="5" t="s">
        <v>715</v>
      </c>
      <c r="D7" s="1" t="s">
        <v>76</v>
      </c>
      <c r="E7" s="50" t="s">
        <v>5</v>
      </c>
      <c r="F7" s="1" t="s">
        <v>148</v>
      </c>
      <c r="G7" s="1">
        <f t="shared" si="0"/>
        <v>837</v>
      </c>
      <c r="H7" s="30"/>
      <c r="I7" s="7">
        <v>7</v>
      </c>
      <c r="J7" s="7"/>
      <c r="K7" s="7"/>
      <c r="L7" s="7">
        <v>50</v>
      </c>
      <c r="M7" s="7"/>
      <c r="N7" s="7"/>
      <c r="O7" s="7"/>
      <c r="P7" s="7"/>
      <c r="Q7" s="7">
        <v>90</v>
      </c>
      <c r="R7" s="7"/>
      <c r="S7" s="7">
        <v>150</v>
      </c>
      <c r="T7" s="7">
        <v>60</v>
      </c>
      <c r="U7" s="7"/>
      <c r="V7" s="7"/>
      <c r="W7" s="7"/>
      <c r="X7" s="7">
        <v>150</v>
      </c>
      <c r="Y7" s="7"/>
      <c r="Z7" s="7"/>
      <c r="AA7" s="7"/>
      <c r="AB7" s="7">
        <v>90</v>
      </c>
      <c r="AC7" s="7"/>
      <c r="AD7" s="7"/>
      <c r="AE7" s="7"/>
      <c r="AF7" s="7">
        <v>100</v>
      </c>
      <c r="AG7" s="7"/>
      <c r="AH7" s="7"/>
      <c r="AI7" s="7"/>
      <c r="AJ7" s="7"/>
      <c r="AK7" s="7"/>
      <c r="AL7" s="7">
        <v>140</v>
      </c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35"/>
    </row>
    <row r="8" spans="1:50" s="11" customFormat="1" ht="18" customHeight="1">
      <c r="A8" s="1">
        <v>4</v>
      </c>
      <c r="B8" s="1">
        <v>42078</v>
      </c>
      <c r="C8" s="5" t="s">
        <v>716</v>
      </c>
      <c r="D8" s="1" t="s">
        <v>76</v>
      </c>
      <c r="E8" s="50" t="s">
        <v>5</v>
      </c>
      <c r="F8" s="1" t="s">
        <v>148</v>
      </c>
      <c r="G8" s="1">
        <f t="shared" si="0"/>
        <v>820</v>
      </c>
      <c r="H8" s="30"/>
      <c r="I8" s="7"/>
      <c r="J8" s="7"/>
      <c r="K8" s="7"/>
      <c r="L8" s="7">
        <v>25</v>
      </c>
      <c r="M8" s="7"/>
      <c r="N8" s="7"/>
      <c r="O8" s="7">
        <v>15</v>
      </c>
      <c r="P8" s="7">
        <v>120</v>
      </c>
      <c r="Q8" s="7">
        <v>85</v>
      </c>
      <c r="R8" s="7"/>
      <c r="S8" s="7">
        <v>100</v>
      </c>
      <c r="T8" s="7"/>
      <c r="U8" s="7"/>
      <c r="V8" s="7">
        <v>80</v>
      </c>
      <c r="W8" s="7"/>
      <c r="X8" s="7">
        <v>120</v>
      </c>
      <c r="Y8" s="7"/>
      <c r="Z8" s="7"/>
      <c r="AA8" s="7"/>
      <c r="AB8" s="7">
        <v>55</v>
      </c>
      <c r="AC8" s="7"/>
      <c r="AD8" s="7">
        <v>50</v>
      </c>
      <c r="AE8" s="7"/>
      <c r="AF8" s="7"/>
      <c r="AG8" s="7"/>
      <c r="AH8" s="7"/>
      <c r="AI8" s="7">
        <v>75</v>
      </c>
      <c r="AJ8" s="7"/>
      <c r="AK8" s="7"/>
      <c r="AL8" s="7">
        <v>95</v>
      </c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35"/>
    </row>
    <row r="9" spans="1:50" s="11" customFormat="1" ht="18" customHeight="1">
      <c r="A9" s="1">
        <v>5</v>
      </c>
      <c r="B9" s="1">
        <v>30872</v>
      </c>
      <c r="C9" s="5" t="s">
        <v>75</v>
      </c>
      <c r="D9" s="1" t="s">
        <v>76</v>
      </c>
      <c r="E9" s="50" t="s">
        <v>5</v>
      </c>
      <c r="F9" s="1" t="s">
        <v>8</v>
      </c>
      <c r="G9" s="1">
        <f t="shared" si="0"/>
        <v>580</v>
      </c>
      <c r="H9" s="30"/>
      <c r="I9" s="7">
        <v>10</v>
      </c>
      <c r="J9" s="7"/>
      <c r="K9" s="7">
        <v>160</v>
      </c>
      <c r="L9" s="7"/>
      <c r="M9" s="7"/>
      <c r="N9" s="7"/>
      <c r="O9" s="7"/>
      <c r="P9" s="7"/>
      <c r="Q9" s="7"/>
      <c r="R9" s="7"/>
      <c r="S9" s="7"/>
      <c r="T9" s="7">
        <v>70</v>
      </c>
      <c r="U9" s="7"/>
      <c r="V9" s="7">
        <v>90</v>
      </c>
      <c r="W9" s="7"/>
      <c r="X9" s="7"/>
      <c r="Y9" s="7"/>
      <c r="Z9" s="7"/>
      <c r="AA9" s="7"/>
      <c r="AB9" s="7"/>
      <c r="AC9" s="7">
        <v>15</v>
      </c>
      <c r="AD9" s="7"/>
      <c r="AE9" s="7"/>
      <c r="AF9" s="7"/>
      <c r="AG9" s="7"/>
      <c r="AH9" s="7"/>
      <c r="AI9" s="7"/>
      <c r="AJ9" s="7"/>
      <c r="AK9" s="7"/>
      <c r="AL9" s="7">
        <v>160</v>
      </c>
      <c r="AM9" s="7"/>
      <c r="AN9" s="7"/>
      <c r="AO9" s="7"/>
      <c r="AP9" s="7">
        <v>25</v>
      </c>
      <c r="AQ9" s="7"/>
      <c r="AR9" s="7">
        <v>25</v>
      </c>
      <c r="AS9" s="7"/>
      <c r="AT9" s="7"/>
      <c r="AU9" s="7"/>
      <c r="AV9" s="7"/>
      <c r="AW9" s="7">
        <v>25</v>
      </c>
      <c r="AX9" s="35"/>
    </row>
    <row r="10" spans="1:50" s="11" customFormat="1" ht="18" customHeight="1">
      <c r="A10" s="1">
        <v>6</v>
      </c>
      <c r="B10" s="1">
        <v>28075</v>
      </c>
      <c r="C10" s="5" t="s">
        <v>1281</v>
      </c>
      <c r="D10" s="1" t="s">
        <v>76</v>
      </c>
      <c r="E10" s="50" t="s">
        <v>5</v>
      </c>
      <c r="F10" s="1" t="s">
        <v>148</v>
      </c>
      <c r="G10" s="1">
        <f t="shared" si="0"/>
        <v>560</v>
      </c>
      <c r="H10" s="30"/>
      <c r="I10" s="7">
        <v>10</v>
      </c>
      <c r="J10" s="7"/>
      <c r="K10" s="7"/>
      <c r="L10" s="7"/>
      <c r="M10" s="7"/>
      <c r="N10" s="7"/>
      <c r="O10" s="7">
        <v>25</v>
      </c>
      <c r="P10" s="7"/>
      <c r="Q10" s="7">
        <v>95</v>
      </c>
      <c r="R10" s="7">
        <v>25</v>
      </c>
      <c r="S10" s="7">
        <v>140</v>
      </c>
      <c r="T10" s="7"/>
      <c r="U10" s="7"/>
      <c r="V10" s="7"/>
      <c r="W10" s="7"/>
      <c r="X10" s="7">
        <v>160</v>
      </c>
      <c r="Y10" s="7">
        <v>20</v>
      </c>
      <c r="Z10" s="7"/>
      <c r="AA10" s="7"/>
      <c r="AB10" s="7">
        <v>85</v>
      </c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35"/>
    </row>
    <row r="11" spans="1:50" s="11" customFormat="1" ht="18" customHeight="1">
      <c r="A11" s="1">
        <v>7</v>
      </c>
      <c r="B11" s="1">
        <v>4431</v>
      </c>
      <c r="C11" s="5" t="s">
        <v>793</v>
      </c>
      <c r="D11" s="1" t="s">
        <v>76</v>
      </c>
      <c r="E11" s="50" t="s">
        <v>5</v>
      </c>
      <c r="F11" s="1" t="s">
        <v>101</v>
      </c>
      <c r="G11" s="1">
        <f t="shared" si="0"/>
        <v>410</v>
      </c>
      <c r="H11" s="30"/>
      <c r="I11" s="7"/>
      <c r="J11" s="7"/>
      <c r="K11" s="7"/>
      <c r="L11" s="7"/>
      <c r="M11" s="7"/>
      <c r="N11" s="7"/>
      <c r="O11" s="7"/>
      <c r="P11" s="7">
        <v>100</v>
      </c>
      <c r="Q11" s="7"/>
      <c r="R11" s="7"/>
      <c r="S11" s="7">
        <v>80</v>
      </c>
      <c r="T11" s="7">
        <v>10</v>
      </c>
      <c r="U11" s="7">
        <v>15</v>
      </c>
      <c r="V11" s="7"/>
      <c r="W11" s="7"/>
      <c r="X11" s="7"/>
      <c r="Y11" s="7"/>
      <c r="Z11" s="7"/>
      <c r="AA11" s="7"/>
      <c r="AB11" s="7"/>
      <c r="AC11" s="7"/>
      <c r="AD11" s="7">
        <v>100</v>
      </c>
      <c r="AE11" s="7"/>
      <c r="AF11" s="7"/>
      <c r="AG11" s="7"/>
      <c r="AH11" s="7">
        <v>85</v>
      </c>
      <c r="AI11" s="7"/>
      <c r="AJ11" s="7">
        <v>20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35"/>
    </row>
    <row r="12" spans="1:50" s="11" customFormat="1" ht="18" customHeight="1">
      <c r="A12" s="1">
        <v>8</v>
      </c>
      <c r="B12" s="1">
        <v>45815</v>
      </c>
      <c r="C12" s="5" t="s">
        <v>82</v>
      </c>
      <c r="D12" s="1" t="s">
        <v>76</v>
      </c>
      <c r="E12" s="50" t="s">
        <v>5</v>
      </c>
      <c r="F12" s="1" t="s">
        <v>8</v>
      </c>
      <c r="G12" s="1">
        <f t="shared" si="0"/>
        <v>349</v>
      </c>
      <c r="H12" s="30"/>
      <c r="I12" s="7">
        <v>5</v>
      </c>
      <c r="J12" s="7"/>
      <c r="K12" s="7">
        <v>120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85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>
        <v>120</v>
      </c>
      <c r="AM12" s="7"/>
      <c r="AN12" s="7"/>
      <c r="AO12" s="7"/>
      <c r="AP12" s="7"/>
      <c r="AQ12" s="7"/>
      <c r="AR12" s="7">
        <v>15</v>
      </c>
      <c r="AS12" s="7"/>
      <c r="AT12" s="7"/>
      <c r="AU12" s="7"/>
      <c r="AV12" s="7"/>
      <c r="AW12" s="7">
        <v>4</v>
      </c>
      <c r="AX12" s="35"/>
    </row>
    <row r="13" spans="1:50" s="11" customFormat="1" ht="18" customHeight="1">
      <c r="A13" s="1">
        <v>8</v>
      </c>
      <c r="B13" s="1">
        <v>37963</v>
      </c>
      <c r="C13" s="5" t="s">
        <v>79</v>
      </c>
      <c r="D13" s="1" t="s">
        <v>76</v>
      </c>
      <c r="E13" s="50" t="s">
        <v>5</v>
      </c>
      <c r="F13" s="1" t="s">
        <v>8</v>
      </c>
      <c r="G13" s="1">
        <f t="shared" si="0"/>
        <v>349</v>
      </c>
      <c r="H13" s="30"/>
      <c r="I13" s="7">
        <v>7</v>
      </c>
      <c r="J13" s="7"/>
      <c r="K13" s="7">
        <v>140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70</v>
      </c>
      <c r="W13" s="7"/>
      <c r="X13" s="7"/>
      <c r="Y13" s="7"/>
      <c r="Z13" s="7"/>
      <c r="AA13" s="7"/>
      <c r="AB13" s="7"/>
      <c r="AC13" s="7">
        <v>8</v>
      </c>
      <c r="AD13" s="7"/>
      <c r="AE13" s="7"/>
      <c r="AF13" s="7"/>
      <c r="AG13" s="7"/>
      <c r="AH13" s="7"/>
      <c r="AI13" s="7"/>
      <c r="AJ13" s="7"/>
      <c r="AK13" s="7"/>
      <c r="AL13" s="7">
        <v>100</v>
      </c>
      <c r="AM13" s="7"/>
      <c r="AN13" s="7"/>
      <c r="AO13" s="7"/>
      <c r="AP13" s="7">
        <v>6</v>
      </c>
      <c r="AQ13" s="7"/>
      <c r="AR13" s="7">
        <v>8</v>
      </c>
      <c r="AS13" s="7"/>
      <c r="AT13" s="7"/>
      <c r="AU13" s="7"/>
      <c r="AV13" s="7"/>
      <c r="AW13" s="7">
        <v>10</v>
      </c>
      <c r="AX13" s="35"/>
    </row>
    <row r="14" spans="1:50" s="11" customFormat="1" ht="18" customHeight="1">
      <c r="A14" s="1">
        <v>10</v>
      </c>
      <c r="B14" s="1">
        <v>38853</v>
      </c>
      <c r="C14" s="5" t="s">
        <v>1448</v>
      </c>
      <c r="D14" s="1" t="s">
        <v>76</v>
      </c>
      <c r="E14" s="50" t="s">
        <v>5</v>
      </c>
      <c r="F14" s="1" t="s">
        <v>148</v>
      </c>
      <c r="G14" s="1">
        <f t="shared" si="0"/>
        <v>340</v>
      </c>
      <c r="H14" s="30"/>
      <c r="I14" s="7">
        <v>5</v>
      </c>
      <c r="J14" s="7"/>
      <c r="K14" s="7"/>
      <c r="L14" s="7"/>
      <c r="M14" s="7"/>
      <c r="N14" s="7"/>
      <c r="O14" s="7"/>
      <c r="P14" s="7"/>
      <c r="Q14" s="7">
        <v>100</v>
      </c>
      <c r="R14" s="7"/>
      <c r="S14" s="7">
        <v>160</v>
      </c>
      <c r="T14" s="7"/>
      <c r="U14" s="7"/>
      <c r="V14" s="7"/>
      <c r="W14" s="7"/>
      <c r="X14" s="7">
        <v>75</v>
      </c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35"/>
    </row>
    <row r="15" spans="1:50" s="11" customFormat="1" ht="18" customHeight="1">
      <c r="A15" s="1">
        <v>11</v>
      </c>
      <c r="B15" s="1">
        <v>1978</v>
      </c>
      <c r="C15" s="5" t="s">
        <v>531</v>
      </c>
      <c r="D15" s="1" t="s">
        <v>76</v>
      </c>
      <c r="E15" s="50" t="s">
        <v>5</v>
      </c>
      <c r="F15" s="1" t="s">
        <v>303</v>
      </c>
      <c r="G15" s="1">
        <f t="shared" si="0"/>
        <v>315.5</v>
      </c>
      <c r="H15" s="30"/>
      <c r="I15" s="7">
        <v>3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250</v>
      </c>
      <c r="U15" s="7"/>
      <c r="V15" s="7"/>
      <c r="W15" s="7">
        <v>12.5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>
        <v>50</v>
      </c>
      <c r="AR15" s="7"/>
      <c r="AS15" s="7"/>
      <c r="AT15" s="7"/>
      <c r="AU15" s="7"/>
      <c r="AV15" s="7"/>
      <c r="AW15" s="7"/>
      <c r="AX15" s="35"/>
    </row>
    <row r="16" spans="1:50" s="11" customFormat="1" ht="18" customHeight="1">
      <c r="A16" s="1">
        <v>12</v>
      </c>
      <c r="B16" s="1">
        <v>3000</v>
      </c>
      <c r="C16" s="5" t="s">
        <v>1021</v>
      </c>
      <c r="D16" s="1" t="s">
        <v>76</v>
      </c>
      <c r="E16" s="50" t="s">
        <v>849</v>
      </c>
      <c r="F16" s="1" t="s">
        <v>139</v>
      </c>
      <c r="G16" s="1">
        <f t="shared" si="0"/>
        <v>315</v>
      </c>
      <c r="H16" s="30"/>
      <c r="I16" s="7"/>
      <c r="J16" s="7"/>
      <c r="K16" s="7"/>
      <c r="L16" s="7"/>
      <c r="M16" s="7">
        <v>40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25</v>
      </c>
      <c r="AB16" s="7"/>
      <c r="AC16" s="7"/>
      <c r="AD16" s="7">
        <v>160</v>
      </c>
      <c r="AE16" s="7"/>
      <c r="AF16" s="7"/>
      <c r="AG16" s="7"/>
      <c r="AH16" s="7">
        <v>90</v>
      </c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35"/>
    </row>
    <row r="17" spans="1:50" s="11" customFormat="1" ht="18" customHeight="1">
      <c r="A17" s="1">
        <v>13</v>
      </c>
      <c r="B17" s="1">
        <v>14060</v>
      </c>
      <c r="C17" s="5" t="s">
        <v>1562</v>
      </c>
      <c r="D17" s="1" t="s">
        <v>76</v>
      </c>
      <c r="E17" s="50" t="s">
        <v>1516</v>
      </c>
      <c r="F17" s="1" t="s">
        <v>1209</v>
      </c>
      <c r="G17" s="1">
        <f t="shared" si="0"/>
        <v>300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300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35"/>
    </row>
    <row r="18" spans="1:50" s="11" customFormat="1" ht="18" customHeight="1">
      <c r="A18" s="1">
        <v>14</v>
      </c>
      <c r="B18" s="1">
        <v>58839</v>
      </c>
      <c r="C18" s="5" t="s">
        <v>1285</v>
      </c>
      <c r="D18" s="1" t="s">
        <v>76</v>
      </c>
      <c r="E18" s="50" t="s">
        <v>5</v>
      </c>
      <c r="F18" s="1" t="s">
        <v>148</v>
      </c>
      <c r="G18" s="1">
        <f t="shared" si="0"/>
        <v>288</v>
      </c>
      <c r="H18" s="30"/>
      <c r="I18" s="7">
        <v>3</v>
      </c>
      <c r="J18" s="7"/>
      <c r="K18" s="7"/>
      <c r="L18" s="7"/>
      <c r="M18" s="7"/>
      <c r="N18" s="7"/>
      <c r="O18" s="7"/>
      <c r="P18" s="7"/>
      <c r="Q18" s="7"/>
      <c r="R18" s="7"/>
      <c r="S18" s="7">
        <v>70</v>
      </c>
      <c r="T18" s="7"/>
      <c r="U18" s="7"/>
      <c r="V18" s="7"/>
      <c r="W18" s="7"/>
      <c r="X18" s="7">
        <v>140</v>
      </c>
      <c r="Y18" s="7">
        <v>10</v>
      </c>
      <c r="Z18" s="7"/>
      <c r="AA18" s="7"/>
      <c r="AB18" s="7">
        <v>65</v>
      </c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35"/>
    </row>
    <row r="19" spans="1:50" s="11" customFormat="1" ht="18" customHeight="1">
      <c r="A19" s="1">
        <v>15</v>
      </c>
      <c r="B19" s="1">
        <v>48627</v>
      </c>
      <c r="C19" s="5" t="s">
        <v>166</v>
      </c>
      <c r="D19" s="1" t="s">
        <v>76</v>
      </c>
      <c r="E19" s="50" t="s">
        <v>167</v>
      </c>
      <c r="F19" s="1" t="s">
        <v>139</v>
      </c>
      <c r="G19" s="1">
        <f t="shared" si="0"/>
        <v>275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10</v>
      </c>
      <c r="AB19" s="7"/>
      <c r="AC19" s="7"/>
      <c r="AD19" s="7">
        <v>40</v>
      </c>
      <c r="AE19" s="7"/>
      <c r="AF19" s="7"/>
      <c r="AG19" s="7"/>
      <c r="AH19" s="7">
        <v>65</v>
      </c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>
        <v>160</v>
      </c>
      <c r="AW19" s="7"/>
      <c r="AX19" s="35"/>
    </row>
    <row r="20" spans="1:50" s="11" customFormat="1" ht="18" customHeight="1">
      <c r="A20" s="1">
        <v>16</v>
      </c>
      <c r="B20" s="1">
        <v>44042</v>
      </c>
      <c r="C20" s="5" t="s">
        <v>353</v>
      </c>
      <c r="D20" s="1" t="s">
        <v>76</v>
      </c>
      <c r="E20" s="50" t="s">
        <v>5</v>
      </c>
      <c r="F20" s="1" t="s">
        <v>303</v>
      </c>
      <c r="G20" s="1">
        <f t="shared" si="0"/>
        <v>272</v>
      </c>
      <c r="H20" s="30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140</v>
      </c>
      <c r="U20" s="7"/>
      <c r="V20" s="7"/>
      <c r="W20" s="7">
        <v>10</v>
      </c>
      <c r="X20" s="7"/>
      <c r="Y20" s="7"/>
      <c r="Z20" s="7"/>
      <c r="AA20" s="7"/>
      <c r="AB20" s="7"/>
      <c r="AC20" s="7"/>
      <c r="AD20" s="7"/>
      <c r="AE20" s="7"/>
      <c r="AF20" s="7"/>
      <c r="AG20" s="7">
        <v>25</v>
      </c>
      <c r="AH20" s="7"/>
      <c r="AI20" s="7"/>
      <c r="AJ20" s="7"/>
      <c r="AK20" s="7"/>
      <c r="AL20" s="7"/>
      <c r="AM20" s="7"/>
      <c r="AN20" s="7"/>
      <c r="AO20" s="7"/>
      <c r="AP20" s="7"/>
      <c r="AQ20" s="7">
        <v>40</v>
      </c>
      <c r="AR20" s="7"/>
      <c r="AS20" s="7"/>
      <c r="AT20" s="7">
        <v>50</v>
      </c>
      <c r="AU20" s="7"/>
      <c r="AV20" s="7"/>
      <c r="AW20" s="7"/>
      <c r="AX20" s="35"/>
    </row>
    <row r="21" spans="1:50" s="11" customFormat="1" ht="18" customHeight="1">
      <c r="A21" s="1">
        <v>17</v>
      </c>
      <c r="B21" s="1">
        <v>49926</v>
      </c>
      <c r="C21" s="5" t="s">
        <v>887</v>
      </c>
      <c r="D21" s="1" t="s">
        <v>76</v>
      </c>
      <c r="E21" s="50" t="s">
        <v>5</v>
      </c>
      <c r="F21" s="1" t="s">
        <v>139</v>
      </c>
      <c r="G21" s="1">
        <f t="shared" si="0"/>
        <v>255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>
        <v>20</v>
      </c>
      <c r="AB21" s="7"/>
      <c r="AC21" s="7"/>
      <c r="AD21" s="7">
        <v>80</v>
      </c>
      <c r="AE21" s="7"/>
      <c r="AF21" s="7"/>
      <c r="AG21" s="7"/>
      <c r="AH21" s="7">
        <v>75</v>
      </c>
      <c r="AI21" s="7">
        <v>80</v>
      </c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35"/>
    </row>
    <row r="22" spans="1:50" s="11" customFormat="1" ht="18" customHeight="1">
      <c r="A22" s="1">
        <v>18</v>
      </c>
      <c r="B22" s="1">
        <v>59244</v>
      </c>
      <c r="C22" s="5" t="s">
        <v>1287</v>
      </c>
      <c r="D22" s="1" t="s">
        <v>76</v>
      </c>
      <c r="E22" s="50" t="s">
        <v>5</v>
      </c>
      <c r="F22" s="1" t="s">
        <v>148</v>
      </c>
      <c r="G22" s="1">
        <f t="shared" si="0"/>
        <v>238</v>
      </c>
      <c r="H22" s="30"/>
      <c r="I22" s="7">
        <v>2</v>
      </c>
      <c r="J22" s="7"/>
      <c r="K22" s="7"/>
      <c r="L22" s="7">
        <v>15</v>
      </c>
      <c r="M22" s="7"/>
      <c r="N22" s="7"/>
      <c r="O22" s="7">
        <v>6</v>
      </c>
      <c r="P22" s="7"/>
      <c r="Q22" s="7">
        <v>55</v>
      </c>
      <c r="R22" s="7"/>
      <c r="S22" s="7">
        <v>40</v>
      </c>
      <c r="T22" s="7"/>
      <c r="U22" s="7"/>
      <c r="V22" s="7"/>
      <c r="W22" s="7"/>
      <c r="X22" s="7">
        <v>80</v>
      </c>
      <c r="Y22" s="7"/>
      <c r="Z22" s="7"/>
      <c r="AA22" s="7"/>
      <c r="AB22" s="7">
        <v>40</v>
      </c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35"/>
    </row>
    <row r="23" spans="1:50" s="11" customFormat="1" ht="18" customHeight="1">
      <c r="A23" s="1">
        <v>19</v>
      </c>
      <c r="B23" s="1">
        <v>12118</v>
      </c>
      <c r="C23" s="5" t="s">
        <v>1563</v>
      </c>
      <c r="D23" s="1" t="s">
        <v>76</v>
      </c>
      <c r="E23" s="50" t="s">
        <v>5</v>
      </c>
      <c r="F23" s="1" t="s">
        <v>152</v>
      </c>
      <c r="G23" s="1">
        <f t="shared" si="0"/>
        <v>230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230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35"/>
    </row>
    <row r="24" spans="1:50" s="11" customFormat="1" ht="18" customHeight="1">
      <c r="A24" s="1">
        <v>20</v>
      </c>
      <c r="B24" s="1">
        <v>5407</v>
      </c>
      <c r="C24" s="5" t="s">
        <v>1564</v>
      </c>
      <c r="D24" s="1" t="s">
        <v>76</v>
      </c>
      <c r="E24" s="50" t="s">
        <v>5</v>
      </c>
      <c r="F24" s="1" t="s">
        <v>291</v>
      </c>
      <c r="G24" s="1">
        <f t="shared" si="0"/>
        <v>215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215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35"/>
    </row>
    <row r="25" spans="1:50" s="11" customFormat="1" ht="18" customHeight="1">
      <c r="A25" s="1">
        <v>21</v>
      </c>
      <c r="B25" s="1">
        <v>38478</v>
      </c>
      <c r="C25" s="5" t="s">
        <v>252</v>
      </c>
      <c r="D25" s="1" t="s">
        <v>76</v>
      </c>
      <c r="E25" s="50" t="s">
        <v>5</v>
      </c>
      <c r="F25" s="1" t="s">
        <v>187</v>
      </c>
      <c r="G25" s="1">
        <f t="shared" si="0"/>
        <v>210</v>
      </c>
      <c r="H25" s="30"/>
      <c r="I25" s="7"/>
      <c r="J25" s="7"/>
      <c r="K25" s="7"/>
      <c r="L25" s="7"/>
      <c r="M25" s="7"/>
      <c r="N25" s="7">
        <v>25</v>
      </c>
      <c r="O25" s="7"/>
      <c r="P25" s="7">
        <v>140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>
        <v>10</v>
      </c>
      <c r="AO25" s="7"/>
      <c r="AP25" s="7"/>
      <c r="AQ25" s="7"/>
      <c r="AR25" s="7"/>
      <c r="AS25" s="7"/>
      <c r="AT25" s="7"/>
      <c r="AU25" s="7">
        <v>35</v>
      </c>
      <c r="AV25" s="7"/>
      <c r="AW25" s="7"/>
      <c r="AX25" s="35"/>
    </row>
    <row r="26" spans="1:50" s="11" customFormat="1" ht="18" customHeight="1">
      <c r="A26" s="1">
        <v>22</v>
      </c>
      <c r="B26" s="1">
        <v>19679</v>
      </c>
      <c r="C26" s="5" t="s">
        <v>431</v>
      </c>
      <c r="D26" s="1" t="s">
        <v>76</v>
      </c>
      <c r="E26" s="50" t="s">
        <v>5</v>
      </c>
      <c r="F26" s="1" t="s">
        <v>148</v>
      </c>
      <c r="G26" s="1">
        <f t="shared" si="0"/>
        <v>200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>
        <v>100</v>
      </c>
      <c r="AL26" s="7"/>
      <c r="AM26" s="7"/>
      <c r="AN26" s="7"/>
      <c r="AO26" s="7"/>
      <c r="AP26" s="7"/>
      <c r="AQ26" s="7"/>
      <c r="AR26" s="7"/>
      <c r="AS26" s="7">
        <v>100</v>
      </c>
      <c r="AT26" s="7"/>
      <c r="AU26" s="7"/>
      <c r="AV26" s="7"/>
      <c r="AW26" s="7"/>
      <c r="AX26" s="35"/>
    </row>
    <row r="27" spans="1:50" s="11" customFormat="1" ht="18" customHeight="1">
      <c r="A27" s="1">
        <v>23</v>
      </c>
      <c r="B27" s="1">
        <v>32436</v>
      </c>
      <c r="C27" s="5" t="s">
        <v>1292</v>
      </c>
      <c r="D27" s="1" t="s">
        <v>76</v>
      </c>
      <c r="E27" s="50" t="s">
        <v>5</v>
      </c>
      <c r="F27" s="1" t="s">
        <v>148</v>
      </c>
      <c r="G27" s="1">
        <f t="shared" si="0"/>
        <v>194</v>
      </c>
      <c r="H27" s="30"/>
      <c r="I27" s="7"/>
      <c r="J27" s="7"/>
      <c r="K27" s="7"/>
      <c r="L27" s="7"/>
      <c r="M27" s="7"/>
      <c r="N27" s="7"/>
      <c r="O27" s="7">
        <v>3</v>
      </c>
      <c r="P27" s="7"/>
      <c r="Q27" s="7">
        <v>70</v>
      </c>
      <c r="R27" s="7">
        <v>6</v>
      </c>
      <c r="S27" s="7"/>
      <c r="T27" s="7"/>
      <c r="U27" s="7"/>
      <c r="V27" s="7"/>
      <c r="W27" s="7"/>
      <c r="X27" s="7">
        <v>100</v>
      </c>
      <c r="Y27" s="7"/>
      <c r="Z27" s="7"/>
      <c r="AA27" s="7"/>
      <c r="AB27" s="7">
        <v>15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35"/>
    </row>
    <row r="28" spans="1:50" s="11" customFormat="1" ht="18" customHeight="1">
      <c r="A28" s="1">
        <v>24</v>
      </c>
      <c r="B28" s="1">
        <v>8553</v>
      </c>
      <c r="C28" s="5" t="s">
        <v>790</v>
      </c>
      <c r="D28" s="1" t="s">
        <v>76</v>
      </c>
      <c r="E28" s="50" t="s">
        <v>5</v>
      </c>
      <c r="F28" s="1" t="s">
        <v>101</v>
      </c>
      <c r="G28" s="1">
        <f t="shared" si="0"/>
        <v>187</v>
      </c>
      <c r="H28" s="30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25</v>
      </c>
      <c r="V28" s="7"/>
      <c r="W28" s="7"/>
      <c r="X28" s="7"/>
      <c r="Y28" s="7"/>
      <c r="Z28" s="7"/>
      <c r="AA28" s="7"/>
      <c r="AB28" s="7"/>
      <c r="AC28" s="7"/>
      <c r="AD28" s="7">
        <v>120</v>
      </c>
      <c r="AE28" s="7"/>
      <c r="AF28" s="7"/>
      <c r="AG28" s="7"/>
      <c r="AH28" s="7"/>
      <c r="AI28" s="7"/>
      <c r="AJ28" s="7">
        <v>35</v>
      </c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35"/>
    </row>
    <row r="29" spans="1:50" s="11" customFormat="1" ht="18" customHeight="1">
      <c r="A29" s="1">
        <v>25</v>
      </c>
      <c r="B29" s="1">
        <v>663</v>
      </c>
      <c r="C29" s="5" t="s">
        <v>1565</v>
      </c>
      <c r="D29" s="1" t="s">
        <v>76</v>
      </c>
      <c r="E29" s="50" t="s">
        <v>5</v>
      </c>
      <c r="F29" s="1" t="s">
        <v>364</v>
      </c>
      <c r="G29" s="1">
        <f t="shared" si="0"/>
        <v>180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180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35"/>
    </row>
    <row r="30" spans="1:50" s="11" customFormat="1" ht="18" customHeight="1">
      <c r="A30" s="1">
        <v>26</v>
      </c>
      <c r="B30" s="1">
        <v>6273</v>
      </c>
      <c r="C30" s="5" t="s">
        <v>1566</v>
      </c>
      <c r="D30" s="1" t="s">
        <v>76</v>
      </c>
      <c r="E30" s="50" t="s">
        <v>5</v>
      </c>
      <c r="F30" s="1" t="s">
        <v>364</v>
      </c>
      <c r="G30" s="1">
        <f t="shared" si="0"/>
        <v>175</v>
      </c>
      <c r="H30" s="30"/>
      <c r="I30" s="7">
        <v>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170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35"/>
    </row>
    <row r="31" spans="1:50" s="11" customFormat="1" ht="18" customHeight="1">
      <c r="A31" s="1">
        <v>26</v>
      </c>
      <c r="B31" s="1">
        <v>34045</v>
      </c>
      <c r="C31" s="5" t="s">
        <v>434</v>
      </c>
      <c r="D31" s="1" t="s">
        <v>76</v>
      </c>
      <c r="E31" s="50" t="s">
        <v>5</v>
      </c>
      <c r="F31" s="1" t="s">
        <v>364</v>
      </c>
      <c r="G31" s="1">
        <f t="shared" si="0"/>
        <v>175</v>
      </c>
      <c r="H31" s="30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80</v>
      </c>
      <c r="AL31" s="7"/>
      <c r="AM31" s="7"/>
      <c r="AN31" s="7"/>
      <c r="AO31" s="7"/>
      <c r="AP31" s="7"/>
      <c r="AQ31" s="7"/>
      <c r="AR31" s="7"/>
      <c r="AS31" s="7">
        <v>85</v>
      </c>
      <c r="AT31" s="7"/>
      <c r="AU31" s="7"/>
      <c r="AV31" s="7"/>
      <c r="AW31" s="7"/>
      <c r="AX31" s="35"/>
    </row>
    <row r="32" spans="1:50" s="11" customFormat="1" ht="18" customHeight="1">
      <c r="A32" s="1">
        <v>28</v>
      </c>
      <c r="B32" s="1">
        <v>53477</v>
      </c>
      <c r="C32" s="5" t="s">
        <v>433</v>
      </c>
      <c r="D32" s="1" t="s">
        <v>76</v>
      </c>
      <c r="E32" s="50" t="s">
        <v>5</v>
      </c>
      <c r="F32" s="1" t="s">
        <v>364</v>
      </c>
      <c r="G32" s="1">
        <f t="shared" si="0"/>
        <v>172</v>
      </c>
      <c r="H32" s="30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>
        <v>75</v>
      </c>
      <c r="AL32" s="7"/>
      <c r="AM32" s="7"/>
      <c r="AN32" s="7"/>
      <c r="AO32" s="7"/>
      <c r="AP32" s="7"/>
      <c r="AQ32" s="7"/>
      <c r="AR32" s="7"/>
      <c r="AS32" s="7">
        <v>90</v>
      </c>
      <c r="AT32" s="7"/>
      <c r="AU32" s="7"/>
      <c r="AV32" s="7"/>
      <c r="AW32" s="7"/>
      <c r="AX32" s="35"/>
    </row>
    <row r="33" spans="1:50" s="11" customFormat="1" ht="18" customHeight="1">
      <c r="A33" s="1">
        <v>29</v>
      </c>
      <c r="B33" s="1">
        <v>276</v>
      </c>
      <c r="C33" s="5" t="s">
        <v>1019</v>
      </c>
      <c r="D33" s="1" t="s">
        <v>76</v>
      </c>
      <c r="E33" s="50" t="s">
        <v>5</v>
      </c>
      <c r="F33" s="1" t="s">
        <v>101</v>
      </c>
      <c r="G33" s="1">
        <f t="shared" si="0"/>
        <v>171</v>
      </c>
      <c r="H33" s="30"/>
      <c r="I33" s="7">
        <v>1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>
        <v>70</v>
      </c>
      <c r="AE33" s="7"/>
      <c r="AF33" s="7"/>
      <c r="AG33" s="7"/>
      <c r="AH33" s="7">
        <v>100</v>
      </c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35"/>
    </row>
    <row r="34" spans="1:50" s="11" customFormat="1" ht="18" customHeight="1">
      <c r="A34" s="1">
        <v>30</v>
      </c>
      <c r="B34" s="1">
        <v>61402</v>
      </c>
      <c r="C34" s="5" t="s">
        <v>884</v>
      </c>
      <c r="D34" s="1" t="s">
        <v>76</v>
      </c>
      <c r="E34" s="50" t="s">
        <v>5</v>
      </c>
      <c r="F34" s="1" t="s">
        <v>148</v>
      </c>
      <c r="G34" s="1">
        <f t="shared" si="0"/>
        <v>170</v>
      </c>
      <c r="H34" s="30"/>
      <c r="I34" s="7"/>
      <c r="J34" s="7"/>
      <c r="K34" s="7"/>
      <c r="L34" s="7"/>
      <c r="M34" s="7"/>
      <c r="N34" s="7"/>
      <c r="O34" s="7">
        <v>20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>
        <v>150</v>
      </c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35"/>
    </row>
    <row r="35" spans="1:50" s="11" customFormat="1" ht="18" customHeight="1">
      <c r="A35" s="1">
        <v>31</v>
      </c>
      <c r="B35" s="1">
        <v>66518</v>
      </c>
      <c r="C35" s="5" t="s">
        <v>1567</v>
      </c>
      <c r="D35" s="1" t="s">
        <v>76</v>
      </c>
      <c r="E35" s="50" t="s">
        <v>5</v>
      </c>
      <c r="F35" s="1" t="s">
        <v>694</v>
      </c>
      <c r="G35" s="1">
        <f t="shared" si="0"/>
        <v>167</v>
      </c>
      <c r="H35" s="30"/>
      <c r="I35" s="7">
        <v>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160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35"/>
    </row>
    <row r="36" spans="1:50" s="11" customFormat="1" ht="18" customHeight="1">
      <c r="A36" s="1">
        <v>32</v>
      </c>
      <c r="B36" s="1">
        <v>48529</v>
      </c>
      <c r="C36" s="5" t="s">
        <v>435</v>
      </c>
      <c r="D36" s="1" t="s">
        <v>76</v>
      </c>
      <c r="E36" s="50" t="s">
        <v>5</v>
      </c>
      <c r="F36" s="1" t="s">
        <v>374</v>
      </c>
      <c r="G36" s="1">
        <f t="shared" si="0"/>
        <v>165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>
        <v>85</v>
      </c>
      <c r="AL36" s="7"/>
      <c r="AM36" s="7"/>
      <c r="AN36" s="7"/>
      <c r="AO36" s="7"/>
      <c r="AP36" s="7"/>
      <c r="AQ36" s="7"/>
      <c r="AR36" s="7"/>
      <c r="AS36" s="7">
        <v>80</v>
      </c>
      <c r="AT36" s="7"/>
      <c r="AU36" s="7"/>
      <c r="AV36" s="7"/>
      <c r="AW36" s="7"/>
      <c r="AX36" s="35"/>
    </row>
    <row r="37" spans="1:50" s="11" customFormat="1" ht="18" customHeight="1">
      <c r="A37" s="1">
        <v>32</v>
      </c>
      <c r="B37" s="1">
        <v>46069</v>
      </c>
      <c r="C37" s="5" t="s">
        <v>889</v>
      </c>
      <c r="D37" s="1" t="s">
        <v>76</v>
      </c>
      <c r="E37" s="50" t="s">
        <v>226</v>
      </c>
      <c r="F37" s="1" t="s">
        <v>6</v>
      </c>
      <c r="G37" s="1">
        <f t="shared" ref="G37:G68" si="1">SUM(I37:AW37)</f>
        <v>165</v>
      </c>
      <c r="H37" s="30"/>
      <c r="I37" s="7"/>
      <c r="J37" s="7"/>
      <c r="K37" s="7">
        <v>100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>
        <v>65</v>
      </c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35"/>
    </row>
    <row r="38" spans="1:50" s="11" customFormat="1" ht="18" customHeight="1">
      <c r="A38" s="1">
        <v>34</v>
      </c>
      <c r="B38" s="1">
        <v>44281</v>
      </c>
      <c r="C38" s="5" t="s">
        <v>1020</v>
      </c>
      <c r="D38" s="1" t="s">
        <v>76</v>
      </c>
      <c r="E38" s="50" t="s">
        <v>5</v>
      </c>
      <c r="F38" s="1" t="s">
        <v>139</v>
      </c>
      <c r="G38" s="1">
        <f t="shared" si="1"/>
        <v>160</v>
      </c>
      <c r="H38" s="30"/>
      <c r="I38" s="7"/>
      <c r="J38" s="7"/>
      <c r="K38" s="7"/>
      <c r="L38" s="7"/>
      <c r="M38" s="7">
        <v>50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15</v>
      </c>
      <c r="AB38" s="7"/>
      <c r="AC38" s="7"/>
      <c r="AD38" s="7"/>
      <c r="AE38" s="7"/>
      <c r="AF38" s="7"/>
      <c r="AG38" s="7"/>
      <c r="AH38" s="7">
        <v>95</v>
      </c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35"/>
    </row>
    <row r="39" spans="1:50" s="11" customFormat="1" ht="18" customHeight="1">
      <c r="A39" s="1">
        <v>35</v>
      </c>
      <c r="B39" s="1">
        <v>63214</v>
      </c>
      <c r="C39" s="5" t="s">
        <v>1415</v>
      </c>
      <c r="D39" s="1" t="s">
        <v>76</v>
      </c>
      <c r="E39" s="50" t="s">
        <v>5</v>
      </c>
      <c r="F39" s="1" t="s">
        <v>148</v>
      </c>
      <c r="G39" s="1">
        <f t="shared" si="1"/>
        <v>155</v>
      </c>
      <c r="H39" s="30"/>
      <c r="I39" s="7">
        <v>1</v>
      </c>
      <c r="J39" s="7"/>
      <c r="K39" s="7"/>
      <c r="L39" s="7">
        <v>9</v>
      </c>
      <c r="M39" s="7"/>
      <c r="N39" s="7"/>
      <c r="O39" s="7">
        <v>4</v>
      </c>
      <c r="P39" s="7"/>
      <c r="Q39" s="7">
        <v>65</v>
      </c>
      <c r="R39" s="7">
        <v>8</v>
      </c>
      <c r="S39" s="7"/>
      <c r="T39" s="7"/>
      <c r="U39" s="7"/>
      <c r="V39" s="7"/>
      <c r="W39" s="7"/>
      <c r="X39" s="7">
        <v>65</v>
      </c>
      <c r="Y39" s="7">
        <v>3</v>
      </c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35"/>
    </row>
    <row r="40" spans="1:50" s="11" customFormat="1" ht="18" customHeight="1">
      <c r="A40" s="1">
        <v>36</v>
      </c>
      <c r="B40" s="1">
        <v>5455</v>
      </c>
      <c r="C40" s="5" t="s">
        <v>168</v>
      </c>
      <c r="D40" s="1" t="s">
        <v>76</v>
      </c>
      <c r="E40" s="50" t="s">
        <v>5</v>
      </c>
      <c r="F40" s="1" t="s">
        <v>101</v>
      </c>
      <c r="G40" s="1">
        <f t="shared" si="1"/>
        <v>150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>
        <v>150</v>
      </c>
      <c r="AW40" s="7"/>
      <c r="AX40" s="35"/>
    </row>
    <row r="41" spans="1:50" s="11" customFormat="1" ht="18" customHeight="1">
      <c r="A41" s="1">
        <v>36</v>
      </c>
      <c r="B41" s="1">
        <v>63990</v>
      </c>
      <c r="C41" s="5" t="s">
        <v>1568</v>
      </c>
      <c r="D41" s="1" t="s">
        <v>76</v>
      </c>
      <c r="E41" s="50" t="s">
        <v>5</v>
      </c>
      <c r="F41" s="1" t="s">
        <v>291</v>
      </c>
      <c r="G41" s="1">
        <f t="shared" si="1"/>
        <v>150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150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35"/>
    </row>
    <row r="42" spans="1:50" s="11" customFormat="1" ht="18" customHeight="1">
      <c r="A42" s="1">
        <v>38</v>
      </c>
      <c r="B42" s="1">
        <v>51087</v>
      </c>
      <c r="C42" s="5" t="s">
        <v>1022</v>
      </c>
      <c r="D42" s="1" t="s">
        <v>76</v>
      </c>
      <c r="E42" s="50" t="s">
        <v>5</v>
      </c>
      <c r="F42" s="1" t="s">
        <v>139</v>
      </c>
      <c r="G42" s="1">
        <f t="shared" si="1"/>
        <v>148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8</v>
      </c>
      <c r="AB42" s="7"/>
      <c r="AC42" s="7"/>
      <c r="AD42" s="7">
        <v>60</v>
      </c>
      <c r="AE42" s="7"/>
      <c r="AF42" s="7"/>
      <c r="AG42" s="7"/>
      <c r="AH42" s="7">
        <v>80</v>
      </c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35"/>
    </row>
    <row r="43" spans="1:50" s="11" customFormat="1" ht="18" customHeight="1">
      <c r="A43" s="1">
        <v>39</v>
      </c>
      <c r="B43" s="1">
        <v>55046</v>
      </c>
      <c r="C43" s="5" t="s">
        <v>169</v>
      </c>
      <c r="D43" s="1" t="s">
        <v>76</v>
      </c>
      <c r="E43" s="50" t="s">
        <v>5</v>
      </c>
      <c r="F43" s="1" t="s">
        <v>152</v>
      </c>
      <c r="G43" s="1">
        <f t="shared" si="1"/>
        <v>140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>
        <v>140</v>
      </c>
      <c r="AW43" s="7"/>
      <c r="AX43" s="35"/>
    </row>
    <row r="44" spans="1:50" s="11" customFormat="1" ht="18" customHeight="1">
      <c r="A44" s="1">
        <v>40</v>
      </c>
      <c r="B44" s="1">
        <v>56857</v>
      </c>
      <c r="C44" s="5" t="s">
        <v>253</v>
      </c>
      <c r="D44" s="1" t="s">
        <v>76</v>
      </c>
      <c r="E44" s="50" t="s">
        <v>5</v>
      </c>
      <c r="F44" s="1" t="s">
        <v>187</v>
      </c>
      <c r="G44" s="1">
        <f t="shared" si="1"/>
        <v>134</v>
      </c>
      <c r="H44" s="30"/>
      <c r="I44" s="7"/>
      <c r="J44" s="7"/>
      <c r="K44" s="7">
        <v>95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6</v>
      </c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>
        <v>3</v>
      </c>
      <c r="AO44" s="7"/>
      <c r="AP44" s="7"/>
      <c r="AQ44" s="7"/>
      <c r="AR44" s="7"/>
      <c r="AS44" s="7"/>
      <c r="AT44" s="7"/>
      <c r="AU44" s="7">
        <v>30</v>
      </c>
      <c r="AV44" s="7"/>
      <c r="AW44" s="7"/>
      <c r="AX44" s="35"/>
    </row>
    <row r="45" spans="1:50" s="11" customFormat="1" ht="18" customHeight="1">
      <c r="A45" s="1">
        <v>41</v>
      </c>
      <c r="B45" s="1">
        <v>51986</v>
      </c>
      <c r="C45" s="5" t="s">
        <v>1289</v>
      </c>
      <c r="D45" s="1" t="s">
        <v>76</v>
      </c>
      <c r="E45" s="50" t="s">
        <v>5</v>
      </c>
      <c r="F45" s="1" t="s">
        <v>148</v>
      </c>
      <c r="G45" s="1">
        <f t="shared" si="1"/>
        <v>126</v>
      </c>
      <c r="H45" s="30"/>
      <c r="I45" s="7"/>
      <c r="J45" s="7"/>
      <c r="K45" s="7"/>
      <c r="L45" s="7">
        <v>20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70</v>
      </c>
      <c r="Y45" s="7">
        <v>6</v>
      </c>
      <c r="Z45" s="7"/>
      <c r="AA45" s="7"/>
      <c r="AB45" s="7">
        <v>30</v>
      </c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35"/>
    </row>
    <row r="46" spans="1:50" s="11" customFormat="1" ht="18" customHeight="1">
      <c r="A46" s="1">
        <v>42</v>
      </c>
      <c r="B46" s="1">
        <v>49634</v>
      </c>
      <c r="C46" s="5" t="s">
        <v>1726</v>
      </c>
      <c r="D46" s="1" t="s">
        <v>76</v>
      </c>
      <c r="E46" s="50" t="s">
        <v>5</v>
      </c>
      <c r="F46" s="1" t="s">
        <v>229</v>
      </c>
      <c r="G46" s="1">
        <f t="shared" si="1"/>
        <v>125</v>
      </c>
      <c r="H46" s="30"/>
      <c r="I46" s="7">
        <v>5</v>
      </c>
      <c r="J46" s="7"/>
      <c r="K46" s="7"/>
      <c r="L46" s="7"/>
      <c r="M46" s="7"/>
      <c r="N46" s="7"/>
      <c r="O46" s="7"/>
      <c r="P46" s="7">
        <v>75</v>
      </c>
      <c r="Q46" s="7"/>
      <c r="R46" s="7"/>
      <c r="S46" s="7">
        <v>45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35"/>
    </row>
    <row r="47" spans="1:50" s="11" customFormat="1" ht="18" customHeight="1">
      <c r="A47" s="1">
        <v>43</v>
      </c>
      <c r="B47" s="1">
        <v>62217</v>
      </c>
      <c r="C47" s="5" t="s">
        <v>885</v>
      </c>
      <c r="D47" s="1" t="s">
        <v>76</v>
      </c>
      <c r="E47" s="50" t="s">
        <v>849</v>
      </c>
      <c r="F47" s="1" t="s">
        <v>139</v>
      </c>
      <c r="G47" s="1">
        <f t="shared" si="1"/>
        <v>120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>
        <v>120</v>
      </c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35"/>
    </row>
    <row r="48" spans="1:50" s="11" customFormat="1" ht="18" customHeight="1">
      <c r="A48" s="1">
        <v>43</v>
      </c>
      <c r="B48" s="1">
        <v>52224</v>
      </c>
      <c r="C48" s="5" t="s">
        <v>170</v>
      </c>
      <c r="D48" s="1" t="s">
        <v>76</v>
      </c>
      <c r="E48" s="50" t="s">
        <v>5</v>
      </c>
      <c r="F48" s="1" t="s">
        <v>144</v>
      </c>
      <c r="G48" s="1">
        <f t="shared" si="1"/>
        <v>120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>
        <v>120</v>
      </c>
      <c r="AW48" s="7"/>
      <c r="AX48" s="35"/>
    </row>
    <row r="49" spans="1:50" s="11" customFormat="1" ht="18" customHeight="1">
      <c r="A49" s="1">
        <v>43</v>
      </c>
      <c r="B49" s="1">
        <v>37510</v>
      </c>
      <c r="C49" s="5" t="s">
        <v>1721</v>
      </c>
      <c r="D49" s="1" t="s">
        <v>76</v>
      </c>
      <c r="E49" s="50" t="s">
        <v>5</v>
      </c>
      <c r="F49" s="1" t="s">
        <v>148</v>
      </c>
      <c r="G49" s="1">
        <f t="shared" si="1"/>
        <v>120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120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35"/>
    </row>
    <row r="50" spans="1:50" s="11" customFormat="1" ht="18" customHeight="1">
      <c r="A50" s="1">
        <v>46</v>
      </c>
      <c r="B50" s="1">
        <v>10368</v>
      </c>
      <c r="C50" s="5" t="s">
        <v>668</v>
      </c>
      <c r="D50" s="1" t="s">
        <v>76</v>
      </c>
      <c r="E50" s="50" t="s">
        <v>622</v>
      </c>
      <c r="F50" s="1" t="s">
        <v>229</v>
      </c>
      <c r="G50" s="1">
        <f t="shared" si="1"/>
        <v>115</v>
      </c>
      <c r="H50" s="30"/>
      <c r="I50" s="7">
        <v>10</v>
      </c>
      <c r="J50" s="7"/>
      <c r="K50" s="7"/>
      <c r="L50" s="7"/>
      <c r="M50" s="7"/>
      <c r="N50" s="7"/>
      <c r="O50" s="7"/>
      <c r="P50" s="7">
        <v>80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>
        <v>25</v>
      </c>
      <c r="AP50" s="7"/>
      <c r="AQ50" s="7"/>
      <c r="AR50" s="7"/>
      <c r="AS50" s="7"/>
      <c r="AT50" s="7"/>
      <c r="AU50" s="7"/>
      <c r="AV50" s="7"/>
      <c r="AW50" s="7"/>
      <c r="AX50" s="35"/>
    </row>
    <row r="51" spans="1:50" s="11" customFormat="1" ht="18" customHeight="1">
      <c r="A51" s="1">
        <v>46</v>
      </c>
      <c r="B51" s="1">
        <v>43934</v>
      </c>
      <c r="C51" s="5" t="s">
        <v>1290</v>
      </c>
      <c r="D51" s="1" t="s">
        <v>76</v>
      </c>
      <c r="E51" s="50" t="s">
        <v>5</v>
      </c>
      <c r="F51" s="1" t="s">
        <v>6</v>
      </c>
      <c r="G51" s="1">
        <f t="shared" si="1"/>
        <v>115</v>
      </c>
      <c r="H51" s="30"/>
      <c r="I51" s="7"/>
      <c r="J51" s="7"/>
      <c r="K51" s="7">
        <v>90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25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35"/>
    </row>
    <row r="52" spans="1:50" s="11" customFormat="1" ht="18" customHeight="1">
      <c r="A52" s="1">
        <v>48</v>
      </c>
      <c r="B52" s="1">
        <v>21602</v>
      </c>
      <c r="C52" s="5" t="s">
        <v>440</v>
      </c>
      <c r="D52" s="1" t="s">
        <v>76</v>
      </c>
      <c r="E52" s="50" t="s">
        <v>5</v>
      </c>
      <c r="F52" s="1" t="s">
        <v>364</v>
      </c>
      <c r="G52" s="1">
        <f t="shared" si="1"/>
        <v>110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>
        <v>95</v>
      </c>
      <c r="AL52" s="7"/>
      <c r="AM52" s="7"/>
      <c r="AN52" s="7"/>
      <c r="AO52" s="7"/>
      <c r="AP52" s="7"/>
      <c r="AQ52" s="7"/>
      <c r="AR52" s="7"/>
      <c r="AS52" s="7">
        <v>15</v>
      </c>
      <c r="AT52" s="7"/>
      <c r="AU52" s="7"/>
      <c r="AV52" s="7"/>
      <c r="AW52" s="7"/>
      <c r="AX52" s="35"/>
    </row>
    <row r="53" spans="1:50" s="11" customFormat="1" ht="18" customHeight="1">
      <c r="A53" s="1">
        <v>48</v>
      </c>
      <c r="B53" s="1">
        <v>3331</v>
      </c>
      <c r="C53" s="5" t="s">
        <v>886</v>
      </c>
      <c r="D53" s="1" t="s">
        <v>76</v>
      </c>
      <c r="E53" s="50" t="s">
        <v>5</v>
      </c>
      <c r="F53" s="1" t="s">
        <v>6</v>
      </c>
      <c r="G53" s="1">
        <f t="shared" si="1"/>
        <v>110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v>10</v>
      </c>
      <c r="AA53" s="7"/>
      <c r="AB53" s="7"/>
      <c r="AC53" s="7"/>
      <c r="AD53" s="7"/>
      <c r="AE53" s="7"/>
      <c r="AF53" s="7"/>
      <c r="AG53" s="7"/>
      <c r="AH53" s="7"/>
      <c r="AI53" s="7">
        <v>100</v>
      </c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35"/>
    </row>
    <row r="54" spans="1:50" s="11" customFormat="1" ht="18" customHeight="1">
      <c r="A54" s="1">
        <v>48</v>
      </c>
      <c r="B54" s="1">
        <v>34575</v>
      </c>
      <c r="C54" s="5" t="s">
        <v>1569</v>
      </c>
      <c r="D54" s="1" t="s">
        <v>76</v>
      </c>
      <c r="E54" s="50" t="s">
        <v>5</v>
      </c>
      <c r="F54" s="1" t="s">
        <v>364</v>
      </c>
      <c r="G54" s="1">
        <f t="shared" si="1"/>
        <v>110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110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35"/>
    </row>
    <row r="55" spans="1:50" s="11" customFormat="1" ht="18" customHeight="1">
      <c r="A55" s="1">
        <v>48</v>
      </c>
      <c r="B55" s="1">
        <v>27628</v>
      </c>
      <c r="C55" s="5" t="s">
        <v>1291</v>
      </c>
      <c r="D55" s="1" t="s">
        <v>76</v>
      </c>
      <c r="E55" s="50" t="s">
        <v>5</v>
      </c>
      <c r="F55" s="1" t="s">
        <v>148</v>
      </c>
      <c r="G55" s="1">
        <f t="shared" si="1"/>
        <v>110</v>
      </c>
      <c r="H55" s="30"/>
      <c r="I55" s="7"/>
      <c r="J55" s="7"/>
      <c r="K55" s="7"/>
      <c r="L55" s="7"/>
      <c r="M55" s="7"/>
      <c r="N55" s="7"/>
      <c r="O55" s="7"/>
      <c r="P55" s="7"/>
      <c r="Q55" s="7">
        <v>80</v>
      </c>
      <c r="R55" s="7">
        <v>10</v>
      </c>
      <c r="S55" s="7"/>
      <c r="T55" s="7"/>
      <c r="U55" s="7"/>
      <c r="V55" s="7"/>
      <c r="W55" s="7"/>
      <c r="X55" s="7"/>
      <c r="Y55" s="7"/>
      <c r="Z55" s="7"/>
      <c r="AA55" s="7"/>
      <c r="AB55" s="7">
        <v>20</v>
      </c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35"/>
    </row>
    <row r="56" spans="1:50" s="11" customFormat="1" ht="18" customHeight="1">
      <c r="A56" s="1">
        <v>48</v>
      </c>
      <c r="B56" s="1">
        <v>47899</v>
      </c>
      <c r="C56" s="5" t="s">
        <v>1570</v>
      </c>
      <c r="D56" s="1" t="s">
        <v>76</v>
      </c>
      <c r="E56" s="50" t="s">
        <v>5</v>
      </c>
      <c r="F56" s="1" t="s">
        <v>690</v>
      </c>
      <c r="G56" s="1">
        <f t="shared" si="1"/>
        <v>110</v>
      </c>
      <c r="H56" s="30"/>
      <c r="I56" s="7">
        <v>10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100</v>
      </c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35"/>
    </row>
    <row r="57" spans="1:50" s="11" customFormat="1" ht="18" customHeight="1">
      <c r="A57" s="1">
        <v>53</v>
      </c>
      <c r="B57" s="1">
        <v>3241</v>
      </c>
      <c r="C57" s="5" t="s">
        <v>438</v>
      </c>
      <c r="D57" s="1" t="s">
        <v>76</v>
      </c>
      <c r="E57" s="50" t="s">
        <v>5</v>
      </c>
      <c r="F57" s="1" t="s">
        <v>364</v>
      </c>
      <c r="G57" s="1">
        <f t="shared" si="1"/>
        <v>105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70</v>
      </c>
      <c r="AL57" s="7"/>
      <c r="AM57" s="7"/>
      <c r="AN57" s="7"/>
      <c r="AO57" s="7"/>
      <c r="AP57" s="7"/>
      <c r="AQ57" s="7"/>
      <c r="AR57" s="7"/>
      <c r="AS57" s="7">
        <v>35</v>
      </c>
      <c r="AT57" s="7"/>
      <c r="AU57" s="7"/>
      <c r="AV57" s="7"/>
      <c r="AW57" s="7"/>
      <c r="AX57" s="35"/>
    </row>
    <row r="58" spans="1:50" s="11" customFormat="1" ht="18" customHeight="1">
      <c r="A58" s="1">
        <v>54</v>
      </c>
      <c r="B58" s="1">
        <v>59478</v>
      </c>
      <c r="C58" s="5" t="s">
        <v>669</v>
      </c>
      <c r="D58" s="1" t="s">
        <v>76</v>
      </c>
      <c r="E58" s="50" t="s">
        <v>228</v>
      </c>
      <c r="F58" s="1" t="s">
        <v>229</v>
      </c>
      <c r="G58" s="1">
        <f t="shared" si="1"/>
        <v>102</v>
      </c>
      <c r="H58" s="30"/>
      <c r="I58" s="7">
        <v>7</v>
      </c>
      <c r="J58" s="7"/>
      <c r="K58" s="7"/>
      <c r="L58" s="7"/>
      <c r="M58" s="7"/>
      <c r="N58" s="7">
        <v>10</v>
      </c>
      <c r="O58" s="7"/>
      <c r="P58" s="7">
        <v>65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>
        <v>20</v>
      </c>
      <c r="AP58" s="7"/>
      <c r="AQ58" s="7"/>
      <c r="AR58" s="7"/>
      <c r="AS58" s="7"/>
      <c r="AT58" s="7"/>
      <c r="AU58" s="7"/>
      <c r="AV58" s="7"/>
      <c r="AW58" s="7"/>
      <c r="AX58" s="35"/>
    </row>
    <row r="59" spans="1:50" s="11" customFormat="1" ht="18" customHeight="1">
      <c r="A59" s="1">
        <v>55</v>
      </c>
      <c r="B59" s="1">
        <v>62258</v>
      </c>
      <c r="C59" s="5" t="s">
        <v>171</v>
      </c>
      <c r="D59" s="1" t="s">
        <v>76</v>
      </c>
      <c r="E59" s="50" t="s">
        <v>172</v>
      </c>
      <c r="F59" s="1" t="s">
        <v>139</v>
      </c>
      <c r="G59" s="1">
        <f t="shared" si="1"/>
        <v>100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>
        <v>100</v>
      </c>
      <c r="AW59" s="7"/>
      <c r="AX59" s="35"/>
    </row>
    <row r="60" spans="1:50" s="11" customFormat="1" ht="18" customHeight="1">
      <c r="A60" s="1">
        <v>56</v>
      </c>
      <c r="B60" s="1">
        <v>8008</v>
      </c>
      <c r="C60" s="5" t="s">
        <v>1071</v>
      </c>
      <c r="D60" s="1" t="s">
        <v>76</v>
      </c>
      <c r="E60" s="50" t="s">
        <v>5</v>
      </c>
      <c r="F60" s="1" t="s">
        <v>303</v>
      </c>
      <c r="G60" s="1">
        <f t="shared" si="1"/>
        <v>97.5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7.5</v>
      </c>
      <c r="X60" s="7"/>
      <c r="Y60" s="7"/>
      <c r="Z60" s="7"/>
      <c r="AA60" s="7"/>
      <c r="AB60" s="7"/>
      <c r="AC60" s="7"/>
      <c r="AD60" s="7"/>
      <c r="AE60" s="7"/>
      <c r="AF60" s="7">
        <f>180/2</f>
        <v>90</v>
      </c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35"/>
    </row>
    <row r="61" spans="1:50" s="11" customFormat="1" ht="18" customHeight="1">
      <c r="A61" s="1">
        <v>57</v>
      </c>
      <c r="B61" s="1">
        <v>5596</v>
      </c>
      <c r="C61" s="5" t="s">
        <v>432</v>
      </c>
      <c r="D61" s="1" t="s">
        <v>76</v>
      </c>
      <c r="E61" s="50" t="s">
        <v>5</v>
      </c>
      <c r="F61" s="1" t="s">
        <v>364</v>
      </c>
      <c r="G61" s="1">
        <f t="shared" si="1"/>
        <v>96</v>
      </c>
      <c r="H61" s="30"/>
      <c r="I61" s="7">
        <v>1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>
        <v>95</v>
      </c>
      <c r="AT61" s="7"/>
      <c r="AU61" s="7"/>
      <c r="AV61" s="7"/>
      <c r="AW61" s="7"/>
      <c r="AX61" s="35"/>
    </row>
    <row r="62" spans="1:50" s="11" customFormat="1" ht="18" customHeight="1">
      <c r="A62" s="1">
        <v>57</v>
      </c>
      <c r="B62" s="1">
        <v>54571</v>
      </c>
      <c r="C62" s="5" t="s">
        <v>86</v>
      </c>
      <c r="D62" s="1" t="s">
        <v>76</v>
      </c>
      <c r="E62" s="50" t="s">
        <v>5</v>
      </c>
      <c r="F62" s="1" t="s">
        <v>8</v>
      </c>
      <c r="G62" s="1">
        <f t="shared" si="1"/>
        <v>96</v>
      </c>
      <c r="H62" s="30"/>
      <c r="I62" s="7">
        <v>2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>
        <v>90</v>
      </c>
      <c r="AM62" s="7"/>
      <c r="AN62" s="7"/>
      <c r="AO62" s="7"/>
      <c r="AP62" s="7"/>
      <c r="AQ62" s="7"/>
      <c r="AR62" s="7">
        <v>3</v>
      </c>
      <c r="AS62" s="7"/>
      <c r="AT62" s="7"/>
      <c r="AU62" s="7"/>
      <c r="AV62" s="7"/>
      <c r="AW62" s="7">
        <v>1</v>
      </c>
      <c r="AX62" s="35"/>
    </row>
    <row r="63" spans="1:50" s="11" customFormat="1" ht="18" customHeight="1">
      <c r="A63" s="1">
        <v>59</v>
      </c>
      <c r="B63" s="1">
        <v>7921</v>
      </c>
      <c r="C63" s="5" t="s">
        <v>437</v>
      </c>
      <c r="D63" s="1" t="s">
        <v>76</v>
      </c>
      <c r="E63" s="50" t="s">
        <v>5</v>
      </c>
      <c r="F63" s="1" t="s">
        <v>364</v>
      </c>
      <c r="G63" s="1">
        <f t="shared" si="1"/>
        <v>90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>
        <v>45</v>
      </c>
      <c r="AL63" s="7"/>
      <c r="AM63" s="7"/>
      <c r="AN63" s="7"/>
      <c r="AO63" s="7"/>
      <c r="AP63" s="7"/>
      <c r="AQ63" s="7"/>
      <c r="AR63" s="7"/>
      <c r="AS63" s="7">
        <v>45</v>
      </c>
      <c r="AT63" s="7"/>
      <c r="AU63" s="7"/>
      <c r="AV63" s="7"/>
      <c r="AW63" s="7"/>
      <c r="AX63" s="35"/>
    </row>
    <row r="64" spans="1:50" s="11" customFormat="1" ht="18" customHeight="1">
      <c r="A64" s="1">
        <v>59</v>
      </c>
      <c r="B64" s="1">
        <v>27778</v>
      </c>
      <c r="C64" s="5" t="s">
        <v>1571</v>
      </c>
      <c r="D64" s="1" t="s">
        <v>76</v>
      </c>
      <c r="E64" s="50" t="s">
        <v>5</v>
      </c>
      <c r="F64" s="1" t="s">
        <v>694</v>
      </c>
      <c r="G64" s="1">
        <f t="shared" si="1"/>
        <v>90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90</v>
      </c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35"/>
    </row>
    <row r="65" spans="1:50" s="11" customFormat="1" ht="18" customHeight="1">
      <c r="A65" s="1">
        <v>61</v>
      </c>
      <c r="B65" s="1">
        <v>41881</v>
      </c>
      <c r="C65" s="5" t="s">
        <v>717</v>
      </c>
      <c r="D65" s="1" t="s">
        <v>76</v>
      </c>
      <c r="E65" s="50" t="s">
        <v>5</v>
      </c>
      <c r="F65" s="1" t="s">
        <v>8</v>
      </c>
      <c r="G65" s="1">
        <f t="shared" si="1"/>
        <v>89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4</v>
      </c>
      <c r="AD65" s="7"/>
      <c r="AE65" s="7"/>
      <c r="AF65" s="7"/>
      <c r="AG65" s="7"/>
      <c r="AH65" s="7"/>
      <c r="AI65" s="7"/>
      <c r="AJ65" s="7"/>
      <c r="AK65" s="7"/>
      <c r="AL65" s="7">
        <v>85</v>
      </c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35"/>
    </row>
    <row r="66" spans="1:50" s="11" customFormat="1" ht="18" customHeight="1">
      <c r="A66" s="1">
        <v>62</v>
      </c>
      <c r="B66" s="1">
        <v>63253</v>
      </c>
      <c r="C66" s="5" t="s">
        <v>492</v>
      </c>
      <c r="D66" s="1" t="s">
        <v>76</v>
      </c>
      <c r="E66" s="50" t="s">
        <v>5</v>
      </c>
      <c r="F66" s="1" t="s">
        <v>8</v>
      </c>
      <c r="G66" s="1">
        <f t="shared" si="1"/>
        <v>88</v>
      </c>
      <c r="H66" s="30"/>
      <c r="I66" s="7">
        <v>1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75</v>
      </c>
      <c r="W66" s="7"/>
      <c r="X66" s="7"/>
      <c r="Y66" s="7"/>
      <c r="Z66" s="7"/>
      <c r="AA66" s="7"/>
      <c r="AB66" s="7"/>
      <c r="AC66" s="7">
        <v>6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>
        <v>6</v>
      </c>
      <c r="AS66" s="7"/>
      <c r="AT66" s="7"/>
      <c r="AU66" s="7"/>
      <c r="AV66" s="7"/>
      <c r="AW66" s="7"/>
      <c r="AX66" s="35"/>
    </row>
    <row r="67" spans="1:50" s="11" customFormat="1" ht="18" customHeight="1">
      <c r="A67" s="1">
        <v>63</v>
      </c>
      <c r="B67" s="1">
        <v>14936</v>
      </c>
      <c r="C67" s="5" t="s">
        <v>1722</v>
      </c>
      <c r="D67" s="1" t="s">
        <v>76</v>
      </c>
      <c r="E67" s="50" t="s">
        <v>5</v>
      </c>
      <c r="F67" s="1" t="s">
        <v>148</v>
      </c>
      <c r="G67" s="1">
        <f t="shared" si="1"/>
        <v>85</v>
      </c>
      <c r="H67" s="30"/>
      <c r="I67" s="7"/>
      <c r="J67" s="7"/>
      <c r="K67" s="7"/>
      <c r="L67" s="7">
        <v>10</v>
      </c>
      <c r="M67" s="7"/>
      <c r="N67" s="7"/>
      <c r="O67" s="7"/>
      <c r="P67" s="7"/>
      <c r="Q67" s="7"/>
      <c r="R67" s="7"/>
      <c r="S67" s="7">
        <v>75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35"/>
    </row>
    <row r="68" spans="1:50" s="11" customFormat="1" ht="18" customHeight="1">
      <c r="A68" s="1">
        <v>63</v>
      </c>
      <c r="B68" s="1">
        <v>56329</v>
      </c>
      <c r="C68" s="5" t="s">
        <v>1025</v>
      </c>
      <c r="D68" s="1" t="s">
        <v>76</v>
      </c>
      <c r="E68" s="50" t="s">
        <v>983</v>
      </c>
      <c r="F68" s="1" t="s">
        <v>139</v>
      </c>
      <c r="G68" s="1">
        <f t="shared" si="1"/>
        <v>85</v>
      </c>
      <c r="H68" s="30"/>
      <c r="I68" s="7"/>
      <c r="J68" s="7"/>
      <c r="K68" s="7"/>
      <c r="L68" s="7"/>
      <c r="M68" s="7">
        <v>35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50</v>
      </c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35"/>
    </row>
    <row r="69" spans="1:50" s="11" customFormat="1" ht="18" customHeight="1">
      <c r="A69" s="1">
        <v>65</v>
      </c>
      <c r="B69" s="1">
        <v>63473</v>
      </c>
      <c r="C69" s="5" t="s">
        <v>1282</v>
      </c>
      <c r="D69" s="1" t="s">
        <v>76</v>
      </c>
      <c r="E69" s="50" t="s">
        <v>5</v>
      </c>
      <c r="F69" s="1" t="s">
        <v>148</v>
      </c>
      <c r="G69" s="1">
        <f t="shared" ref="G69:G100" si="2">SUM(I69:AW69)</f>
        <v>80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80</v>
      </c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35"/>
    </row>
    <row r="70" spans="1:50" s="11" customFormat="1" ht="18" customHeight="1">
      <c r="A70" s="1">
        <v>65</v>
      </c>
      <c r="B70" s="1">
        <v>66429</v>
      </c>
      <c r="C70" s="5" t="s">
        <v>1572</v>
      </c>
      <c r="D70" s="1" t="s">
        <v>76</v>
      </c>
      <c r="E70" s="50" t="s">
        <v>5</v>
      </c>
      <c r="F70" s="1" t="s">
        <v>291</v>
      </c>
      <c r="G70" s="1">
        <f t="shared" si="2"/>
        <v>80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80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35"/>
    </row>
    <row r="71" spans="1:50" s="11" customFormat="1" ht="18" customHeight="1">
      <c r="A71" s="1">
        <v>65</v>
      </c>
      <c r="B71" s="1">
        <v>46291</v>
      </c>
      <c r="C71" s="5" t="s">
        <v>1837</v>
      </c>
      <c r="D71" s="1" t="s">
        <v>76</v>
      </c>
      <c r="E71" s="50" t="s">
        <v>5</v>
      </c>
      <c r="F71" s="1" t="s">
        <v>148</v>
      </c>
      <c r="G71" s="1">
        <f t="shared" si="2"/>
        <v>80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>
        <v>20</v>
      </c>
      <c r="S71" s="7">
        <v>60</v>
      </c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35"/>
    </row>
    <row r="72" spans="1:50" s="11" customFormat="1" ht="18" customHeight="1">
      <c r="A72" s="1">
        <v>65</v>
      </c>
      <c r="B72" s="1">
        <v>6695</v>
      </c>
      <c r="C72" s="5" t="s">
        <v>354</v>
      </c>
      <c r="D72" s="1" t="s">
        <v>76</v>
      </c>
      <c r="E72" s="50" t="s">
        <v>5</v>
      </c>
      <c r="F72" s="1" t="s">
        <v>303</v>
      </c>
      <c r="G72" s="1">
        <f t="shared" si="2"/>
        <v>80</v>
      </c>
      <c r="H72" s="30"/>
      <c r="I72" s="7">
        <v>5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>
        <v>35</v>
      </c>
      <c r="AR72" s="7"/>
      <c r="AS72" s="7"/>
      <c r="AT72" s="7">
        <v>40</v>
      </c>
      <c r="AU72" s="7"/>
      <c r="AV72" s="7"/>
      <c r="AW72" s="7"/>
      <c r="AX72" s="35"/>
    </row>
    <row r="73" spans="1:50" s="11" customFormat="1" ht="18" customHeight="1">
      <c r="A73" s="1">
        <v>69</v>
      </c>
      <c r="B73" s="1">
        <v>63223</v>
      </c>
      <c r="C73" s="5" t="s">
        <v>1283</v>
      </c>
      <c r="D73" s="1" t="s">
        <v>76</v>
      </c>
      <c r="E73" s="50" t="s">
        <v>5</v>
      </c>
      <c r="F73" s="1" t="s">
        <v>148</v>
      </c>
      <c r="G73" s="1">
        <f t="shared" si="2"/>
        <v>75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75</v>
      </c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35"/>
    </row>
    <row r="74" spans="1:50" s="11" customFormat="1" ht="18" customHeight="1">
      <c r="A74" s="1">
        <v>69</v>
      </c>
      <c r="B74" s="1">
        <v>63568</v>
      </c>
      <c r="C74" s="5" t="s">
        <v>1829</v>
      </c>
      <c r="D74" s="1" t="s">
        <v>76</v>
      </c>
      <c r="E74" s="50" t="s">
        <v>5</v>
      </c>
      <c r="F74" s="1" t="s">
        <v>148</v>
      </c>
      <c r="G74" s="1">
        <f t="shared" si="2"/>
        <v>75</v>
      </c>
      <c r="H74" s="30"/>
      <c r="I74" s="7"/>
      <c r="J74" s="7"/>
      <c r="K74" s="7"/>
      <c r="L74" s="7"/>
      <c r="M74" s="7"/>
      <c r="N74" s="7"/>
      <c r="O74" s="7"/>
      <c r="P74" s="7"/>
      <c r="Q74" s="7">
        <v>75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35"/>
    </row>
    <row r="75" spans="1:50" s="11" customFormat="1" ht="18" customHeight="1">
      <c r="A75" s="1">
        <v>71</v>
      </c>
      <c r="B75" s="1">
        <v>38838</v>
      </c>
      <c r="C75" s="5" t="s">
        <v>436</v>
      </c>
      <c r="D75" s="1" t="s">
        <v>76</v>
      </c>
      <c r="E75" s="50" t="s">
        <v>5</v>
      </c>
      <c r="F75" s="1" t="s">
        <v>364</v>
      </c>
      <c r="G75" s="1">
        <f t="shared" si="2"/>
        <v>73</v>
      </c>
      <c r="H75" s="30"/>
      <c r="I75" s="7">
        <v>3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>
        <v>70</v>
      </c>
      <c r="AT75" s="7"/>
      <c r="AU75" s="7"/>
      <c r="AV75" s="7"/>
      <c r="AW75" s="7"/>
      <c r="AX75" s="35"/>
    </row>
    <row r="76" spans="1:50" s="11" customFormat="1" ht="18" customHeight="1">
      <c r="A76" s="1">
        <v>71</v>
      </c>
      <c r="B76" s="1">
        <v>24599</v>
      </c>
      <c r="C76" s="5" t="s">
        <v>1877</v>
      </c>
      <c r="D76" s="1" t="s">
        <v>76</v>
      </c>
      <c r="E76" s="50" t="s">
        <v>5</v>
      </c>
      <c r="F76" s="1" t="s">
        <v>229</v>
      </c>
      <c r="G76" s="1">
        <f t="shared" si="2"/>
        <v>73</v>
      </c>
      <c r="H76" s="30"/>
      <c r="I76" s="7">
        <v>3</v>
      </c>
      <c r="J76" s="7"/>
      <c r="K76" s="7"/>
      <c r="L76" s="7"/>
      <c r="M76" s="7"/>
      <c r="N76" s="7"/>
      <c r="O76" s="7"/>
      <c r="P76" s="7">
        <v>70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35"/>
    </row>
    <row r="77" spans="1:50" s="11" customFormat="1" ht="18" customHeight="1">
      <c r="A77" s="1">
        <v>73</v>
      </c>
      <c r="B77" s="1">
        <v>38832</v>
      </c>
      <c r="C77" s="5" t="s">
        <v>670</v>
      </c>
      <c r="D77" s="1" t="s">
        <v>76</v>
      </c>
      <c r="E77" s="50" t="s">
        <v>632</v>
      </c>
      <c r="F77" s="1" t="s">
        <v>229</v>
      </c>
      <c r="G77" s="1">
        <f t="shared" si="2"/>
        <v>72</v>
      </c>
      <c r="H77" s="30"/>
      <c r="I77" s="7">
        <v>2</v>
      </c>
      <c r="J77" s="7"/>
      <c r="K77" s="7"/>
      <c r="L77" s="7"/>
      <c r="M77" s="7"/>
      <c r="N77" s="7"/>
      <c r="O77" s="7"/>
      <c r="P77" s="7">
        <v>55</v>
      </c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>
        <v>15</v>
      </c>
      <c r="AP77" s="7"/>
      <c r="AQ77" s="7"/>
      <c r="AR77" s="7"/>
      <c r="AS77" s="7"/>
      <c r="AT77" s="7"/>
      <c r="AU77" s="7"/>
      <c r="AV77" s="7"/>
      <c r="AW77" s="7"/>
      <c r="AX77" s="35"/>
    </row>
    <row r="78" spans="1:50" s="11" customFormat="1" ht="18" customHeight="1">
      <c r="A78" s="1">
        <v>74</v>
      </c>
      <c r="B78" s="1">
        <v>3734</v>
      </c>
      <c r="C78" s="5" t="s">
        <v>1284</v>
      </c>
      <c r="D78" s="1" t="s">
        <v>76</v>
      </c>
      <c r="E78" s="50" t="s">
        <v>5</v>
      </c>
      <c r="F78" s="1" t="s">
        <v>148</v>
      </c>
      <c r="G78" s="1">
        <f t="shared" si="2"/>
        <v>70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70</v>
      </c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35"/>
    </row>
    <row r="79" spans="1:50" s="11" customFormat="1" ht="18" customHeight="1">
      <c r="A79" s="1">
        <v>74</v>
      </c>
      <c r="B79" s="1">
        <v>56872</v>
      </c>
      <c r="C79" s="5" t="s">
        <v>1023</v>
      </c>
      <c r="D79" s="1" t="s">
        <v>76</v>
      </c>
      <c r="E79" s="50" t="s">
        <v>963</v>
      </c>
      <c r="F79" s="1" t="s">
        <v>139</v>
      </c>
      <c r="G79" s="1">
        <f t="shared" si="2"/>
        <v>70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70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35"/>
    </row>
    <row r="80" spans="1:50" s="11" customFormat="1" ht="18" customHeight="1">
      <c r="A80" s="1">
        <v>74</v>
      </c>
      <c r="B80" s="1">
        <v>41069</v>
      </c>
      <c r="C80" s="5" t="s">
        <v>888</v>
      </c>
      <c r="D80" s="1" t="s">
        <v>76</v>
      </c>
      <c r="E80" s="50" t="s">
        <v>5</v>
      </c>
      <c r="F80" s="1" t="s">
        <v>144</v>
      </c>
      <c r="G80" s="1">
        <f t="shared" si="2"/>
        <v>70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>
        <v>70</v>
      </c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35"/>
    </row>
    <row r="81" spans="1:50" s="11" customFormat="1" ht="18" customHeight="1">
      <c r="A81" s="1">
        <v>77</v>
      </c>
      <c r="B81" s="1">
        <v>30862</v>
      </c>
      <c r="C81" s="5" t="s">
        <v>1196</v>
      </c>
      <c r="D81" s="1" t="s">
        <v>76</v>
      </c>
      <c r="E81" s="50" t="s">
        <v>1190</v>
      </c>
      <c r="F81" s="1" t="s">
        <v>852</v>
      </c>
      <c r="G81" s="1">
        <f t="shared" si="2"/>
        <v>65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>
        <v>65</v>
      </c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35"/>
    </row>
    <row r="82" spans="1:50" s="11" customFormat="1" ht="18" customHeight="1">
      <c r="A82" s="1">
        <v>77</v>
      </c>
      <c r="B82" s="1">
        <v>46428</v>
      </c>
      <c r="C82" s="5" t="s">
        <v>756</v>
      </c>
      <c r="D82" s="1" t="s">
        <v>76</v>
      </c>
      <c r="E82" s="50" t="s">
        <v>5</v>
      </c>
      <c r="F82" s="1" t="s">
        <v>364</v>
      </c>
      <c r="G82" s="1">
        <f t="shared" si="2"/>
        <v>65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>
        <v>65</v>
      </c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35"/>
    </row>
    <row r="83" spans="1:50" s="11" customFormat="1" ht="18" customHeight="1">
      <c r="A83" s="1">
        <v>77</v>
      </c>
      <c r="B83" s="1">
        <v>66573</v>
      </c>
      <c r="C83" s="5" t="s">
        <v>1723</v>
      </c>
      <c r="D83" s="1" t="s">
        <v>76</v>
      </c>
      <c r="E83" s="50" t="s">
        <v>5</v>
      </c>
      <c r="F83" s="1" t="s">
        <v>148</v>
      </c>
      <c r="G83" s="1">
        <f t="shared" si="2"/>
        <v>65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>
        <v>65</v>
      </c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35"/>
    </row>
    <row r="84" spans="1:50" s="11" customFormat="1" ht="18" customHeight="1">
      <c r="A84" s="1">
        <v>80</v>
      </c>
      <c r="B84" s="1">
        <v>52654</v>
      </c>
      <c r="C84" s="56" t="s">
        <v>1026</v>
      </c>
      <c r="D84" s="1" t="s">
        <v>76</v>
      </c>
      <c r="E84" s="50" t="s">
        <v>928</v>
      </c>
      <c r="F84" s="1" t="s">
        <v>139</v>
      </c>
      <c r="G84" s="1">
        <f t="shared" si="2"/>
        <v>62</v>
      </c>
      <c r="H84" s="30"/>
      <c r="I84" s="7"/>
      <c r="J84" s="7"/>
      <c r="K84" s="7"/>
      <c r="L84" s="7"/>
      <c r="M84" s="7">
        <v>15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2</v>
      </c>
      <c r="AB84" s="7"/>
      <c r="AC84" s="7"/>
      <c r="AD84" s="7"/>
      <c r="AE84" s="7"/>
      <c r="AF84" s="7"/>
      <c r="AG84" s="7"/>
      <c r="AH84" s="7">
        <v>45</v>
      </c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35"/>
    </row>
    <row r="85" spans="1:50" s="11" customFormat="1" ht="18" customHeight="1">
      <c r="A85" s="1">
        <v>81</v>
      </c>
      <c r="B85" s="1">
        <v>34825</v>
      </c>
      <c r="C85" s="5" t="s">
        <v>1878</v>
      </c>
      <c r="D85" s="1" t="s">
        <v>76</v>
      </c>
      <c r="E85" s="50" t="s">
        <v>644</v>
      </c>
      <c r="F85" s="1" t="s">
        <v>229</v>
      </c>
      <c r="G85" s="1">
        <f t="shared" si="2"/>
        <v>61</v>
      </c>
      <c r="H85" s="30"/>
      <c r="I85" s="7">
        <v>1</v>
      </c>
      <c r="J85" s="7"/>
      <c r="K85" s="7"/>
      <c r="L85" s="7"/>
      <c r="M85" s="7"/>
      <c r="N85" s="7"/>
      <c r="O85" s="7"/>
      <c r="P85" s="7">
        <v>60</v>
      </c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35"/>
    </row>
    <row r="86" spans="1:50" s="11" customFormat="1" ht="18" customHeight="1">
      <c r="A86" s="1">
        <v>82</v>
      </c>
      <c r="B86" s="1">
        <v>5303</v>
      </c>
      <c r="C86" s="5" t="s">
        <v>1449</v>
      </c>
      <c r="D86" s="1" t="s">
        <v>76</v>
      </c>
      <c r="E86" s="50" t="s">
        <v>5</v>
      </c>
      <c r="F86" s="1" t="s">
        <v>148</v>
      </c>
      <c r="G86" s="1">
        <f t="shared" si="2"/>
        <v>60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v>60</v>
      </c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35"/>
    </row>
    <row r="87" spans="1:50" s="11" customFormat="1" ht="18" customHeight="1">
      <c r="A87" s="1">
        <v>82</v>
      </c>
      <c r="B87" s="1">
        <v>62236</v>
      </c>
      <c r="C87" s="5" t="s">
        <v>890</v>
      </c>
      <c r="D87" s="1" t="s">
        <v>76</v>
      </c>
      <c r="E87" s="50" t="s">
        <v>891</v>
      </c>
      <c r="F87" s="1" t="s">
        <v>139</v>
      </c>
      <c r="G87" s="1">
        <f t="shared" si="2"/>
        <v>60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>
        <v>60</v>
      </c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35"/>
    </row>
    <row r="88" spans="1:50" s="11" customFormat="1" ht="18" customHeight="1">
      <c r="A88" s="1">
        <v>82</v>
      </c>
      <c r="B88" s="1">
        <v>19691</v>
      </c>
      <c r="C88" s="5" t="s">
        <v>758</v>
      </c>
      <c r="D88" s="1" t="s">
        <v>76</v>
      </c>
      <c r="E88" s="50" t="s">
        <v>5</v>
      </c>
      <c r="F88" s="1" t="s">
        <v>177</v>
      </c>
      <c r="G88" s="1">
        <f t="shared" si="2"/>
        <v>60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35</v>
      </c>
      <c r="AF88" s="7"/>
      <c r="AG88" s="7"/>
      <c r="AH88" s="7"/>
      <c r="AI88" s="7"/>
      <c r="AJ88" s="7"/>
      <c r="AK88" s="7">
        <v>25</v>
      </c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35"/>
    </row>
    <row r="89" spans="1:50" s="11" customFormat="1" ht="18" customHeight="1">
      <c r="A89" s="1">
        <v>85</v>
      </c>
      <c r="B89" s="1">
        <v>36220</v>
      </c>
      <c r="C89" s="5" t="s">
        <v>757</v>
      </c>
      <c r="D89" s="1" t="s">
        <v>76</v>
      </c>
      <c r="E89" s="50" t="s">
        <v>5</v>
      </c>
      <c r="F89" s="1" t="s">
        <v>364</v>
      </c>
      <c r="G89" s="1">
        <f t="shared" si="2"/>
        <v>57</v>
      </c>
      <c r="H89" s="30"/>
      <c r="I89" s="7">
        <v>2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>
        <v>55</v>
      </c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35"/>
    </row>
    <row r="90" spans="1:50" s="11" customFormat="1" ht="18" customHeight="1">
      <c r="A90" s="1">
        <v>86</v>
      </c>
      <c r="B90" s="1">
        <v>37535</v>
      </c>
      <c r="C90" s="5" t="s">
        <v>1197</v>
      </c>
      <c r="D90" s="1" t="s">
        <v>76</v>
      </c>
      <c r="E90" s="50" t="s">
        <v>5</v>
      </c>
      <c r="F90" s="1" t="s">
        <v>852</v>
      </c>
      <c r="G90" s="1">
        <f t="shared" si="2"/>
        <v>55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>
        <v>55</v>
      </c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35"/>
    </row>
    <row r="91" spans="1:50" s="11" customFormat="1" ht="18" customHeight="1">
      <c r="A91" s="1">
        <v>86</v>
      </c>
      <c r="B91" s="1">
        <v>51092</v>
      </c>
      <c r="C91" s="5" t="s">
        <v>1024</v>
      </c>
      <c r="D91" s="1" t="s">
        <v>76</v>
      </c>
      <c r="E91" s="50" t="s">
        <v>933</v>
      </c>
      <c r="F91" s="1" t="s">
        <v>139</v>
      </c>
      <c r="G91" s="1">
        <f t="shared" si="2"/>
        <v>55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55</v>
      </c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35"/>
    </row>
    <row r="92" spans="1:50" s="11" customFormat="1" ht="18" customHeight="1">
      <c r="A92" s="1">
        <v>86</v>
      </c>
      <c r="B92" s="1">
        <v>60519</v>
      </c>
      <c r="C92" s="5" t="s">
        <v>892</v>
      </c>
      <c r="D92" s="1" t="s">
        <v>76</v>
      </c>
      <c r="E92" s="50" t="s">
        <v>5</v>
      </c>
      <c r="F92" s="1" t="s">
        <v>139</v>
      </c>
      <c r="G92" s="1">
        <f t="shared" si="2"/>
        <v>55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>
        <v>55</v>
      </c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35"/>
    </row>
    <row r="93" spans="1:50" s="11" customFormat="1" ht="18" customHeight="1">
      <c r="A93" s="1">
        <v>86</v>
      </c>
      <c r="B93" s="1">
        <v>57456</v>
      </c>
      <c r="C93" s="5" t="s">
        <v>1724</v>
      </c>
      <c r="D93" s="1" t="s">
        <v>76</v>
      </c>
      <c r="E93" s="50" t="s">
        <v>5</v>
      </c>
      <c r="F93" s="1" t="s">
        <v>6</v>
      </c>
      <c r="G93" s="1">
        <f t="shared" si="2"/>
        <v>55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55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35"/>
    </row>
    <row r="94" spans="1:50" s="11" customFormat="1" ht="18" customHeight="1">
      <c r="A94" s="1">
        <v>90</v>
      </c>
      <c r="B94" s="1">
        <v>59740</v>
      </c>
      <c r="C94" s="5" t="s">
        <v>491</v>
      </c>
      <c r="D94" s="1" t="s">
        <v>76</v>
      </c>
      <c r="E94" s="50" t="s">
        <v>472</v>
      </c>
      <c r="F94" s="1" t="s">
        <v>8</v>
      </c>
      <c r="G94" s="1">
        <f t="shared" si="2"/>
        <v>51</v>
      </c>
      <c r="H94" s="30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>
        <v>8</v>
      </c>
      <c r="AA94" s="7"/>
      <c r="AB94" s="7"/>
      <c r="AC94" s="7">
        <v>10</v>
      </c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>
        <v>10</v>
      </c>
      <c r="AQ94" s="7"/>
      <c r="AR94" s="7">
        <v>20</v>
      </c>
      <c r="AS94" s="7"/>
      <c r="AT94" s="7"/>
      <c r="AU94" s="7"/>
      <c r="AV94" s="7"/>
      <c r="AW94" s="7"/>
      <c r="AX94" s="35"/>
    </row>
    <row r="95" spans="1:50" s="11" customFormat="1" ht="18" customHeight="1">
      <c r="A95" s="1">
        <v>91</v>
      </c>
      <c r="B95" s="1">
        <v>13803</v>
      </c>
      <c r="C95" s="5" t="s">
        <v>1286</v>
      </c>
      <c r="D95" s="1" t="s">
        <v>76</v>
      </c>
      <c r="E95" s="50" t="s">
        <v>5</v>
      </c>
      <c r="F95" s="1" t="s">
        <v>148</v>
      </c>
      <c r="G95" s="1">
        <f t="shared" si="2"/>
        <v>50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>
        <v>50</v>
      </c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35"/>
    </row>
    <row r="96" spans="1:50" s="11" customFormat="1" ht="18" customHeight="1">
      <c r="A96" s="1">
        <v>91</v>
      </c>
      <c r="B96" s="1">
        <v>61521</v>
      </c>
      <c r="C96" s="5" t="s">
        <v>893</v>
      </c>
      <c r="D96" s="1" t="s">
        <v>76</v>
      </c>
      <c r="E96" s="50" t="s">
        <v>5</v>
      </c>
      <c r="F96" s="1" t="s">
        <v>852</v>
      </c>
      <c r="G96" s="1">
        <f t="shared" si="2"/>
        <v>50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>
        <v>50</v>
      </c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35"/>
    </row>
    <row r="97" spans="1:50" s="11" customFormat="1" ht="18" customHeight="1">
      <c r="A97" s="1">
        <v>91</v>
      </c>
      <c r="B97" s="1">
        <v>55650</v>
      </c>
      <c r="C97" s="5" t="s">
        <v>83</v>
      </c>
      <c r="D97" s="1" t="s">
        <v>76</v>
      </c>
      <c r="E97" s="50" t="s">
        <v>5</v>
      </c>
      <c r="F97" s="1" t="s">
        <v>6</v>
      </c>
      <c r="G97" s="1">
        <f t="shared" si="2"/>
        <v>50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2</v>
      </c>
      <c r="AA97" s="7"/>
      <c r="AB97" s="7">
        <v>45</v>
      </c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>
        <v>3</v>
      </c>
      <c r="AX97" s="35"/>
    </row>
    <row r="98" spans="1:50" s="11" customFormat="1" ht="18" customHeight="1">
      <c r="A98" s="1">
        <v>91</v>
      </c>
      <c r="B98" s="1">
        <v>65746</v>
      </c>
      <c r="C98" s="5" t="s">
        <v>1573</v>
      </c>
      <c r="D98" s="1" t="s">
        <v>76</v>
      </c>
      <c r="E98" s="50" t="s">
        <v>1574</v>
      </c>
      <c r="F98" s="1" t="s">
        <v>291</v>
      </c>
      <c r="G98" s="1">
        <f t="shared" si="2"/>
        <v>50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50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35"/>
    </row>
    <row r="99" spans="1:50" s="11" customFormat="1" ht="18" customHeight="1">
      <c r="A99" s="1">
        <v>91</v>
      </c>
      <c r="B99" s="1">
        <v>64351</v>
      </c>
      <c r="C99" s="5" t="s">
        <v>1725</v>
      </c>
      <c r="D99" s="1" t="s">
        <v>76</v>
      </c>
      <c r="E99" s="50" t="s">
        <v>5</v>
      </c>
      <c r="F99" s="1" t="s">
        <v>148</v>
      </c>
      <c r="G99" s="1">
        <f t="shared" si="2"/>
        <v>50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>
        <v>50</v>
      </c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35"/>
    </row>
    <row r="100" spans="1:50" s="11" customFormat="1" ht="18" customHeight="1">
      <c r="A100" s="1">
        <v>91</v>
      </c>
      <c r="B100" s="1">
        <v>59523</v>
      </c>
      <c r="C100" s="5" t="s">
        <v>1879</v>
      </c>
      <c r="D100" s="1" t="s">
        <v>76</v>
      </c>
      <c r="E100" s="50" t="s">
        <v>5</v>
      </c>
      <c r="F100" s="1" t="s">
        <v>229</v>
      </c>
      <c r="G100" s="1">
        <f t="shared" si="2"/>
        <v>50</v>
      </c>
      <c r="H100" s="30"/>
      <c r="I100" s="7"/>
      <c r="J100" s="7"/>
      <c r="K100" s="7"/>
      <c r="L100" s="7"/>
      <c r="M100" s="7"/>
      <c r="N100" s="7"/>
      <c r="O100" s="7"/>
      <c r="P100" s="7">
        <v>50</v>
      </c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35"/>
    </row>
    <row r="101" spans="1:50" s="11" customFormat="1" ht="18" customHeight="1">
      <c r="A101" s="1">
        <v>91</v>
      </c>
      <c r="B101" s="1">
        <v>49164</v>
      </c>
      <c r="C101" s="5" t="s">
        <v>789</v>
      </c>
      <c r="D101" s="1" t="s">
        <v>76</v>
      </c>
      <c r="E101" s="50" t="s">
        <v>5</v>
      </c>
      <c r="F101" s="1" t="s">
        <v>101</v>
      </c>
      <c r="G101" s="1">
        <f t="shared" ref="G101:G132" si="3">SUM(I101:AW101)</f>
        <v>50</v>
      </c>
      <c r="H101" s="30"/>
      <c r="I101" s="7">
        <v>10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>
        <v>40</v>
      </c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35"/>
    </row>
    <row r="102" spans="1:50" s="11" customFormat="1" ht="18" customHeight="1">
      <c r="A102" s="1">
        <v>98</v>
      </c>
      <c r="B102" s="1">
        <v>52552</v>
      </c>
      <c r="C102" s="5" t="s">
        <v>1198</v>
      </c>
      <c r="D102" s="1" t="s">
        <v>76</v>
      </c>
      <c r="E102" s="50" t="s">
        <v>5</v>
      </c>
      <c r="F102" s="1" t="s">
        <v>139</v>
      </c>
      <c r="G102" s="1">
        <f t="shared" si="3"/>
        <v>45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>
        <v>45</v>
      </c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35"/>
    </row>
    <row r="103" spans="1:50" s="11" customFormat="1" ht="18" customHeight="1">
      <c r="A103" s="1">
        <v>98</v>
      </c>
      <c r="B103" s="1">
        <v>45063</v>
      </c>
      <c r="C103" s="5" t="s">
        <v>1880</v>
      </c>
      <c r="D103" s="1" t="s">
        <v>76</v>
      </c>
      <c r="E103" s="50" t="s">
        <v>5</v>
      </c>
      <c r="F103" s="1" t="s">
        <v>229</v>
      </c>
      <c r="G103" s="1">
        <f t="shared" si="3"/>
        <v>45</v>
      </c>
      <c r="H103" s="30"/>
      <c r="I103" s="7"/>
      <c r="J103" s="7"/>
      <c r="K103" s="7"/>
      <c r="L103" s="7"/>
      <c r="M103" s="7"/>
      <c r="N103" s="7"/>
      <c r="O103" s="7"/>
      <c r="P103" s="7">
        <v>45</v>
      </c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35"/>
    </row>
    <row r="104" spans="1:50" s="11" customFormat="1" ht="18" customHeight="1">
      <c r="A104" s="1">
        <v>100</v>
      </c>
      <c r="B104" s="1">
        <v>61366</v>
      </c>
      <c r="C104" s="5" t="s">
        <v>1123</v>
      </c>
      <c r="D104" s="1" t="s">
        <v>76</v>
      </c>
      <c r="E104" s="50" t="s">
        <v>5</v>
      </c>
      <c r="F104" s="1" t="s">
        <v>177</v>
      </c>
      <c r="G104" s="1">
        <f t="shared" si="3"/>
        <v>43</v>
      </c>
      <c r="H104" s="30"/>
      <c r="I104" s="7">
        <v>3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>
        <v>40</v>
      </c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35"/>
    </row>
    <row r="105" spans="1:50" s="11" customFormat="1" ht="18" customHeight="1">
      <c r="A105" s="1">
        <v>101</v>
      </c>
      <c r="B105" s="1">
        <v>20081</v>
      </c>
      <c r="C105" s="5" t="s">
        <v>1027</v>
      </c>
      <c r="D105" s="1" t="s">
        <v>76</v>
      </c>
      <c r="E105" s="50" t="s">
        <v>877</v>
      </c>
      <c r="F105" s="1" t="s">
        <v>139</v>
      </c>
      <c r="G105" s="1">
        <f t="shared" si="3"/>
        <v>40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>
        <v>40</v>
      </c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35"/>
    </row>
    <row r="106" spans="1:50" s="11" customFormat="1" ht="18" customHeight="1">
      <c r="A106" s="1">
        <v>101</v>
      </c>
      <c r="B106" s="1">
        <v>11577</v>
      </c>
      <c r="C106" s="5" t="s">
        <v>1575</v>
      </c>
      <c r="D106" s="1" t="s">
        <v>76</v>
      </c>
      <c r="E106" s="50" t="s">
        <v>1576</v>
      </c>
      <c r="F106" s="1" t="s">
        <v>291</v>
      </c>
      <c r="G106" s="1">
        <f t="shared" si="3"/>
        <v>40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40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35"/>
    </row>
    <row r="107" spans="1:50" s="11" customFormat="1" ht="18" customHeight="1">
      <c r="A107" s="1">
        <v>101</v>
      </c>
      <c r="B107" s="1">
        <v>46218</v>
      </c>
      <c r="C107" s="5" t="s">
        <v>1881</v>
      </c>
      <c r="D107" s="1" t="s">
        <v>76</v>
      </c>
      <c r="E107" s="50" t="s">
        <v>5</v>
      </c>
      <c r="F107" s="1" t="s">
        <v>229</v>
      </c>
      <c r="G107" s="1">
        <f t="shared" si="3"/>
        <v>40</v>
      </c>
      <c r="H107" s="30"/>
      <c r="I107" s="7"/>
      <c r="J107" s="7"/>
      <c r="K107" s="7"/>
      <c r="L107" s="7"/>
      <c r="M107" s="7"/>
      <c r="N107" s="7"/>
      <c r="O107" s="7"/>
      <c r="P107" s="7">
        <v>40</v>
      </c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35"/>
    </row>
    <row r="108" spans="1:50" s="11" customFormat="1" ht="18" customHeight="1">
      <c r="A108" s="1">
        <v>101</v>
      </c>
      <c r="B108" s="1">
        <v>57484</v>
      </c>
      <c r="C108" s="5" t="s">
        <v>1950</v>
      </c>
      <c r="D108" s="1" t="s">
        <v>76</v>
      </c>
      <c r="E108" s="50" t="s">
        <v>5</v>
      </c>
      <c r="F108" s="1" t="s">
        <v>148</v>
      </c>
      <c r="G108" s="1">
        <f t="shared" si="3"/>
        <v>40</v>
      </c>
      <c r="H108" s="30"/>
      <c r="I108" s="7"/>
      <c r="J108" s="7"/>
      <c r="K108" s="7"/>
      <c r="L108" s="7">
        <v>40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35"/>
    </row>
    <row r="109" spans="1:50" s="11" customFormat="1" ht="18" customHeight="1">
      <c r="A109" s="1">
        <v>105</v>
      </c>
      <c r="B109" s="1">
        <v>44129</v>
      </c>
      <c r="C109" s="5" t="s">
        <v>603</v>
      </c>
      <c r="D109" s="1" t="s">
        <v>76</v>
      </c>
      <c r="E109" s="50" t="s">
        <v>5</v>
      </c>
      <c r="F109" s="1" t="s">
        <v>569</v>
      </c>
      <c r="G109" s="1">
        <f t="shared" si="3"/>
        <v>37.5</v>
      </c>
      <c r="H109" s="30"/>
      <c r="I109" s="7"/>
      <c r="J109" s="7">
        <v>12.5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>
        <v>25</v>
      </c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35"/>
    </row>
    <row r="110" spans="1:50" s="11" customFormat="1" ht="18" customHeight="1">
      <c r="A110" s="1">
        <v>106</v>
      </c>
      <c r="B110" s="1">
        <v>60212</v>
      </c>
      <c r="C110" s="5" t="s">
        <v>799</v>
      </c>
      <c r="D110" s="1" t="s">
        <v>76</v>
      </c>
      <c r="E110" s="50" t="s">
        <v>5</v>
      </c>
      <c r="F110" s="1" t="s">
        <v>101</v>
      </c>
      <c r="G110" s="1">
        <f t="shared" si="3"/>
        <v>37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>
        <v>30</v>
      </c>
      <c r="AE110" s="7"/>
      <c r="AF110" s="7"/>
      <c r="AG110" s="7"/>
      <c r="AH110" s="7"/>
      <c r="AI110" s="7"/>
      <c r="AJ110" s="7">
        <v>7</v>
      </c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35"/>
    </row>
    <row r="111" spans="1:50" s="11" customFormat="1" ht="18" customHeight="1">
      <c r="A111" s="1">
        <v>107</v>
      </c>
      <c r="B111" s="1">
        <v>44167</v>
      </c>
      <c r="C111" s="5" t="s">
        <v>1199</v>
      </c>
      <c r="D111" s="1" t="s">
        <v>76</v>
      </c>
      <c r="E111" s="50" t="s">
        <v>1200</v>
      </c>
      <c r="F111" s="1" t="s">
        <v>144</v>
      </c>
      <c r="G111" s="1">
        <f t="shared" si="3"/>
        <v>35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>
        <v>35</v>
      </c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35"/>
    </row>
    <row r="112" spans="1:50" s="11" customFormat="1" ht="18" customHeight="1">
      <c r="A112" s="1">
        <v>107</v>
      </c>
      <c r="B112" s="1">
        <v>62194</v>
      </c>
      <c r="C112" s="5" t="s">
        <v>1288</v>
      </c>
      <c r="D112" s="1" t="s">
        <v>76</v>
      </c>
      <c r="E112" s="50" t="s">
        <v>5</v>
      </c>
      <c r="F112" s="1" t="s">
        <v>139</v>
      </c>
      <c r="G112" s="1">
        <f t="shared" si="3"/>
        <v>35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>
        <v>35</v>
      </c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35"/>
    </row>
    <row r="113" spans="1:50" s="11" customFormat="1" ht="18" customHeight="1">
      <c r="A113" s="1">
        <v>107</v>
      </c>
      <c r="B113" s="1">
        <v>63461</v>
      </c>
      <c r="C113" s="5" t="s">
        <v>1727</v>
      </c>
      <c r="D113" s="1" t="s">
        <v>76</v>
      </c>
      <c r="E113" s="50" t="s">
        <v>5</v>
      </c>
      <c r="F113" s="1" t="s">
        <v>148</v>
      </c>
      <c r="G113" s="1">
        <f t="shared" si="3"/>
        <v>35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>
        <v>35</v>
      </c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35"/>
    </row>
    <row r="114" spans="1:50" s="11" customFormat="1" ht="18" customHeight="1">
      <c r="A114" s="1">
        <v>107</v>
      </c>
      <c r="B114" s="1">
        <v>25492</v>
      </c>
      <c r="C114" s="5" t="s">
        <v>1951</v>
      </c>
      <c r="D114" s="1" t="s">
        <v>76</v>
      </c>
      <c r="E114" s="50" t="s">
        <v>5</v>
      </c>
      <c r="F114" s="1" t="s">
        <v>148</v>
      </c>
      <c r="G114" s="1">
        <f t="shared" si="3"/>
        <v>35</v>
      </c>
      <c r="H114" s="30"/>
      <c r="I114" s="7"/>
      <c r="J114" s="7"/>
      <c r="K114" s="7"/>
      <c r="L114" s="7">
        <v>35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35"/>
    </row>
    <row r="115" spans="1:50" s="11" customFormat="1" ht="18" customHeight="1">
      <c r="A115" s="1">
        <v>111</v>
      </c>
      <c r="B115" s="1">
        <v>11315</v>
      </c>
      <c r="C115" s="5" t="s">
        <v>532</v>
      </c>
      <c r="D115" s="1" t="s">
        <v>76</v>
      </c>
      <c r="E115" s="50" t="s">
        <v>5</v>
      </c>
      <c r="F115" s="1" t="s">
        <v>303</v>
      </c>
      <c r="G115" s="1">
        <f t="shared" si="3"/>
        <v>32</v>
      </c>
      <c r="H115" s="30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>
        <v>30</v>
      </c>
      <c r="AR115" s="7"/>
      <c r="AS115" s="7"/>
      <c r="AT115" s="7"/>
      <c r="AU115" s="7"/>
      <c r="AV115" s="7"/>
      <c r="AW115" s="7"/>
      <c r="AX115" s="35"/>
    </row>
    <row r="116" spans="1:50" s="11" customFormat="1" ht="18" customHeight="1">
      <c r="A116" s="1">
        <v>111</v>
      </c>
      <c r="B116" s="1">
        <v>50867</v>
      </c>
      <c r="C116" s="5" t="s">
        <v>1416</v>
      </c>
      <c r="D116" s="1" t="s">
        <v>76</v>
      </c>
      <c r="E116" s="50" t="s">
        <v>5</v>
      </c>
      <c r="F116" s="1" t="s">
        <v>148</v>
      </c>
      <c r="G116" s="1">
        <f t="shared" si="3"/>
        <v>32</v>
      </c>
      <c r="H116" s="30"/>
      <c r="I116" s="7"/>
      <c r="J116" s="7"/>
      <c r="K116" s="7"/>
      <c r="L116" s="7">
        <v>30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>
        <v>2</v>
      </c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35"/>
    </row>
    <row r="117" spans="1:50" s="11" customFormat="1" ht="18" customHeight="1">
      <c r="A117" s="1">
        <v>113</v>
      </c>
      <c r="B117" s="1">
        <v>48789</v>
      </c>
      <c r="C117" s="5" t="s">
        <v>1124</v>
      </c>
      <c r="D117" s="1" t="s">
        <v>76</v>
      </c>
      <c r="E117" s="50" t="s">
        <v>5</v>
      </c>
      <c r="F117" s="1" t="s">
        <v>177</v>
      </c>
      <c r="G117" s="1">
        <f t="shared" si="3"/>
        <v>31</v>
      </c>
      <c r="H117" s="30"/>
      <c r="I117" s="7">
        <v>1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>
        <v>30</v>
      </c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35"/>
    </row>
    <row r="118" spans="1:50" s="11" customFormat="1" ht="18" customHeight="1">
      <c r="A118" s="1">
        <v>114</v>
      </c>
      <c r="B118" s="1">
        <v>12056</v>
      </c>
      <c r="C118" s="5" t="s">
        <v>791</v>
      </c>
      <c r="D118" s="1" t="s">
        <v>76</v>
      </c>
      <c r="E118" s="50" t="s">
        <v>5</v>
      </c>
      <c r="F118" s="1" t="s">
        <v>101</v>
      </c>
      <c r="G118" s="1">
        <f t="shared" si="3"/>
        <v>30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>
        <v>30</v>
      </c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35"/>
    </row>
    <row r="119" spans="1:50" s="11" customFormat="1" ht="18" customHeight="1">
      <c r="A119" s="1">
        <v>114</v>
      </c>
      <c r="B119" s="1">
        <v>53625</v>
      </c>
      <c r="C119" s="5" t="s">
        <v>78</v>
      </c>
      <c r="D119" s="1" t="s">
        <v>76</v>
      </c>
      <c r="E119" s="50" t="s">
        <v>5</v>
      </c>
      <c r="F119" s="1" t="s">
        <v>8</v>
      </c>
      <c r="G119" s="1">
        <f t="shared" si="3"/>
        <v>30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>
        <v>15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>
        <v>15</v>
      </c>
      <c r="AX119" s="35"/>
    </row>
    <row r="120" spans="1:50" s="11" customFormat="1" ht="18" customHeight="1">
      <c r="A120" s="1">
        <v>114</v>
      </c>
      <c r="B120" s="1">
        <v>50769</v>
      </c>
      <c r="C120" s="5" t="s">
        <v>1577</v>
      </c>
      <c r="D120" s="1" t="s">
        <v>76</v>
      </c>
      <c r="E120" s="50" t="s">
        <v>1541</v>
      </c>
      <c r="F120" s="1" t="s">
        <v>690</v>
      </c>
      <c r="G120" s="1">
        <f t="shared" si="3"/>
        <v>30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>
        <v>30</v>
      </c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35"/>
    </row>
    <row r="121" spans="1:50" s="11" customFormat="1" ht="18" customHeight="1">
      <c r="A121" s="1">
        <v>114</v>
      </c>
      <c r="B121" s="1">
        <v>65338</v>
      </c>
      <c r="C121" s="5" t="s">
        <v>1728</v>
      </c>
      <c r="D121" s="1" t="s">
        <v>76</v>
      </c>
      <c r="E121" s="50" t="s">
        <v>5</v>
      </c>
      <c r="F121" s="1" t="s">
        <v>148</v>
      </c>
      <c r="G121" s="1">
        <f t="shared" si="3"/>
        <v>30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>
        <v>30</v>
      </c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35"/>
    </row>
    <row r="122" spans="1:50" s="11" customFormat="1" ht="18" customHeight="1">
      <c r="A122" s="1">
        <v>114</v>
      </c>
      <c r="B122" s="1">
        <v>58801</v>
      </c>
      <c r="C122" s="5" t="s">
        <v>258</v>
      </c>
      <c r="D122" s="1" t="s">
        <v>76</v>
      </c>
      <c r="E122" s="50" t="s">
        <v>191</v>
      </c>
      <c r="F122" s="1" t="s">
        <v>187</v>
      </c>
      <c r="G122" s="1">
        <f t="shared" si="3"/>
        <v>30</v>
      </c>
      <c r="H122" s="30"/>
      <c r="I122" s="7"/>
      <c r="J122" s="7"/>
      <c r="K122" s="7"/>
      <c r="L122" s="7"/>
      <c r="M122" s="7"/>
      <c r="N122" s="7">
        <v>15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>
        <v>6</v>
      </c>
      <c r="AO122" s="7"/>
      <c r="AP122" s="7"/>
      <c r="AQ122" s="7"/>
      <c r="AR122" s="7"/>
      <c r="AS122" s="7"/>
      <c r="AT122" s="7"/>
      <c r="AU122" s="7">
        <v>9</v>
      </c>
      <c r="AV122" s="7"/>
      <c r="AW122" s="7"/>
      <c r="AX122" s="35"/>
    </row>
    <row r="123" spans="1:50" s="11" customFormat="1" ht="18" customHeight="1">
      <c r="A123" s="1">
        <v>119</v>
      </c>
      <c r="B123" s="1">
        <v>41618</v>
      </c>
      <c r="C123" s="5" t="s">
        <v>792</v>
      </c>
      <c r="D123" s="1" t="s">
        <v>76</v>
      </c>
      <c r="E123" s="50" t="s">
        <v>5</v>
      </c>
      <c r="F123" s="1" t="s">
        <v>101</v>
      </c>
      <c r="G123" s="1">
        <f t="shared" si="3"/>
        <v>28</v>
      </c>
      <c r="H123" s="30"/>
      <c r="I123" s="7">
        <v>3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>
        <v>25</v>
      </c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35"/>
    </row>
    <row r="124" spans="1:50" s="11" customFormat="1" ht="18" customHeight="1">
      <c r="A124" s="1">
        <v>120</v>
      </c>
      <c r="B124" s="1">
        <v>33211</v>
      </c>
      <c r="C124" s="5" t="s">
        <v>1228</v>
      </c>
      <c r="D124" s="1" t="s">
        <v>76</v>
      </c>
      <c r="E124" s="50" t="s">
        <v>5</v>
      </c>
      <c r="F124" s="1" t="s">
        <v>23</v>
      </c>
      <c r="G124" s="1">
        <f t="shared" si="3"/>
        <v>25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>
        <v>25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35"/>
    </row>
    <row r="125" spans="1:50" s="11" customFormat="1" ht="18" customHeight="1">
      <c r="A125" s="1">
        <v>120</v>
      </c>
      <c r="B125" s="1">
        <v>3124</v>
      </c>
      <c r="C125" s="5" t="s">
        <v>1411</v>
      </c>
      <c r="D125" s="1" t="s">
        <v>76</v>
      </c>
      <c r="E125" s="50" t="s">
        <v>646</v>
      </c>
      <c r="F125" s="1" t="s">
        <v>229</v>
      </c>
      <c r="G125" s="1">
        <f t="shared" si="3"/>
        <v>25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25</v>
      </c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35"/>
    </row>
    <row r="126" spans="1:50" s="11" customFormat="1" ht="18" customHeight="1">
      <c r="A126" s="1">
        <v>120</v>
      </c>
      <c r="B126" s="1">
        <v>63249</v>
      </c>
      <c r="C126" s="5" t="s">
        <v>254</v>
      </c>
      <c r="D126" s="1" t="s">
        <v>76</v>
      </c>
      <c r="E126" s="50" t="s">
        <v>5</v>
      </c>
      <c r="F126" s="1" t="s">
        <v>6</v>
      </c>
      <c r="G126" s="1">
        <f t="shared" si="3"/>
        <v>25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>
        <v>25</v>
      </c>
      <c r="AV126" s="7"/>
      <c r="AW126" s="7"/>
      <c r="AX126" s="35"/>
    </row>
    <row r="127" spans="1:50" s="11" customFormat="1" ht="18" customHeight="1">
      <c r="A127" s="1">
        <v>120</v>
      </c>
      <c r="B127" s="1">
        <v>63044</v>
      </c>
      <c r="C127" s="5" t="s">
        <v>439</v>
      </c>
      <c r="D127" s="1" t="s">
        <v>76</v>
      </c>
      <c r="E127" s="50" t="s">
        <v>5</v>
      </c>
      <c r="F127" s="1" t="s">
        <v>364</v>
      </c>
      <c r="G127" s="1">
        <f t="shared" si="3"/>
        <v>25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>
        <v>25</v>
      </c>
      <c r="AT127" s="7"/>
      <c r="AU127" s="7"/>
      <c r="AV127" s="7"/>
      <c r="AW127" s="7"/>
      <c r="AX127" s="35"/>
    </row>
    <row r="128" spans="1:50" s="11" customFormat="1" ht="18" customHeight="1">
      <c r="A128" s="1">
        <v>120</v>
      </c>
      <c r="B128" s="1">
        <v>14090</v>
      </c>
      <c r="C128" s="5" t="s">
        <v>560</v>
      </c>
      <c r="D128" s="1" t="s">
        <v>76</v>
      </c>
      <c r="E128" s="50" t="s">
        <v>191</v>
      </c>
      <c r="F128" s="1" t="s">
        <v>187</v>
      </c>
      <c r="G128" s="1">
        <f t="shared" si="3"/>
        <v>25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>
        <v>25</v>
      </c>
      <c r="AO128" s="7"/>
      <c r="AP128" s="7"/>
      <c r="AQ128" s="7"/>
      <c r="AR128" s="7"/>
      <c r="AS128" s="7"/>
      <c r="AT128" s="7"/>
      <c r="AU128" s="7"/>
      <c r="AV128" s="7"/>
      <c r="AW128" s="7"/>
      <c r="AX128" s="35"/>
    </row>
    <row r="129" spans="1:50" s="11" customFormat="1" ht="18" customHeight="1">
      <c r="A129" s="1">
        <v>120</v>
      </c>
      <c r="B129" s="1">
        <v>60623</v>
      </c>
      <c r="C129" s="5" t="s">
        <v>257</v>
      </c>
      <c r="D129" s="1" t="s">
        <v>76</v>
      </c>
      <c r="E129" s="50" t="s">
        <v>191</v>
      </c>
      <c r="F129" s="1" t="s">
        <v>187</v>
      </c>
      <c r="G129" s="1">
        <f t="shared" si="3"/>
        <v>25</v>
      </c>
      <c r="H129" s="30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>
        <v>15</v>
      </c>
      <c r="AO129" s="43"/>
      <c r="AP129" s="43"/>
      <c r="AQ129" s="43"/>
      <c r="AR129" s="43"/>
      <c r="AS129" s="43"/>
      <c r="AT129" s="43"/>
      <c r="AU129" s="43">
        <v>10</v>
      </c>
      <c r="AV129" s="43"/>
      <c r="AW129" s="43"/>
      <c r="AX129" s="31"/>
    </row>
    <row r="130" spans="1:50" s="11" customFormat="1" ht="18" customHeight="1">
      <c r="A130" s="1">
        <v>120</v>
      </c>
      <c r="B130" s="1">
        <v>17074</v>
      </c>
      <c r="C130" s="5" t="s">
        <v>801</v>
      </c>
      <c r="D130" s="1" t="s">
        <v>76</v>
      </c>
      <c r="E130" s="50" t="s">
        <v>5</v>
      </c>
      <c r="F130" s="1" t="s">
        <v>101</v>
      </c>
      <c r="G130" s="1">
        <f t="shared" si="3"/>
        <v>25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20</v>
      </c>
      <c r="AE130" s="7"/>
      <c r="AF130" s="7"/>
      <c r="AG130" s="7"/>
      <c r="AH130" s="7"/>
      <c r="AI130" s="7"/>
      <c r="AJ130" s="7">
        <v>5</v>
      </c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35"/>
    </row>
    <row r="131" spans="1:50" s="11" customFormat="1" ht="18" customHeight="1">
      <c r="A131" s="1">
        <v>120</v>
      </c>
      <c r="B131" s="1">
        <v>57294</v>
      </c>
      <c r="C131" s="5" t="s">
        <v>1927</v>
      </c>
      <c r="D131" s="1" t="s">
        <v>76</v>
      </c>
      <c r="E131" s="50" t="s">
        <v>5</v>
      </c>
      <c r="F131" s="1" t="s">
        <v>101</v>
      </c>
      <c r="G131" s="1">
        <f t="shared" si="3"/>
        <v>25</v>
      </c>
      <c r="H131" s="30"/>
      <c r="I131" s="7"/>
      <c r="J131" s="7"/>
      <c r="K131" s="7"/>
      <c r="L131" s="7"/>
      <c r="M131" s="7">
        <v>25</v>
      </c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35"/>
    </row>
    <row r="132" spans="1:50" s="11" customFormat="1" ht="18" customHeight="1">
      <c r="A132" s="1">
        <v>128</v>
      </c>
      <c r="B132" s="24">
        <v>29662</v>
      </c>
      <c r="C132" s="25" t="s">
        <v>1412</v>
      </c>
      <c r="D132" s="1" t="s">
        <v>76</v>
      </c>
      <c r="E132" s="51" t="s">
        <v>5</v>
      </c>
      <c r="F132" s="24" t="s">
        <v>148</v>
      </c>
      <c r="G132" s="1">
        <f t="shared" si="3"/>
        <v>23</v>
      </c>
      <c r="H132" s="30"/>
      <c r="I132" s="43"/>
      <c r="J132" s="43"/>
      <c r="K132" s="43"/>
      <c r="L132" s="43"/>
      <c r="M132" s="43"/>
      <c r="N132" s="43"/>
      <c r="O132" s="43">
        <v>8</v>
      </c>
      <c r="P132" s="43"/>
      <c r="Q132" s="43"/>
      <c r="R132" s="43"/>
      <c r="S132" s="43"/>
      <c r="T132" s="43"/>
      <c r="U132" s="43"/>
      <c r="V132" s="43"/>
      <c r="W132" s="43"/>
      <c r="X132" s="43"/>
      <c r="Y132" s="43">
        <v>15</v>
      </c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7"/>
      <c r="AX132" s="35"/>
    </row>
    <row r="133" spans="1:50" s="11" customFormat="1" ht="18" customHeight="1">
      <c r="A133" s="1">
        <v>128</v>
      </c>
      <c r="B133" s="24">
        <v>53386</v>
      </c>
      <c r="C133" s="25" t="s">
        <v>794</v>
      </c>
      <c r="D133" s="1" t="s">
        <v>76</v>
      </c>
      <c r="E133" s="51" t="s">
        <v>795</v>
      </c>
      <c r="F133" s="24" t="s">
        <v>101</v>
      </c>
      <c r="G133" s="1">
        <f t="shared" ref="G133:G139" si="4">SUM(I133:AW133)</f>
        <v>23</v>
      </c>
      <c r="H133" s="30"/>
      <c r="I133" s="43">
        <v>2</v>
      </c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>
        <v>6</v>
      </c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>
        <v>15</v>
      </c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7"/>
      <c r="AX133" s="35"/>
    </row>
    <row r="134" spans="1:50" s="11" customFormat="1" ht="18" customHeight="1">
      <c r="A134" s="1">
        <v>130</v>
      </c>
      <c r="B134" s="24">
        <v>2531</v>
      </c>
      <c r="C134" s="25" t="s">
        <v>1125</v>
      </c>
      <c r="D134" s="1" t="s">
        <v>76</v>
      </c>
      <c r="E134" s="51" t="s">
        <v>5</v>
      </c>
      <c r="F134" s="24" t="s">
        <v>177</v>
      </c>
      <c r="G134" s="1">
        <f t="shared" si="4"/>
        <v>20</v>
      </c>
      <c r="H134" s="30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>
        <v>20</v>
      </c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7"/>
      <c r="AX134" s="35"/>
    </row>
    <row r="135" spans="1:50" s="11" customFormat="1" ht="18" customHeight="1">
      <c r="A135" s="1">
        <v>130</v>
      </c>
      <c r="B135" s="24">
        <v>63644</v>
      </c>
      <c r="C135" s="25" t="s">
        <v>1062</v>
      </c>
      <c r="D135" s="1" t="s">
        <v>76</v>
      </c>
      <c r="E135" s="51" t="s">
        <v>5</v>
      </c>
      <c r="F135" s="24" t="s">
        <v>291</v>
      </c>
      <c r="G135" s="1">
        <f t="shared" si="4"/>
        <v>20</v>
      </c>
      <c r="H135" s="30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>
        <v>20</v>
      </c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7"/>
      <c r="AX135" s="35"/>
    </row>
    <row r="136" spans="1:50" s="11" customFormat="1" ht="18" customHeight="1">
      <c r="A136" s="1">
        <v>130</v>
      </c>
      <c r="B136" s="24">
        <v>30579</v>
      </c>
      <c r="C136" s="25" t="s">
        <v>604</v>
      </c>
      <c r="D136" s="1" t="s">
        <v>76</v>
      </c>
      <c r="E136" s="51" t="s">
        <v>5</v>
      </c>
      <c r="F136" s="24" t="s">
        <v>569</v>
      </c>
      <c r="G136" s="1">
        <f t="shared" si="4"/>
        <v>20</v>
      </c>
      <c r="H136" s="30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>
        <v>20</v>
      </c>
      <c r="AN136" s="43"/>
      <c r="AO136" s="43"/>
      <c r="AP136" s="43"/>
      <c r="AQ136" s="43"/>
      <c r="AR136" s="43"/>
      <c r="AS136" s="43"/>
      <c r="AT136" s="43"/>
      <c r="AU136" s="43"/>
      <c r="AV136" s="43"/>
      <c r="AW136" s="7"/>
      <c r="AX136" s="35"/>
    </row>
    <row r="137" spans="1:50" s="11" customFormat="1" ht="18" customHeight="1">
      <c r="A137" s="1">
        <v>130</v>
      </c>
      <c r="B137" s="24">
        <v>699</v>
      </c>
      <c r="C137" s="25" t="s">
        <v>561</v>
      </c>
      <c r="D137" s="1" t="s">
        <v>76</v>
      </c>
      <c r="E137" s="51" t="s">
        <v>5</v>
      </c>
      <c r="F137" s="24" t="s">
        <v>187</v>
      </c>
      <c r="G137" s="1">
        <f t="shared" si="4"/>
        <v>20</v>
      </c>
      <c r="H137" s="30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>
        <v>20</v>
      </c>
      <c r="AO137" s="43"/>
      <c r="AP137" s="43"/>
      <c r="AQ137" s="43"/>
      <c r="AR137" s="43"/>
      <c r="AS137" s="43"/>
      <c r="AT137" s="43"/>
      <c r="AU137" s="43"/>
      <c r="AV137" s="43"/>
      <c r="AW137" s="7"/>
      <c r="AX137" s="35"/>
    </row>
    <row r="138" spans="1:50" s="11" customFormat="1" ht="18" customHeight="1">
      <c r="A138" s="1">
        <v>130</v>
      </c>
      <c r="B138" s="24">
        <v>55538</v>
      </c>
      <c r="C138" s="25" t="s">
        <v>255</v>
      </c>
      <c r="D138" s="1" t="s">
        <v>76</v>
      </c>
      <c r="E138" s="51" t="s">
        <v>191</v>
      </c>
      <c r="F138" s="24" t="s">
        <v>187</v>
      </c>
      <c r="G138" s="1">
        <f t="shared" si="4"/>
        <v>20</v>
      </c>
      <c r="H138" s="30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>
        <v>20</v>
      </c>
      <c r="AV138" s="43"/>
      <c r="AW138" s="7"/>
      <c r="AX138" s="35"/>
    </row>
    <row r="139" spans="1:50" s="11" customFormat="1" ht="18" customHeight="1">
      <c r="A139" s="1">
        <v>130</v>
      </c>
      <c r="B139" s="24">
        <v>55669</v>
      </c>
      <c r="C139" s="25" t="s">
        <v>1578</v>
      </c>
      <c r="D139" s="1" t="s">
        <v>76</v>
      </c>
      <c r="E139" s="51" t="s">
        <v>5</v>
      </c>
      <c r="F139" s="24" t="s">
        <v>152</v>
      </c>
      <c r="G139" s="1">
        <f t="shared" si="4"/>
        <v>20</v>
      </c>
      <c r="H139" s="30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>
        <v>20</v>
      </c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7"/>
      <c r="AX139" s="35"/>
    </row>
    <row r="140" spans="1:50" s="11" customFormat="1" ht="18" customHeight="1">
      <c r="A140" s="1">
        <v>130</v>
      </c>
      <c r="B140" s="24">
        <v>5531</v>
      </c>
      <c r="C140" s="25" t="s">
        <v>1982</v>
      </c>
      <c r="D140" s="1" t="s">
        <v>76</v>
      </c>
      <c r="E140" s="51" t="s">
        <v>5</v>
      </c>
      <c r="F140" s="24" t="s">
        <v>101</v>
      </c>
      <c r="G140" s="1">
        <v>20</v>
      </c>
      <c r="H140" s="30"/>
      <c r="I140" s="43">
        <v>5</v>
      </c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>
        <v>20</v>
      </c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7"/>
      <c r="AX140" s="35"/>
    </row>
    <row r="141" spans="1:50" s="11" customFormat="1" ht="18" customHeight="1">
      <c r="A141" s="1">
        <v>130</v>
      </c>
      <c r="B141" s="24">
        <v>59921</v>
      </c>
      <c r="C141" s="25" t="s">
        <v>1904</v>
      </c>
      <c r="D141" s="1" t="s">
        <v>76</v>
      </c>
      <c r="E141" s="51" t="s">
        <v>191</v>
      </c>
      <c r="F141" s="24" t="s">
        <v>187</v>
      </c>
      <c r="G141" s="1">
        <f t="shared" ref="G141:G172" si="5">SUM(I141:AW141)</f>
        <v>20</v>
      </c>
      <c r="H141" s="30"/>
      <c r="I141" s="43"/>
      <c r="J141" s="43"/>
      <c r="K141" s="43"/>
      <c r="L141" s="43"/>
      <c r="M141" s="43"/>
      <c r="N141" s="43">
        <v>20</v>
      </c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7"/>
      <c r="AX141" s="35"/>
    </row>
    <row r="142" spans="1:50" s="11" customFormat="1" ht="18" customHeight="1">
      <c r="A142" s="1">
        <v>130</v>
      </c>
      <c r="B142" s="24">
        <v>24189</v>
      </c>
      <c r="C142" s="25" t="s">
        <v>1928</v>
      </c>
      <c r="D142" s="1" t="s">
        <v>76</v>
      </c>
      <c r="E142" s="51" t="s">
        <v>5</v>
      </c>
      <c r="F142" s="24" t="s">
        <v>139</v>
      </c>
      <c r="G142" s="1">
        <f t="shared" si="5"/>
        <v>20</v>
      </c>
      <c r="H142" s="30"/>
      <c r="I142" s="43"/>
      <c r="J142" s="43"/>
      <c r="K142" s="43"/>
      <c r="L142" s="43"/>
      <c r="M142" s="43">
        <v>20</v>
      </c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7"/>
      <c r="AX142" s="35"/>
    </row>
    <row r="143" spans="1:50" s="11" customFormat="1" ht="18" customHeight="1">
      <c r="A143" s="1">
        <v>139</v>
      </c>
      <c r="B143" s="24">
        <v>41000</v>
      </c>
      <c r="C143" s="25" t="s">
        <v>80</v>
      </c>
      <c r="D143" s="1" t="s">
        <v>76</v>
      </c>
      <c r="E143" s="51" t="s">
        <v>5</v>
      </c>
      <c r="F143" s="24" t="s">
        <v>8</v>
      </c>
      <c r="G143" s="1">
        <f t="shared" si="5"/>
        <v>18</v>
      </c>
      <c r="H143" s="30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>
        <v>10</v>
      </c>
      <c r="AS143" s="43"/>
      <c r="AT143" s="43"/>
      <c r="AU143" s="43"/>
      <c r="AV143" s="43"/>
      <c r="AW143" s="7">
        <v>8</v>
      </c>
      <c r="AX143" s="35"/>
    </row>
    <row r="144" spans="1:50" s="11" customFormat="1" ht="18" customHeight="1">
      <c r="A144" s="1">
        <v>140</v>
      </c>
      <c r="B144" s="24">
        <v>55860</v>
      </c>
      <c r="C144" s="25" t="s">
        <v>1581</v>
      </c>
      <c r="D144" s="1" t="s">
        <v>76</v>
      </c>
      <c r="E144" s="51" t="s">
        <v>1582</v>
      </c>
      <c r="F144" s="24" t="s">
        <v>1583</v>
      </c>
      <c r="G144" s="1">
        <f t="shared" si="5"/>
        <v>18</v>
      </c>
      <c r="H144" s="30"/>
      <c r="I144" s="43">
        <v>10</v>
      </c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>
        <v>8</v>
      </c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7"/>
      <c r="AX144" s="35"/>
    </row>
    <row r="145" spans="1:50" s="11" customFormat="1" ht="18" customHeight="1">
      <c r="A145" s="1">
        <v>141</v>
      </c>
      <c r="B145" s="24">
        <v>17966</v>
      </c>
      <c r="C145" s="25" t="s">
        <v>1126</v>
      </c>
      <c r="D145" s="1" t="s">
        <v>76</v>
      </c>
      <c r="E145" s="51" t="s">
        <v>5</v>
      </c>
      <c r="F145" s="24" t="s">
        <v>177</v>
      </c>
      <c r="G145" s="1">
        <f t="shared" si="5"/>
        <v>15</v>
      </c>
      <c r="H145" s="30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>
        <v>15</v>
      </c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7"/>
      <c r="AX145" s="35"/>
    </row>
    <row r="146" spans="1:50" s="11" customFormat="1" ht="18" customHeight="1">
      <c r="A146" s="1">
        <v>141</v>
      </c>
      <c r="B146" s="24">
        <v>2168</v>
      </c>
      <c r="C146" s="25" t="s">
        <v>759</v>
      </c>
      <c r="D146" s="1" t="s">
        <v>76</v>
      </c>
      <c r="E146" s="51" t="s">
        <v>5</v>
      </c>
      <c r="F146" s="24" t="s">
        <v>177</v>
      </c>
      <c r="G146" s="1">
        <f t="shared" si="5"/>
        <v>15</v>
      </c>
      <c r="H146" s="30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>
        <v>15</v>
      </c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7"/>
      <c r="AX146" s="35"/>
    </row>
    <row r="147" spans="1:50" s="11" customFormat="1" ht="18" customHeight="1">
      <c r="A147" s="1">
        <v>141</v>
      </c>
      <c r="B147" s="24">
        <v>5783</v>
      </c>
      <c r="C147" s="25" t="s">
        <v>605</v>
      </c>
      <c r="D147" s="1" t="s">
        <v>76</v>
      </c>
      <c r="E147" s="51" t="s">
        <v>5</v>
      </c>
      <c r="F147" s="24" t="s">
        <v>583</v>
      </c>
      <c r="G147" s="1">
        <f t="shared" si="5"/>
        <v>15</v>
      </c>
      <c r="H147" s="30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>
        <v>15</v>
      </c>
      <c r="AN147" s="43"/>
      <c r="AO147" s="43"/>
      <c r="AP147" s="43"/>
      <c r="AQ147" s="43"/>
      <c r="AR147" s="43"/>
      <c r="AS147" s="43"/>
      <c r="AT147" s="43"/>
      <c r="AU147" s="43"/>
      <c r="AV147" s="43"/>
      <c r="AW147" s="7"/>
      <c r="AX147" s="35"/>
    </row>
    <row r="148" spans="1:50" s="11" customFormat="1" ht="18" customHeight="1">
      <c r="A148" s="1">
        <v>141</v>
      </c>
      <c r="B148" s="24">
        <v>31760</v>
      </c>
      <c r="C148" s="25" t="s">
        <v>256</v>
      </c>
      <c r="D148" s="1" t="s">
        <v>76</v>
      </c>
      <c r="E148" s="51" t="s">
        <v>5</v>
      </c>
      <c r="F148" s="24" t="s">
        <v>187</v>
      </c>
      <c r="G148" s="1">
        <f t="shared" si="5"/>
        <v>15</v>
      </c>
      <c r="H148" s="30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>
        <v>15</v>
      </c>
      <c r="AV148" s="43"/>
      <c r="AW148" s="7"/>
      <c r="AX148" s="35"/>
    </row>
    <row r="149" spans="1:50" s="11" customFormat="1" ht="18" customHeight="1">
      <c r="A149" s="1">
        <v>141</v>
      </c>
      <c r="B149" s="24">
        <v>62796</v>
      </c>
      <c r="C149" s="25" t="s">
        <v>1816</v>
      </c>
      <c r="D149" s="1" t="s">
        <v>76</v>
      </c>
      <c r="E149" s="51" t="s">
        <v>5</v>
      </c>
      <c r="F149" s="24" t="s">
        <v>148</v>
      </c>
      <c r="G149" s="1">
        <f t="shared" si="5"/>
        <v>15</v>
      </c>
      <c r="H149" s="30"/>
      <c r="I149" s="43"/>
      <c r="J149" s="43"/>
      <c r="K149" s="43"/>
      <c r="L149" s="43"/>
      <c r="M149" s="43"/>
      <c r="N149" s="43"/>
      <c r="O149" s="43"/>
      <c r="P149" s="43"/>
      <c r="Q149" s="43"/>
      <c r="R149" s="43">
        <v>15</v>
      </c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7"/>
      <c r="AX149" s="35"/>
    </row>
    <row r="150" spans="1:50" s="11" customFormat="1" ht="18" customHeight="1">
      <c r="A150" s="1">
        <v>146</v>
      </c>
      <c r="B150" s="24">
        <v>54417</v>
      </c>
      <c r="C150" s="25" t="s">
        <v>533</v>
      </c>
      <c r="D150" s="1" t="s">
        <v>76</v>
      </c>
      <c r="E150" s="51" t="s">
        <v>5</v>
      </c>
      <c r="F150" s="24" t="s">
        <v>303</v>
      </c>
      <c r="G150" s="1">
        <f t="shared" si="5"/>
        <v>11</v>
      </c>
      <c r="H150" s="30"/>
      <c r="I150" s="43">
        <v>1</v>
      </c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>
        <v>10</v>
      </c>
      <c r="AR150" s="43"/>
      <c r="AS150" s="43"/>
      <c r="AT150" s="43"/>
      <c r="AU150" s="43"/>
      <c r="AV150" s="43"/>
      <c r="AW150" s="7"/>
      <c r="AX150" s="35"/>
    </row>
    <row r="151" spans="1:50" s="11" customFormat="1" ht="18" customHeight="1">
      <c r="A151" s="1">
        <v>146</v>
      </c>
      <c r="B151" s="24">
        <v>59127</v>
      </c>
      <c r="C151" s="25" t="s">
        <v>2260</v>
      </c>
      <c r="D151" s="1" t="s">
        <v>76</v>
      </c>
      <c r="E151" s="51" t="s">
        <v>5</v>
      </c>
      <c r="F151" s="24" t="s">
        <v>569</v>
      </c>
      <c r="G151" s="1">
        <f t="shared" si="5"/>
        <v>11</v>
      </c>
      <c r="H151" s="30"/>
      <c r="I151" s="43">
        <v>1</v>
      </c>
      <c r="J151" s="43">
        <v>10</v>
      </c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7"/>
      <c r="AX151" s="35"/>
    </row>
    <row r="152" spans="1:50" s="11" customFormat="1" ht="18" customHeight="1">
      <c r="A152" s="1">
        <v>148</v>
      </c>
      <c r="B152" s="24">
        <v>26577</v>
      </c>
      <c r="C152" s="25" t="s">
        <v>796</v>
      </c>
      <c r="D152" s="1" t="s">
        <v>76</v>
      </c>
      <c r="E152" s="51" t="s">
        <v>5</v>
      </c>
      <c r="F152" s="24" t="s">
        <v>139</v>
      </c>
      <c r="G152" s="1">
        <f t="shared" si="5"/>
        <v>10</v>
      </c>
      <c r="H152" s="30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>
        <v>10</v>
      </c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7"/>
      <c r="AX152" s="35"/>
    </row>
    <row r="153" spans="1:50" s="11" customFormat="1" ht="18" customHeight="1">
      <c r="A153" s="1">
        <v>148</v>
      </c>
      <c r="B153" s="24">
        <v>42485</v>
      </c>
      <c r="C153" s="25" t="s">
        <v>606</v>
      </c>
      <c r="D153" s="1" t="s">
        <v>76</v>
      </c>
      <c r="E153" s="51" t="s">
        <v>5</v>
      </c>
      <c r="F153" s="24" t="s">
        <v>569</v>
      </c>
      <c r="G153" s="1">
        <f t="shared" si="5"/>
        <v>10</v>
      </c>
      <c r="H153" s="30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>
        <v>10</v>
      </c>
      <c r="AN153" s="43"/>
      <c r="AO153" s="43"/>
      <c r="AP153" s="43"/>
      <c r="AQ153" s="43"/>
      <c r="AR153" s="43"/>
      <c r="AS153" s="43"/>
      <c r="AT153" s="43"/>
      <c r="AU153" s="43"/>
      <c r="AV153" s="43"/>
      <c r="AW153" s="7"/>
      <c r="AX153" s="35"/>
    </row>
    <row r="154" spans="1:50" s="11" customFormat="1" ht="18" customHeight="1">
      <c r="A154" s="1">
        <v>148</v>
      </c>
      <c r="B154" s="24">
        <v>53599</v>
      </c>
      <c r="C154" s="25" t="s">
        <v>81</v>
      </c>
      <c r="D154" s="1" t="s">
        <v>76</v>
      </c>
      <c r="E154" s="51" t="s">
        <v>5</v>
      </c>
      <c r="F154" s="24" t="s">
        <v>8</v>
      </c>
      <c r="G154" s="1">
        <f t="shared" si="5"/>
        <v>10</v>
      </c>
      <c r="H154" s="30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>
        <v>4</v>
      </c>
      <c r="AS154" s="43"/>
      <c r="AT154" s="43"/>
      <c r="AU154" s="43"/>
      <c r="AV154" s="43"/>
      <c r="AW154" s="7">
        <v>6</v>
      </c>
      <c r="AX154" s="35"/>
    </row>
    <row r="155" spans="1:50" s="11" customFormat="1" ht="18" customHeight="1">
      <c r="A155" s="1">
        <v>148</v>
      </c>
      <c r="B155" s="24">
        <v>49194</v>
      </c>
      <c r="C155" s="25" t="s">
        <v>1786</v>
      </c>
      <c r="D155" s="1" t="s">
        <v>76</v>
      </c>
      <c r="E155" s="51" t="s">
        <v>5</v>
      </c>
      <c r="F155" s="24" t="s">
        <v>364</v>
      </c>
      <c r="G155" s="1">
        <f t="shared" si="5"/>
        <v>10</v>
      </c>
      <c r="H155" s="30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>
        <v>10</v>
      </c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7"/>
      <c r="AX155" s="35"/>
    </row>
    <row r="156" spans="1:50" s="11" customFormat="1" ht="18" customHeight="1">
      <c r="A156" s="1">
        <v>148</v>
      </c>
      <c r="B156" s="24">
        <v>13662</v>
      </c>
      <c r="C156" s="25" t="s">
        <v>1891</v>
      </c>
      <c r="D156" s="1" t="s">
        <v>76</v>
      </c>
      <c r="E156" s="51" t="s">
        <v>5</v>
      </c>
      <c r="F156" s="24" t="s">
        <v>148</v>
      </c>
      <c r="G156" s="1">
        <f t="shared" si="5"/>
        <v>10</v>
      </c>
      <c r="H156" s="30"/>
      <c r="I156" s="43"/>
      <c r="J156" s="43"/>
      <c r="K156" s="43"/>
      <c r="L156" s="43"/>
      <c r="M156" s="43"/>
      <c r="N156" s="43"/>
      <c r="O156" s="43">
        <v>10</v>
      </c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7"/>
      <c r="AX156" s="35"/>
    </row>
    <row r="157" spans="1:50" s="11" customFormat="1" ht="18" customHeight="1">
      <c r="A157" s="1">
        <v>148</v>
      </c>
      <c r="B157" s="24">
        <v>1803</v>
      </c>
      <c r="C157" s="25" t="s">
        <v>2093</v>
      </c>
      <c r="D157" s="1" t="s">
        <v>76</v>
      </c>
      <c r="E157" s="51" t="s">
        <v>5</v>
      </c>
      <c r="F157" s="24" t="s">
        <v>177</v>
      </c>
      <c r="G157" s="1">
        <f t="shared" si="5"/>
        <v>10</v>
      </c>
      <c r="H157" s="30"/>
      <c r="I157" s="43">
        <v>10</v>
      </c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7"/>
      <c r="AX157" s="35"/>
    </row>
    <row r="158" spans="1:50" s="11" customFormat="1" ht="18" customHeight="1">
      <c r="A158" s="1">
        <v>148</v>
      </c>
      <c r="B158" s="24">
        <v>44496</v>
      </c>
      <c r="C158" s="25" t="s">
        <v>2146</v>
      </c>
      <c r="D158" s="1" t="s">
        <v>76</v>
      </c>
      <c r="E158" s="51" t="s">
        <v>608</v>
      </c>
      <c r="F158" s="24" t="s">
        <v>583</v>
      </c>
      <c r="G158" s="1">
        <f t="shared" si="5"/>
        <v>10</v>
      </c>
      <c r="H158" s="30"/>
      <c r="I158" s="43">
        <v>10</v>
      </c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7"/>
      <c r="AX158" s="35"/>
    </row>
    <row r="159" spans="1:50" s="11" customFormat="1" ht="18" customHeight="1">
      <c r="A159" s="1">
        <v>148</v>
      </c>
      <c r="B159" s="24">
        <v>45861</v>
      </c>
      <c r="C159" s="25" t="s">
        <v>2302</v>
      </c>
      <c r="D159" s="1" t="s">
        <v>76</v>
      </c>
      <c r="E159" s="51" t="s">
        <v>5</v>
      </c>
      <c r="F159" s="24" t="s">
        <v>152</v>
      </c>
      <c r="G159" s="1">
        <f t="shared" si="5"/>
        <v>10</v>
      </c>
      <c r="H159" s="30"/>
      <c r="I159" s="43">
        <v>10</v>
      </c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7"/>
      <c r="AX159" s="35"/>
    </row>
    <row r="160" spans="1:50" s="11" customFormat="1" ht="18" customHeight="1">
      <c r="A160" s="1">
        <v>156</v>
      </c>
      <c r="B160" s="24">
        <v>5540</v>
      </c>
      <c r="C160" s="25" t="s">
        <v>1127</v>
      </c>
      <c r="D160" s="1" t="s">
        <v>76</v>
      </c>
      <c r="E160" s="51" t="s">
        <v>1128</v>
      </c>
      <c r="F160" s="24" t="s">
        <v>177</v>
      </c>
      <c r="G160" s="1">
        <f t="shared" si="5"/>
        <v>9</v>
      </c>
      <c r="H160" s="30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>
        <v>9</v>
      </c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7"/>
      <c r="AX160" s="35"/>
    </row>
    <row r="161" spans="1:50" s="11" customFormat="1" ht="18" customHeight="1">
      <c r="A161" s="1">
        <v>156</v>
      </c>
      <c r="B161" s="24">
        <v>59415</v>
      </c>
      <c r="C161" s="25" t="s">
        <v>797</v>
      </c>
      <c r="D161" s="1" t="s">
        <v>76</v>
      </c>
      <c r="E161" s="51" t="s">
        <v>5</v>
      </c>
      <c r="F161" s="24" t="s">
        <v>101</v>
      </c>
      <c r="G161" s="1">
        <f t="shared" si="5"/>
        <v>9</v>
      </c>
      <c r="H161" s="30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>
        <v>9</v>
      </c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7"/>
      <c r="AX161" s="35"/>
    </row>
    <row r="162" spans="1:50" s="11" customFormat="1" ht="18" customHeight="1">
      <c r="A162" s="1">
        <v>158</v>
      </c>
      <c r="B162" s="24">
        <v>1662</v>
      </c>
      <c r="C162" s="25" t="s">
        <v>1579</v>
      </c>
      <c r="D162" s="1" t="s">
        <v>76</v>
      </c>
      <c r="E162" s="51" t="s">
        <v>1580</v>
      </c>
      <c r="F162" s="24" t="s">
        <v>291</v>
      </c>
      <c r="G162" s="1">
        <f t="shared" si="5"/>
        <v>9</v>
      </c>
      <c r="H162" s="30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>
        <v>9</v>
      </c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7"/>
      <c r="AX162" s="35"/>
    </row>
    <row r="163" spans="1:50" s="11" customFormat="1" ht="18" customHeight="1">
      <c r="A163" s="1">
        <v>158</v>
      </c>
      <c r="B163" s="24">
        <v>58239</v>
      </c>
      <c r="C163" s="25" t="s">
        <v>1129</v>
      </c>
      <c r="D163" s="1" t="s">
        <v>76</v>
      </c>
      <c r="E163" s="51" t="s">
        <v>5</v>
      </c>
      <c r="F163" s="24" t="s">
        <v>177</v>
      </c>
      <c r="G163" s="1">
        <f t="shared" si="5"/>
        <v>8</v>
      </c>
      <c r="H163" s="30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>
        <v>8</v>
      </c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7"/>
      <c r="AX163" s="35"/>
    </row>
    <row r="164" spans="1:50" s="11" customFormat="1" ht="18" customHeight="1">
      <c r="A164" s="1">
        <v>158</v>
      </c>
      <c r="B164" s="24">
        <v>65370</v>
      </c>
      <c r="C164" s="25" t="s">
        <v>1413</v>
      </c>
      <c r="D164" s="1" t="s">
        <v>76</v>
      </c>
      <c r="E164" s="51" t="s">
        <v>5</v>
      </c>
      <c r="F164" s="24" t="s">
        <v>148</v>
      </c>
      <c r="G164" s="1">
        <f t="shared" si="5"/>
        <v>8</v>
      </c>
      <c r="H164" s="30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>
        <v>8</v>
      </c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7"/>
      <c r="AX164" s="35"/>
    </row>
    <row r="165" spans="1:50" s="11" customFormat="1" ht="18" customHeight="1">
      <c r="A165" s="1">
        <v>158</v>
      </c>
      <c r="B165" s="24">
        <v>63154</v>
      </c>
      <c r="C165" s="25" t="s">
        <v>798</v>
      </c>
      <c r="D165" s="1" t="s">
        <v>76</v>
      </c>
      <c r="E165" s="51" t="s">
        <v>5</v>
      </c>
      <c r="F165" s="24" t="s">
        <v>101</v>
      </c>
      <c r="G165" s="1">
        <f t="shared" si="5"/>
        <v>8</v>
      </c>
      <c r="H165" s="30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>
        <v>8</v>
      </c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7"/>
      <c r="AX165" s="35"/>
    </row>
    <row r="166" spans="1:50" s="11" customFormat="1" ht="18" customHeight="1">
      <c r="A166" s="1">
        <v>158</v>
      </c>
      <c r="B166" s="24">
        <v>41480</v>
      </c>
      <c r="C166" s="25" t="s">
        <v>671</v>
      </c>
      <c r="D166" s="1" t="s">
        <v>76</v>
      </c>
      <c r="E166" s="51" t="s">
        <v>632</v>
      </c>
      <c r="F166" s="24" t="s">
        <v>229</v>
      </c>
      <c r="G166" s="1">
        <f t="shared" si="5"/>
        <v>8</v>
      </c>
      <c r="H166" s="30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>
        <v>8</v>
      </c>
      <c r="AP166" s="43"/>
      <c r="AQ166" s="43"/>
      <c r="AR166" s="43"/>
      <c r="AS166" s="43"/>
      <c r="AT166" s="43"/>
      <c r="AU166" s="43"/>
      <c r="AV166" s="43"/>
      <c r="AW166" s="7"/>
      <c r="AX166" s="35"/>
    </row>
    <row r="167" spans="1:50" s="11" customFormat="1" ht="18" customHeight="1">
      <c r="A167" s="1">
        <v>158</v>
      </c>
      <c r="B167" s="24">
        <v>63156</v>
      </c>
      <c r="C167" s="25" t="s">
        <v>562</v>
      </c>
      <c r="D167" s="1" t="s">
        <v>76</v>
      </c>
      <c r="E167" s="51" t="s">
        <v>191</v>
      </c>
      <c r="F167" s="24" t="s">
        <v>187</v>
      </c>
      <c r="G167" s="1">
        <f t="shared" si="5"/>
        <v>8</v>
      </c>
      <c r="H167" s="30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>
        <v>8</v>
      </c>
      <c r="AO167" s="43"/>
      <c r="AP167" s="43"/>
      <c r="AQ167" s="43"/>
      <c r="AR167" s="43"/>
      <c r="AS167" s="43"/>
      <c r="AT167" s="43"/>
      <c r="AU167" s="43"/>
      <c r="AV167" s="43"/>
      <c r="AW167" s="7"/>
      <c r="AX167" s="35"/>
    </row>
    <row r="168" spans="1:50" s="11" customFormat="1" ht="18" customHeight="1">
      <c r="A168" s="1">
        <v>158</v>
      </c>
      <c r="B168" s="24">
        <v>38593</v>
      </c>
      <c r="C168" s="25" t="s">
        <v>607</v>
      </c>
      <c r="D168" s="1" t="s">
        <v>76</v>
      </c>
      <c r="E168" s="51" t="s">
        <v>608</v>
      </c>
      <c r="F168" s="24" t="s">
        <v>583</v>
      </c>
      <c r="G168" s="1">
        <f t="shared" si="5"/>
        <v>8</v>
      </c>
      <c r="H168" s="30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>
        <v>8</v>
      </c>
      <c r="AN168" s="43"/>
      <c r="AO168" s="43"/>
      <c r="AP168" s="43"/>
      <c r="AQ168" s="43"/>
      <c r="AR168" s="43"/>
      <c r="AS168" s="43"/>
      <c r="AT168" s="43"/>
      <c r="AU168" s="43"/>
      <c r="AV168" s="43"/>
      <c r="AW168" s="7"/>
      <c r="AX168" s="35"/>
    </row>
    <row r="169" spans="1:50" s="11" customFormat="1" ht="18" customHeight="1">
      <c r="A169" s="1">
        <v>158</v>
      </c>
      <c r="B169" s="24">
        <v>777</v>
      </c>
      <c r="C169" s="25" t="s">
        <v>544</v>
      </c>
      <c r="D169" s="1" t="s">
        <v>76</v>
      </c>
      <c r="E169" s="51" t="s">
        <v>5</v>
      </c>
      <c r="F169" s="24" t="s">
        <v>23</v>
      </c>
      <c r="G169" s="1">
        <f t="shared" si="5"/>
        <v>8</v>
      </c>
      <c r="H169" s="30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>
        <v>8</v>
      </c>
      <c r="AQ169" s="43"/>
      <c r="AR169" s="43"/>
      <c r="AS169" s="43"/>
      <c r="AT169" s="43"/>
      <c r="AU169" s="43"/>
      <c r="AV169" s="43"/>
      <c r="AW169" s="7"/>
      <c r="AX169" s="35"/>
    </row>
    <row r="170" spans="1:50" s="11" customFormat="1" ht="18" customHeight="1">
      <c r="A170" s="1">
        <v>158</v>
      </c>
      <c r="B170" s="24">
        <v>2760</v>
      </c>
      <c r="C170" s="25" t="s">
        <v>1787</v>
      </c>
      <c r="D170" s="1" t="s">
        <v>76</v>
      </c>
      <c r="E170" s="51" t="s">
        <v>5</v>
      </c>
      <c r="F170" s="24" t="s">
        <v>229</v>
      </c>
      <c r="G170" s="1">
        <f t="shared" si="5"/>
        <v>8</v>
      </c>
      <c r="H170" s="30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>
        <v>8</v>
      </c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7"/>
      <c r="AX170" s="35"/>
    </row>
    <row r="171" spans="1:50" s="11" customFormat="1" ht="18" customHeight="1">
      <c r="A171" s="1">
        <v>158</v>
      </c>
      <c r="B171" s="24">
        <v>58820</v>
      </c>
      <c r="C171" s="25" t="s">
        <v>1905</v>
      </c>
      <c r="D171" s="1" t="s">
        <v>76</v>
      </c>
      <c r="E171" s="51" t="s">
        <v>191</v>
      </c>
      <c r="F171" s="24" t="s">
        <v>187</v>
      </c>
      <c r="G171" s="1">
        <f t="shared" si="5"/>
        <v>8</v>
      </c>
      <c r="H171" s="30"/>
      <c r="I171" s="43"/>
      <c r="J171" s="43"/>
      <c r="K171" s="43"/>
      <c r="L171" s="43"/>
      <c r="M171" s="43"/>
      <c r="N171" s="43">
        <v>8</v>
      </c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7"/>
      <c r="AX171" s="35"/>
    </row>
    <row r="172" spans="1:50" s="11" customFormat="1" ht="18" customHeight="1">
      <c r="A172" s="1">
        <v>158</v>
      </c>
      <c r="B172" s="24">
        <v>10467</v>
      </c>
      <c r="C172" s="25" t="s">
        <v>1952</v>
      </c>
      <c r="D172" s="1" t="s">
        <v>76</v>
      </c>
      <c r="E172" s="51" t="s">
        <v>5</v>
      </c>
      <c r="F172" s="24" t="s">
        <v>148</v>
      </c>
      <c r="G172" s="1">
        <f t="shared" si="5"/>
        <v>8</v>
      </c>
      <c r="H172" s="30"/>
      <c r="I172" s="43"/>
      <c r="J172" s="43"/>
      <c r="K172" s="43"/>
      <c r="L172" s="43">
        <v>8</v>
      </c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7"/>
      <c r="AX172" s="35"/>
    </row>
    <row r="173" spans="1:50" s="11" customFormat="1" ht="18" customHeight="1">
      <c r="A173" s="1">
        <v>169</v>
      </c>
      <c r="B173" s="24">
        <v>60510</v>
      </c>
      <c r="C173" s="25" t="s">
        <v>2261</v>
      </c>
      <c r="D173" s="1" t="s">
        <v>76</v>
      </c>
      <c r="E173" s="51" t="s">
        <v>5</v>
      </c>
      <c r="F173" s="24" t="s">
        <v>569</v>
      </c>
      <c r="G173" s="1">
        <f t="shared" ref="G173:G204" si="6">SUM(I173:AW173)</f>
        <v>7.5</v>
      </c>
      <c r="H173" s="30"/>
      <c r="I173" s="43"/>
      <c r="J173" s="43">
        <v>7.5</v>
      </c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7"/>
      <c r="AX173" s="35"/>
    </row>
    <row r="174" spans="1:50" s="11" customFormat="1" ht="18" customHeight="1">
      <c r="A174" s="1">
        <v>170</v>
      </c>
      <c r="B174" s="24">
        <v>40881</v>
      </c>
      <c r="C174" s="25" t="s">
        <v>1584</v>
      </c>
      <c r="D174" s="1" t="s">
        <v>76</v>
      </c>
      <c r="E174" s="51" t="s">
        <v>5</v>
      </c>
      <c r="F174" s="24" t="s">
        <v>291</v>
      </c>
      <c r="G174" s="1">
        <f t="shared" si="6"/>
        <v>7</v>
      </c>
      <c r="H174" s="30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>
        <v>7</v>
      </c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7"/>
      <c r="AX174" s="35"/>
    </row>
    <row r="175" spans="1:50" s="11" customFormat="1" ht="18" customHeight="1">
      <c r="A175" s="1">
        <v>170</v>
      </c>
      <c r="B175" s="24">
        <v>33623</v>
      </c>
      <c r="C175" s="25" t="s">
        <v>2026</v>
      </c>
      <c r="D175" s="1" t="s">
        <v>76</v>
      </c>
      <c r="E175" s="51" t="s">
        <v>5</v>
      </c>
      <c r="F175" s="24" t="s">
        <v>690</v>
      </c>
      <c r="G175" s="1">
        <f t="shared" si="6"/>
        <v>7</v>
      </c>
      <c r="H175" s="30"/>
      <c r="I175" s="43">
        <v>7</v>
      </c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7"/>
      <c r="AX175" s="35"/>
    </row>
    <row r="176" spans="1:50" s="11" customFormat="1" ht="18" customHeight="1">
      <c r="A176" s="1">
        <v>170</v>
      </c>
      <c r="B176" s="24">
        <v>5657</v>
      </c>
      <c r="C176" s="25" t="s">
        <v>2094</v>
      </c>
      <c r="D176" s="1" t="s">
        <v>76</v>
      </c>
      <c r="E176" s="51" t="s">
        <v>5</v>
      </c>
      <c r="F176" s="24" t="s">
        <v>177</v>
      </c>
      <c r="G176" s="1">
        <f t="shared" si="6"/>
        <v>7</v>
      </c>
      <c r="H176" s="30"/>
      <c r="I176" s="43">
        <v>7</v>
      </c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7"/>
      <c r="AX176" s="35"/>
    </row>
    <row r="177" spans="1:50" s="11" customFormat="1" ht="18" customHeight="1">
      <c r="A177" s="1">
        <v>170</v>
      </c>
      <c r="B177" s="24">
        <v>53420</v>
      </c>
      <c r="C177" s="25" t="s">
        <v>2147</v>
      </c>
      <c r="D177" s="1" t="s">
        <v>76</v>
      </c>
      <c r="E177" s="51" t="s">
        <v>608</v>
      </c>
      <c r="F177" s="24" t="s">
        <v>583</v>
      </c>
      <c r="G177" s="1">
        <f t="shared" si="6"/>
        <v>7</v>
      </c>
      <c r="H177" s="30"/>
      <c r="I177" s="43">
        <v>7</v>
      </c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7"/>
      <c r="AX177" s="35"/>
    </row>
    <row r="178" spans="1:50" s="11" customFormat="1" ht="18" customHeight="1">
      <c r="A178" s="1">
        <v>170</v>
      </c>
      <c r="B178" s="24">
        <v>53359</v>
      </c>
      <c r="C178" s="25" t="s">
        <v>2199</v>
      </c>
      <c r="D178" s="1" t="s">
        <v>76</v>
      </c>
      <c r="E178" s="51" t="s">
        <v>2183</v>
      </c>
      <c r="F178" s="24" t="s">
        <v>1583</v>
      </c>
      <c r="G178" s="1">
        <f t="shared" si="6"/>
        <v>7</v>
      </c>
      <c r="H178" s="30"/>
      <c r="I178" s="43">
        <v>7</v>
      </c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7"/>
      <c r="AX178" s="35"/>
    </row>
    <row r="179" spans="1:50" s="11" customFormat="1" ht="18" customHeight="1">
      <c r="A179" s="1">
        <v>170</v>
      </c>
      <c r="B179" s="24">
        <v>13358</v>
      </c>
      <c r="C179" s="25" t="s">
        <v>2303</v>
      </c>
      <c r="D179" s="1" t="s">
        <v>76</v>
      </c>
      <c r="E179" s="51" t="s">
        <v>5</v>
      </c>
      <c r="F179" s="24" t="s">
        <v>152</v>
      </c>
      <c r="G179" s="1">
        <f t="shared" si="6"/>
        <v>7</v>
      </c>
      <c r="H179" s="30"/>
      <c r="I179" s="43">
        <v>7</v>
      </c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7"/>
      <c r="AX179" s="35"/>
    </row>
    <row r="180" spans="1:50" s="11" customFormat="1" ht="18" customHeight="1">
      <c r="A180" s="1">
        <v>170</v>
      </c>
      <c r="B180" s="24">
        <v>20949</v>
      </c>
      <c r="C180" s="25" t="s">
        <v>2331</v>
      </c>
      <c r="D180" s="1" t="s">
        <v>76</v>
      </c>
      <c r="E180" s="51" t="s">
        <v>5</v>
      </c>
      <c r="F180" s="24" t="s">
        <v>855</v>
      </c>
      <c r="G180" s="1">
        <f t="shared" si="6"/>
        <v>7</v>
      </c>
      <c r="H180" s="30"/>
      <c r="I180" s="43">
        <v>7</v>
      </c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7"/>
      <c r="AX180" s="35"/>
    </row>
    <row r="181" spans="1:50" s="11" customFormat="1" ht="18" customHeight="1">
      <c r="A181" s="1">
        <v>177</v>
      </c>
      <c r="B181" s="24">
        <v>27266</v>
      </c>
      <c r="C181" s="25" t="s">
        <v>800</v>
      </c>
      <c r="D181" s="1" t="s">
        <v>76</v>
      </c>
      <c r="E181" s="51" t="s">
        <v>5</v>
      </c>
      <c r="F181" s="24" t="s">
        <v>101</v>
      </c>
      <c r="G181" s="1">
        <f t="shared" si="6"/>
        <v>6</v>
      </c>
      <c r="H181" s="30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>
        <v>6</v>
      </c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7"/>
      <c r="AX181" s="35"/>
    </row>
    <row r="182" spans="1:50" s="11" customFormat="1" ht="18" customHeight="1">
      <c r="A182" s="1">
        <v>178</v>
      </c>
      <c r="B182" s="24">
        <v>10867</v>
      </c>
      <c r="C182" s="25" t="s">
        <v>2027</v>
      </c>
      <c r="D182" s="1" t="s">
        <v>76</v>
      </c>
      <c r="E182" s="51" t="s">
        <v>5</v>
      </c>
      <c r="F182" s="24" t="s">
        <v>690</v>
      </c>
      <c r="G182" s="1">
        <f t="shared" si="6"/>
        <v>5</v>
      </c>
      <c r="H182" s="30"/>
      <c r="I182" s="43">
        <v>5</v>
      </c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7"/>
      <c r="AX182" s="35"/>
    </row>
    <row r="183" spans="1:50" s="11" customFormat="1" ht="18" customHeight="1">
      <c r="A183" s="1">
        <v>178</v>
      </c>
      <c r="B183" s="24">
        <v>39855</v>
      </c>
      <c r="C183" s="25" t="s">
        <v>2095</v>
      </c>
      <c r="D183" s="1" t="s">
        <v>76</v>
      </c>
      <c r="E183" s="51" t="s">
        <v>394</v>
      </c>
      <c r="F183" s="24" t="s">
        <v>177</v>
      </c>
      <c r="G183" s="1">
        <f t="shared" si="6"/>
        <v>5</v>
      </c>
      <c r="H183" s="30"/>
      <c r="I183" s="43">
        <v>5</v>
      </c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7"/>
      <c r="AX183" s="35"/>
    </row>
    <row r="184" spans="1:50" s="11" customFormat="1" ht="18" customHeight="1">
      <c r="A184" s="1">
        <v>178</v>
      </c>
      <c r="B184" s="24">
        <v>54694</v>
      </c>
      <c r="C184" s="25" t="s">
        <v>2148</v>
      </c>
      <c r="D184" s="1" t="s">
        <v>76</v>
      </c>
      <c r="E184" s="51" t="s">
        <v>2120</v>
      </c>
      <c r="F184" s="24" t="s">
        <v>583</v>
      </c>
      <c r="G184" s="1">
        <f t="shared" si="6"/>
        <v>5</v>
      </c>
      <c r="H184" s="30"/>
      <c r="I184" s="43">
        <v>5</v>
      </c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7"/>
      <c r="AX184" s="35"/>
    </row>
    <row r="185" spans="1:50" s="11" customFormat="1" ht="18" customHeight="1">
      <c r="A185" s="1">
        <v>178</v>
      </c>
      <c r="B185" s="24">
        <v>42670</v>
      </c>
      <c r="C185" s="25" t="s">
        <v>2200</v>
      </c>
      <c r="D185" s="1" t="s">
        <v>76</v>
      </c>
      <c r="E185" s="51" t="s">
        <v>2180</v>
      </c>
      <c r="F185" s="24" t="s">
        <v>1583</v>
      </c>
      <c r="G185" s="1">
        <f t="shared" si="6"/>
        <v>5</v>
      </c>
      <c r="H185" s="30"/>
      <c r="I185" s="43">
        <v>5</v>
      </c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7"/>
      <c r="AX185" s="35"/>
    </row>
    <row r="186" spans="1:50" s="11" customFormat="1" ht="18" customHeight="1">
      <c r="A186" s="1">
        <v>178</v>
      </c>
      <c r="B186" s="24">
        <v>61306</v>
      </c>
      <c r="C186" s="25" t="s">
        <v>2262</v>
      </c>
      <c r="D186" s="1" t="s">
        <v>76</v>
      </c>
      <c r="E186" s="51" t="s">
        <v>5</v>
      </c>
      <c r="F186" s="24" t="s">
        <v>569</v>
      </c>
      <c r="G186" s="1">
        <f t="shared" si="6"/>
        <v>5</v>
      </c>
      <c r="H186" s="30"/>
      <c r="I186" s="43"/>
      <c r="J186" s="43">
        <v>5</v>
      </c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7"/>
      <c r="AX186" s="35"/>
    </row>
    <row r="187" spans="1:50" s="11" customFormat="1" ht="18" customHeight="1">
      <c r="A187" s="1">
        <v>178</v>
      </c>
      <c r="B187" s="24">
        <v>67314</v>
      </c>
      <c r="C187" s="25" t="s">
        <v>2304</v>
      </c>
      <c r="D187" s="1" t="s">
        <v>76</v>
      </c>
      <c r="E187" s="51" t="s">
        <v>5</v>
      </c>
      <c r="F187" s="24" t="s">
        <v>152</v>
      </c>
      <c r="G187" s="1">
        <f t="shared" si="6"/>
        <v>5</v>
      </c>
      <c r="H187" s="30"/>
      <c r="I187" s="43">
        <v>5</v>
      </c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7"/>
      <c r="AX187" s="35"/>
    </row>
    <row r="188" spans="1:50" s="11" customFormat="1" ht="18" customHeight="1">
      <c r="A188" s="1">
        <v>184</v>
      </c>
      <c r="B188" s="24">
        <v>64603</v>
      </c>
      <c r="C188" s="25" t="s">
        <v>1333</v>
      </c>
      <c r="D188" s="1" t="s">
        <v>76</v>
      </c>
      <c r="E188" s="51" t="s">
        <v>891</v>
      </c>
      <c r="F188" s="24" t="s">
        <v>139</v>
      </c>
      <c r="G188" s="1">
        <f t="shared" si="6"/>
        <v>4</v>
      </c>
      <c r="H188" s="30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>
        <v>4</v>
      </c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7"/>
      <c r="AX188" s="35"/>
    </row>
    <row r="189" spans="1:50" s="11" customFormat="1" ht="18" customHeight="1">
      <c r="A189" s="1">
        <v>184</v>
      </c>
      <c r="B189" s="24">
        <v>66344</v>
      </c>
      <c r="C189" s="25" t="s">
        <v>1368</v>
      </c>
      <c r="D189" s="1" t="s">
        <v>76</v>
      </c>
      <c r="E189" s="51" t="s">
        <v>5</v>
      </c>
      <c r="F189" s="24" t="s">
        <v>6</v>
      </c>
      <c r="G189" s="1">
        <f t="shared" si="6"/>
        <v>4</v>
      </c>
      <c r="H189" s="30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>
        <v>4</v>
      </c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7"/>
      <c r="AX189" s="35"/>
    </row>
    <row r="190" spans="1:50" s="11" customFormat="1" ht="18" customHeight="1">
      <c r="A190" s="1">
        <v>184</v>
      </c>
      <c r="B190" s="24">
        <v>6601</v>
      </c>
      <c r="C190" s="25" t="s">
        <v>1414</v>
      </c>
      <c r="D190" s="1" t="s">
        <v>76</v>
      </c>
      <c r="E190" s="51" t="s">
        <v>5</v>
      </c>
      <c r="F190" s="24" t="s">
        <v>148</v>
      </c>
      <c r="G190" s="1">
        <f t="shared" si="6"/>
        <v>4</v>
      </c>
      <c r="H190" s="30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>
        <v>4</v>
      </c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7"/>
      <c r="AX190" s="35"/>
    </row>
    <row r="191" spans="1:50" s="11" customFormat="1" ht="18" customHeight="1">
      <c r="A191" s="1">
        <v>184</v>
      </c>
      <c r="B191" s="24">
        <v>52245</v>
      </c>
      <c r="C191" s="25" t="s">
        <v>802</v>
      </c>
      <c r="D191" s="1" t="s">
        <v>76</v>
      </c>
      <c r="E191" s="51" t="s">
        <v>5</v>
      </c>
      <c r="F191" s="24" t="s">
        <v>6</v>
      </c>
      <c r="G191" s="1">
        <f t="shared" si="6"/>
        <v>4</v>
      </c>
      <c r="H191" s="30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>
        <v>4</v>
      </c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7"/>
      <c r="AX191" s="35"/>
    </row>
    <row r="192" spans="1:50" s="11" customFormat="1" ht="18" customHeight="1">
      <c r="A192" s="1">
        <v>184</v>
      </c>
      <c r="B192" s="24">
        <v>48012</v>
      </c>
      <c r="C192" s="25" t="s">
        <v>545</v>
      </c>
      <c r="D192" s="1" t="s">
        <v>76</v>
      </c>
      <c r="E192" s="51" t="s">
        <v>5</v>
      </c>
      <c r="F192" s="24" t="s">
        <v>8</v>
      </c>
      <c r="G192" s="1">
        <f t="shared" si="6"/>
        <v>4</v>
      </c>
      <c r="H192" s="30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>
        <v>4</v>
      </c>
      <c r="AQ192" s="43"/>
      <c r="AR192" s="43"/>
      <c r="AS192" s="43"/>
      <c r="AT192" s="43"/>
      <c r="AU192" s="43"/>
      <c r="AV192" s="43"/>
      <c r="AW192" s="7"/>
      <c r="AX192" s="35"/>
    </row>
    <row r="193" spans="1:50" s="11" customFormat="1" ht="18" customHeight="1">
      <c r="A193" s="1">
        <v>184</v>
      </c>
      <c r="B193" s="24">
        <v>15340</v>
      </c>
      <c r="C193" s="25" t="s">
        <v>1788</v>
      </c>
      <c r="D193" s="1" t="s">
        <v>76</v>
      </c>
      <c r="E193" s="51" t="s">
        <v>5</v>
      </c>
      <c r="F193" s="24" t="s">
        <v>101</v>
      </c>
      <c r="G193" s="1">
        <f t="shared" si="6"/>
        <v>4</v>
      </c>
      <c r="H193" s="30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>
        <v>4</v>
      </c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7"/>
      <c r="AX193" s="35"/>
    </row>
    <row r="194" spans="1:50" s="11" customFormat="1" ht="18" customHeight="1">
      <c r="A194" s="1">
        <v>190</v>
      </c>
      <c r="B194" s="24">
        <v>55568</v>
      </c>
      <c r="C194" s="25" t="s">
        <v>1130</v>
      </c>
      <c r="D194" s="1" t="s">
        <v>76</v>
      </c>
      <c r="E194" s="51" t="s">
        <v>5</v>
      </c>
      <c r="F194" s="24" t="s">
        <v>177</v>
      </c>
      <c r="G194" s="1">
        <f t="shared" si="6"/>
        <v>3</v>
      </c>
      <c r="H194" s="30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>
        <v>3</v>
      </c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7"/>
      <c r="AX194" s="35"/>
    </row>
    <row r="195" spans="1:50" s="11" customFormat="1" ht="18" customHeight="1">
      <c r="A195" s="1">
        <v>190</v>
      </c>
      <c r="B195" s="24">
        <v>30586</v>
      </c>
      <c r="C195" s="25" t="s">
        <v>1229</v>
      </c>
      <c r="D195" s="1" t="s">
        <v>76</v>
      </c>
      <c r="E195" s="51" t="s">
        <v>5</v>
      </c>
      <c r="F195" s="24" t="s">
        <v>8</v>
      </c>
      <c r="G195" s="1">
        <f t="shared" si="6"/>
        <v>3</v>
      </c>
      <c r="H195" s="30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>
        <v>3</v>
      </c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7"/>
      <c r="AX195" s="35"/>
    </row>
    <row r="196" spans="1:50" s="11" customFormat="1" ht="18" customHeight="1">
      <c r="A196" s="1">
        <v>190</v>
      </c>
      <c r="B196" s="24">
        <v>64985</v>
      </c>
      <c r="C196" s="25" t="s">
        <v>1334</v>
      </c>
      <c r="D196" s="1" t="s">
        <v>76</v>
      </c>
      <c r="E196" s="51" t="s">
        <v>5</v>
      </c>
      <c r="F196" s="24" t="s">
        <v>139</v>
      </c>
      <c r="G196" s="1">
        <f t="shared" si="6"/>
        <v>3</v>
      </c>
      <c r="H196" s="30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>
        <v>3</v>
      </c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7"/>
      <c r="AX196" s="35"/>
    </row>
    <row r="197" spans="1:50" s="11" customFormat="1" ht="18" customHeight="1">
      <c r="A197" s="1">
        <v>190</v>
      </c>
      <c r="B197" s="24">
        <v>228</v>
      </c>
      <c r="C197" s="25" t="s">
        <v>1369</v>
      </c>
      <c r="D197" s="1" t="s">
        <v>76</v>
      </c>
      <c r="E197" s="51" t="s">
        <v>5</v>
      </c>
      <c r="F197" s="24" t="s">
        <v>6</v>
      </c>
      <c r="G197" s="1">
        <f t="shared" si="6"/>
        <v>3</v>
      </c>
      <c r="H197" s="30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>
        <v>3</v>
      </c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7"/>
      <c r="AX197" s="35"/>
    </row>
    <row r="198" spans="1:50" s="11" customFormat="1" ht="18" customHeight="1">
      <c r="A198" s="1">
        <v>190</v>
      </c>
      <c r="B198" s="24">
        <v>48439</v>
      </c>
      <c r="C198" s="25" t="s">
        <v>1789</v>
      </c>
      <c r="D198" s="1" t="s">
        <v>76</v>
      </c>
      <c r="E198" s="51" t="s">
        <v>5</v>
      </c>
      <c r="F198" s="24" t="s">
        <v>101</v>
      </c>
      <c r="G198" s="1">
        <f t="shared" si="6"/>
        <v>3</v>
      </c>
      <c r="H198" s="30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>
        <v>3</v>
      </c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7"/>
      <c r="AX198" s="35"/>
    </row>
    <row r="199" spans="1:50" s="11" customFormat="1" ht="18" customHeight="1">
      <c r="A199" s="1">
        <v>190</v>
      </c>
      <c r="B199" s="24">
        <v>9182</v>
      </c>
      <c r="C199" s="25" t="s">
        <v>2028</v>
      </c>
      <c r="D199" s="1" t="s">
        <v>76</v>
      </c>
      <c r="E199" s="51" t="s">
        <v>5</v>
      </c>
      <c r="F199" s="24" t="s">
        <v>690</v>
      </c>
      <c r="G199" s="1">
        <f t="shared" si="6"/>
        <v>3</v>
      </c>
      <c r="H199" s="30"/>
      <c r="I199" s="43">
        <v>3</v>
      </c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7"/>
      <c r="AX199" s="35"/>
    </row>
    <row r="200" spans="1:50" s="11" customFormat="1" ht="18" customHeight="1">
      <c r="A200" s="1">
        <v>190</v>
      </c>
      <c r="B200" s="24">
        <v>56856</v>
      </c>
      <c r="C200" s="42" t="s">
        <v>2149</v>
      </c>
      <c r="D200" s="1" t="s">
        <v>76</v>
      </c>
      <c r="E200" s="51" t="s">
        <v>2108</v>
      </c>
      <c r="F200" s="24" t="s">
        <v>583</v>
      </c>
      <c r="G200" s="1">
        <f t="shared" si="6"/>
        <v>3</v>
      </c>
      <c r="H200" s="30"/>
      <c r="I200" s="43">
        <v>3</v>
      </c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7"/>
      <c r="AX200" s="35"/>
    </row>
    <row r="201" spans="1:50" s="11" customFormat="1" ht="18" customHeight="1">
      <c r="A201" s="1">
        <v>190</v>
      </c>
      <c r="B201" s="24">
        <v>54824</v>
      </c>
      <c r="C201" s="25" t="s">
        <v>2201</v>
      </c>
      <c r="D201" s="1" t="s">
        <v>76</v>
      </c>
      <c r="E201" s="51" t="s">
        <v>2202</v>
      </c>
      <c r="F201" s="24" t="s">
        <v>1583</v>
      </c>
      <c r="G201" s="1">
        <f t="shared" si="6"/>
        <v>3</v>
      </c>
      <c r="H201" s="30"/>
      <c r="I201" s="43">
        <v>3</v>
      </c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7"/>
      <c r="AX201" s="35"/>
    </row>
    <row r="202" spans="1:50" s="11" customFormat="1" ht="18" customHeight="1">
      <c r="A202" s="1">
        <v>190</v>
      </c>
      <c r="B202" s="24">
        <v>60071</v>
      </c>
      <c r="C202" s="25" t="s">
        <v>2305</v>
      </c>
      <c r="D202" s="1" t="s">
        <v>76</v>
      </c>
      <c r="E202" s="51" t="s">
        <v>1121</v>
      </c>
      <c r="F202" s="24" t="s">
        <v>152</v>
      </c>
      <c r="G202" s="1">
        <f t="shared" si="6"/>
        <v>3</v>
      </c>
      <c r="H202" s="30"/>
      <c r="I202" s="43">
        <v>3</v>
      </c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7"/>
      <c r="AX202" s="35"/>
    </row>
    <row r="203" spans="1:50" s="11" customFormat="1" ht="18" customHeight="1">
      <c r="A203" s="1">
        <v>190</v>
      </c>
      <c r="B203" s="24">
        <v>268</v>
      </c>
      <c r="C203" s="25" t="s">
        <v>2333</v>
      </c>
      <c r="D203" s="1" t="s">
        <v>76</v>
      </c>
      <c r="E203" s="51" t="s">
        <v>5</v>
      </c>
      <c r="F203" s="24" t="s">
        <v>855</v>
      </c>
      <c r="G203" s="1">
        <f t="shared" si="6"/>
        <v>3</v>
      </c>
      <c r="H203" s="30"/>
      <c r="I203" s="43">
        <v>3</v>
      </c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7"/>
      <c r="AX203" s="35"/>
    </row>
    <row r="204" spans="1:50" s="11" customFormat="1" ht="18" customHeight="1">
      <c r="A204" s="1">
        <v>200</v>
      </c>
      <c r="B204" s="24">
        <v>12172</v>
      </c>
      <c r="C204" s="25" t="s">
        <v>2029</v>
      </c>
      <c r="D204" s="1" t="s">
        <v>76</v>
      </c>
      <c r="E204" s="51" t="s">
        <v>2030</v>
      </c>
      <c r="F204" s="24" t="s">
        <v>690</v>
      </c>
      <c r="G204" s="1">
        <f t="shared" si="6"/>
        <v>2</v>
      </c>
      <c r="H204" s="30"/>
      <c r="I204" s="43">
        <v>2</v>
      </c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7"/>
      <c r="AX204" s="35"/>
    </row>
    <row r="205" spans="1:50" s="11" customFormat="1" ht="18" customHeight="1">
      <c r="A205" s="1">
        <v>200</v>
      </c>
      <c r="B205" s="24">
        <v>18351</v>
      </c>
      <c r="C205" s="25" t="s">
        <v>2096</v>
      </c>
      <c r="D205" s="1" t="s">
        <v>76</v>
      </c>
      <c r="E205" s="51" t="s">
        <v>5</v>
      </c>
      <c r="F205" s="24" t="s">
        <v>177</v>
      </c>
      <c r="G205" s="1">
        <f t="shared" ref="G205:G216" si="7">SUM(I205:AW205)</f>
        <v>2</v>
      </c>
      <c r="H205" s="30"/>
      <c r="I205" s="43">
        <v>2</v>
      </c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7"/>
      <c r="AX205" s="35"/>
    </row>
    <row r="206" spans="1:50" s="11" customFormat="1" ht="18" customHeight="1">
      <c r="A206" s="1">
        <v>200</v>
      </c>
      <c r="B206" s="24">
        <v>5725</v>
      </c>
      <c r="C206" s="25" t="s">
        <v>2150</v>
      </c>
      <c r="D206" s="1" t="s">
        <v>76</v>
      </c>
      <c r="E206" s="51" t="s">
        <v>2151</v>
      </c>
      <c r="F206" s="24" t="s">
        <v>583</v>
      </c>
      <c r="G206" s="1">
        <f t="shared" si="7"/>
        <v>2</v>
      </c>
      <c r="H206" s="30"/>
      <c r="I206" s="43">
        <v>2</v>
      </c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7"/>
      <c r="AX206" s="35"/>
    </row>
    <row r="207" spans="1:50" s="11" customFormat="1" ht="18" customHeight="1">
      <c r="A207" s="1">
        <v>200</v>
      </c>
      <c r="B207" s="24">
        <v>63422</v>
      </c>
      <c r="C207" s="25" t="s">
        <v>2203</v>
      </c>
      <c r="D207" s="1" t="s">
        <v>76</v>
      </c>
      <c r="E207" s="51" t="s">
        <v>5</v>
      </c>
      <c r="F207" s="24" t="s">
        <v>1583</v>
      </c>
      <c r="G207" s="1">
        <f t="shared" si="7"/>
        <v>2</v>
      </c>
      <c r="H207" s="30"/>
      <c r="I207" s="43">
        <v>2</v>
      </c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7"/>
      <c r="AX207" s="35"/>
    </row>
    <row r="208" spans="1:50" s="11" customFormat="1" ht="18" customHeight="1">
      <c r="A208" s="1">
        <v>200</v>
      </c>
      <c r="B208" s="24">
        <v>33795</v>
      </c>
      <c r="C208" s="25" t="s">
        <v>2334</v>
      </c>
      <c r="D208" s="1" t="s">
        <v>76</v>
      </c>
      <c r="E208" s="51" t="s">
        <v>5</v>
      </c>
      <c r="F208" s="24" t="s">
        <v>855</v>
      </c>
      <c r="G208" s="1">
        <f t="shared" si="7"/>
        <v>2</v>
      </c>
      <c r="H208" s="30"/>
      <c r="I208" s="43">
        <v>2</v>
      </c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7"/>
      <c r="AX208" s="35"/>
    </row>
    <row r="209" spans="1:50" s="11" customFormat="1" ht="18" customHeight="1">
      <c r="A209" s="1">
        <v>200</v>
      </c>
      <c r="B209" s="24">
        <v>62896</v>
      </c>
      <c r="C209" s="25" t="s">
        <v>84</v>
      </c>
      <c r="D209" s="1" t="s">
        <v>76</v>
      </c>
      <c r="E209" s="51" t="s">
        <v>85</v>
      </c>
      <c r="F209" s="24" t="s">
        <v>6</v>
      </c>
      <c r="G209" s="1">
        <f t="shared" si="7"/>
        <v>2</v>
      </c>
      <c r="H209" s="30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7">
        <v>2</v>
      </c>
      <c r="AX209" s="35"/>
    </row>
    <row r="210" spans="1:50" s="11" customFormat="1" ht="18" customHeight="1">
      <c r="A210" s="1">
        <v>200</v>
      </c>
      <c r="B210" s="24">
        <v>30140</v>
      </c>
      <c r="C210" s="25" t="s">
        <v>1790</v>
      </c>
      <c r="D210" s="1" t="s">
        <v>76</v>
      </c>
      <c r="E210" s="51" t="s">
        <v>5</v>
      </c>
      <c r="F210" s="24" t="s">
        <v>101</v>
      </c>
      <c r="G210" s="1">
        <f t="shared" si="7"/>
        <v>2</v>
      </c>
      <c r="H210" s="30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>
        <v>2</v>
      </c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7"/>
      <c r="AX210" s="35"/>
    </row>
    <row r="211" spans="1:50" s="11" customFormat="1" ht="18" customHeight="1">
      <c r="A211" s="1">
        <v>207</v>
      </c>
      <c r="B211" s="24">
        <v>66582</v>
      </c>
      <c r="C211" s="25" t="s">
        <v>2031</v>
      </c>
      <c r="D211" s="1" t="s">
        <v>76</v>
      </c>
      <c r="E211" s="51" t="s">
        <v>1988</v>
      </c>
      <c r="F211" s="24" t="s">
        <v>690</v>
      </c>
      <c r="G211" s="1">
        <f t="shared" si="7"/>
        <v>1</v>
      </c>
      <c r="H211" s="30"/>
      <c r="I211" s="43">
        <v>1</v>
      </c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7"/>
      <c r="AX211" s="35"/>
    </row>
    <row r="212" spans="1:50" s="11" customFormat="1" ht="18" customHeight="1">
      <c r="A212" s="1">
        <v>207</v>
      </c>
      <c r="B212" s="24">
        <v>51663</v>
      </c>
      <c r="C212" s="25" t="s">
        <v>2152</v>
      </c>
      <c r="D212" s="1" t="s">
        <v>76</v>
      </c>
      <c r="E212" s="51" t="s">
        <v>2120</v>
      </c>
      <c r="F212" s="24" t="s">
        <v>583</v>
      </c>
      <c r="G212" s="1">
        <f t="shared" si="7"/>
        <v>1</v>
      </c>
      <c r="H212" s="30"/>
      <c r="I212" s="43">
        <v>1</v>
      </c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7"/>
      <c r="AX212" s="35"/>
    </row>
    <row r="213" spans="1:50" s="11" customFormat="1" ht="18" customHeight="1">
      <c r="A213" s="1">
        <v>207</v>
      </c>
      <c r="B213" s="24">
        <v>13284</v>
      </c>
      <c r="C213" s="25" t="s">
        <v>2204</v>
      </c>
      <c r="D213" s="1" t="s">
        <v>76</v>
      </c>
      <c r="E213" s="51" t="s">
        <v>2205</v>
      </c>
      <c r="F213" s="24" t="s">
        <v>1583</v>
      </c>
      <c r="G213" s="1">
        <f t="shared" si="7"/>
        <v>1</v>
      </c>
      <c r="H213" s="30"/>
      <c r="I213" s="43">
        <v>1</v>
      </c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7"/>
      <c r="AX213" s="35"/>
    </row>
    <row r="214" spans="1:50" s="11" customFormat="1" ht="18" customHeight="1">
      <c r="A214" s="1">
        <v>207</v>
      </c>
      <c r="B214" s="24">
        <v>23756</v>
      </c>
      <c r="C214" s="25" t="s">
        <v>2335</v>
      </c>
      <c r="D214" s="1" t="s">
        <v>76</v>
      </c>
      <c r="E214" s="51" t="s">
        <v>5</v>
      </c>
      <c r="F214" s="24" t="s">
        <v>855</v>
      </c>
      <c r="G214" s="1">
        <f t="shared" si="7"/>
        <v>1</v>
      </c>
      <c r="H214" s="30"/>
      <c r="I214" s="43">
        <v>1</v>
      </c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7"/>
      <c r="AX214" s="35"/>
    </row>
    <row r="215" spans="1:50" s="11" customFormat="1" ht="18" customHeight="1">
      <c r="A215" s="1">
        <v>207</v>
      </c>
      <c r="B215" s="24">
        <v>59213</v>
      </c>
      <c r="C215" s="25" t="s">
        <v>1370</v>
      </c>
      <c r="D215" s="1" t="s">
        <v>76</v>
      </c>
      <c r="E215" s="51" t="s">
        <v>5</v>
      </c>
      <c r="F215" s="24" t="s">
        <v>6</v>
      </c>
      <c r="G215" s="1">
        <f t="shared" si="7"/>
        <v>1</v>
      </c>
      <c r="H215" s="30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>
        <v>1</v>
      </c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7"/>
      <c r="AX215" s="35"/>
    </row>
    <row r="216" spans="1:50" s="11" customFormat="1" ht="18" customHeight="1">
      <c r="A216" s="1">
        <v>207</v>
      </c>
      <c r="B216" s="24">
        <v>33318</v>
      </c>
      <c r="C216" s="25" t="s">
        <v>1417</v>
      </c>
      <c r="D216" s="1" t="s">
        <v>76</v>
      </c>
      <c r="E216" s="51" t="s">
        <v>5</v>
      </c>
      <c r="F216" s="24" t="s">
        <v>148</v>
      </c>
      <c r="G216" s="1">
        <f t="shared" si="7"/>
        <v>1</v>
      </c>
      <c r="H216" s="30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>
        <v>1</v>
      </c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7"/>
      <c r="AX216" s="35"/>
    </row>
    <row r="217" spans="1:50" ht="6.9" customHeight="1">
      <c r="A217" s="37"/>
      <c r="B217" s="32"/>
      <c r="C217" s="38"/>
      <c r="D217" s="32"/>
      <c r="E217" s="61"/>
      <c r="F217" s="32"/>
      <c r="G217" s="40"/>
      <c r="H217" s="32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 s="41"/>
      <c r="AM217" s="41"/>
      <c r="AN217" s="41"/>
      <c r="AO217" s="41"/>
      <c r="AP217" s="41"/>
      <c r="AQ217" s="41"/>
      <c r="AR217" s="41"/>
      <c r="AS217" s="41"/>
      <c r="AT217" s="41"/>
      <c r="AU217" s="41"/>
      <c r="AV217" s="41"/>
      <c r="AW217" s="41"/>
      <c r="AX217" s="36"/>
    </row>
    <row r="218" spans="1:50" s="8" customFormat="1" ht="12.75" customHeight="1">
      <c r="A218" s="13"/>
      <c r="B218" s="14"/>
      <c r="D218" s="14"/>
      <c r="E218" s="62"/>
      <c r="F218" s="14"/>
      <c r="G218" s="14"/>
      <c r="H218" s="14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50">
      <c r="C219" s="2"/>
      <c r="D219" s="10"/>
      <c r="E219" s="63"/>
      <c r="H219" s="12"/>
    </row>
    <row r="220" spans="1:50">
      <c r="C220" s="2"/>
      <c r="D220" s="10"/>
      <c r="E220" s="63"/>
      <c r="H220" s="12"/>
    </row>
    <row r="221" spans="1:50">
      <c r="C221" s="2"/>
      <c r="D221" s="57"/>
      <c r="E221" s="63"/>
      <c r="H221" s="12"/>
    </row>
    <row r="222" spans="1:50">
      <c r="C222" s="2"/>
      <c r="D222" s="10"/>
      <c r="E222" s="63"/>
      <c r="H222" s="12"/>
    </row>
    <row r="223" spans="1:50">
      <c r="C223" s="2"/>
      <c r="D223" s="10"/>
      <c r="E223" s="63"/>
      <c r="H223" s="12"/>
    </row>
    <row r="224" spans="1:50">
      <c r="C224" s="2"/>
      <c r="D224" s="10"/>
      <c r="E224" s="63"/>
      <c r="H224" s="12"/>
    </row>
    <row r="225" spans="3:8">
      <c r="C225" s="2"/>
      <c r="D225" s="10"/>
      <c r="E225" s="63"/>
      <c r="H225" s="12"/>
    </row>
    <row r="226" spans="3:8">
      <c r="C226" s="2"/>
      <c r="D226" s="10"/>
      <c r="E226" s="63"/>
      <c r="H226" s="12"/>
    </row>
    <row r="227" spans="3:8">
      <c r="C227" s="2"/>
      <c r="D227" s="10"/>
      <c r="E227" s="63"/>
      <c r="H227" s="12"/>
    </row>
    <row r="228" spans="3:8">
      <c r="C228" s="2"/>
      <c r="D228" s="10"/>
      <c r="E228" s="63"/>
      <c r="H228" s="12"/>
    </row>
    <row r="229" spans="3:8">
      <c r="C229" s="2"/>
      <c r="D229" s="10"/>
      <c r="E229" s="63"/>
      <c r="H229" s="12"/>
    </row>
    <row r="230" spans="3:8">
      <c r="C230" s="2"/>
      <c r="D230" s="10"/>
      <c r="E230" s="63"/>
      <c r="H230" s="12"/>
    </row>
    <row r="231" spans="3:8">
      <c r="C231" s="2"/>
      <c r="D231" s="10"/>
      <c r="E231" s="63"/>
      <c r="H231" s="12"/>
    </row>
  </sheetData>
  <sheetProtection algorithmName="SHA-512" hashValue="rOgt0JTVurfYQxv98Xve2bZIRNBhc29oNCdOYnur/Kd0lwvDG4Su94aiPe+Q2EUuGA7EMHOyg9BQwH7TOyKIqQ==" saltValue="xRYfeH+YEvq9ub8maZG53A==" spinCount="100000" sheet="1" selectLockedCells="1" selectUnlockedCells="1"/>
  <sortState xmlns:xlrd2="http://schemas.microsoft.com/office/spreadsheetml/2017/richdata2" ref="A5:AW216">
    <sortCondition descending="1" ref="G5:G216"/>
  </sortState>
  <mergeCells count="43">
    <mergeCell ref="AW1:AW2"/>
    <mergeCell ref="A2:G2"/>
    <mergeCell ref="A1:G1"/>
    <mergeCell ref="AV1:AV2"/>
    <mergeCell ref="AU1:AU2"/>
    <mergeCell ref="AT1:AT2"/>
    <mergeCell ref="AS1:AS2"/>
    <mergeCell ref="AR1:AR2"/>
    <mergeCell ref="AQ1:AQ2"/>
    <mergeCell ref="AP1:AP2"/>
    <mergeCell ref="AN1:AN2"/>
    <mergeCell ref="AM1:AM2"/>
    <mergeCell ref="AO1:AO2"/>
    <mergeCell ref="AE1:AE2"/>
    <mergeCell ref="AD1:AD2"/>
    <mergeCell ref="AC1:AC2"/>
    <mergeCell ref="AL1:AL2"/>
    <mergeCell ref="AK1:AK2"/>
    <mergeCell ref="AG1:AG2"/>
    <mergeCell ref="AJ1:AJ2"/>
    <mergeCell ref="AF1:AF2"/>
    <mergeCell ref="AI1:AI2"/>
    <mergeCell ref="AH1:AH2"/>
    <mergeCell ref="W1:W2"/>
    <mergeCell ref="V1:V2"/>
    <mergeCell ref="U1:U2"/>
    <mergeCell ref="S1:S2"/>
    <mergeCell ref="AB1:AB2"/>
    <mergeCell ref="AA1:AA2"/>
    <mergeCell ref="Z1:Z2"/>
    <mergeCell ref="Y1:Y2"/>
    <mergeCell ref="X1:X2"/>
    <mergeCell ref="I1:I2"/>
    <mergeCell ref="P1:P2"/>
    <mergeCell ref="Q1:Q2"/>
    <mergeCell ref="R1:R2"/>
    <mergeCell ref="T1:T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35" priority="8"/>
  </conditionalFormatting>
  <conditionalFormatting sqref="B1:C2 B4:C4 B130:C130 B132:C218 B219:B231 B232:C65687">
    <cfRule type="expression" dxfId="134" priority="9427" stopIfTrue="1">
      <formula>AND(COUNTIF($B$1:$C$2, B1)+COUNTIF($B$4:$C$4, B1)+COUNTIF($B$130:$C$65687, B1)&gt;1,NOT(ISBLANK(B1)))</formula>
    </cfRule>
  </conditionalFormatting>
  <conditionalFormatting sqref="B1:C1048576">
    <cfRule type="duplicateValues" dxfId="133" priority="1"/>
    <cfRule type="duplicateValues" dxfId="132" priority="2"/>
  </conditionalFormatting>
  <conditionalFormatting sqref="B3:C3">
    <cfRule type="duplicateValues" dxfId="131" priority="14" stopIfTrue="1"/>
  </conditionalFormatting>
  <conditionalFormatting sqref="B5:C216">
    <cfRule type="duplicateValues" dxfId="130" priority="13442"/>
    <cfRule type="duplicateValues" dxfId="129" priority="13443" stopIfTrue="1"/>
    <cfRule type="duplicateValues" dxfId="128" priority="13444" stopIfTrue="1"/>
    <cfRule type="duplicateValues" dxfId="127" priority="13445" stopIfTrue="1"/>
    <cfRule type="duplicateValues" dxfId="126" priority="13446" stopIfTrue="1"/>
  </conditionalFormatting>
  <conditionalFormatting sqref="B130:C130 B132:C218">
    <cfRule type="expression" dxfId="125" priority="13447" stopIfTrue="1">
      <formula>AND(COUNTIF($B$132:$C$218, B130)+COUNTIF($B$130:$C$130, B130)&gt;1,NOT(ISBLANK(B130)))</formula>
    </cfRule>
  </conditionalFormatting>
  <conditionalFormatting sqref="B232:C1048576 B1:C218 B219:B231">
    <cfRule type="duplicateValues" dxfId="124" priority="6"/>
    <cfRule type="duplicateValues" dxfId="123" priority="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Q71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50.6328125" style="3" customWidth="1"/>
    <col min="4" max="4" width="6.81640625" style="2" customWidth="1"/>
    <col min="5" max="5" width="58.1796875" style="10" customWidth="1"/>
    <col min="6" max="6" width="6.08984375" style="2" customWidth="1"/>
    <col min="7" max="7" width="8" style="2" bestFit="1" customWidth="1"/>
    <col min="8" max="8" width="1" style="2" customWidth="1"/>
    <col min="9" max="15" width="6.6328125" style="12" customWidth="1"/>
    <col min="16" max="31" width="6.453125" style="12" customWidth="1"/>
    <col min="32" max="32" width="6.453125" style="11" customWidth="1"/>
    <col min="33" max="34" width="6.453125" style="12" customWidth="1"/>
    <col min="35" max="35" width="6.453125" style="11" customWidth="1"/>
    <col min="36" max="42" width="6.453125" style="12" customWidth="1"/>
    <col min="43" max="43" width="1" style="3" customWidth="1"/>
    <col min="44" max="16384" width="9.08984375" style="3"/>
  </cols>
  <sheetData>
    <row r="1" spans="1:43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1885</v>
      </c>
      <c r="O1" s="79" t="s">
        <v>1860</v>
      </c>
      <c r="P1" s="79" t="s">
        <v>1824</v>
      </c>
      <c r="Q1" s="79" t="s">
        <v>1805</v>
      </c>
      <c r="R1" s="83" t="s">
        <v>1690</v>
      </c>
      <c r="S1" s="85" t="s">
        <v>1852</v>
      </c>
      <c r="T1" s="79" t="s">
        <v>1763</v>
      </c>
      <c r="U1" s="85" t="s">
        <v>1456</v>
      </c>
      <c r="V1" s="79" t="s">
        <v>1430</v>
      </c>
      <c r="W1" s="79" t="s">
        <v>1394</v>
      </c>
      <c r="X1" s="79" t="s">
        <v>1348</v>
      </c>
      <c r="Y1" s="79" t="s">
        <v>1322</v>
      </c>
      <c r="Z1" s="87" t="s">
        <v>1239</v>
      </c>
      <c r="AA1" s="85" t="s">
        <v>1215</v>
      </c>
      <c r="AB1" s="79" t="s">
        <v>1177</v>
      </c>
      <c r="AC1" s="79" t="s">
        <v>1075</v>
      </c>
      <c r="AD1" s="79" t="s">
        <v>1064</v>
      </c>
      <c r="AE1" s="79" t="s">
        <v>929</v>
      </c>
      <c r="AF1" s="83" t="s">
        <v>847</v>
      </c>
      <c r="AG1" s="79" t="s">
        <v>777</v>
      </c>
      <c r="AH1" s="79" t="s">
        <v>732</v>
      </c>
      <c r="AI1" s="83" t="s">
        <v>699</v>
      </c>
      <c r="AJ1" s="79" t="s">
        <v>1853</v>
      </c>
      <c r="AK1" s="79" t="s">
        <v>618</v>
      </c>
      <c r="AL1" s="87" t="s">
        <v>534</v>
      </c>
      <c r="AM1" s="79" t="s">
        <v>465</v>
      </c>
      <c r="AN1" s="79" t="s">
        <v>360</v>
      </c>
      <c r="AO1" s="79" t="s">
        <v>135</v>
      </c>
      <c r="AP1" s="83" t="s">
        <v>11</v>
      </c>
      <c r="AQ1" s="26"/>
    </row>
    <row r="2" spans="1:43" s="4" customFormat="1" ht="99.65" customHeight="1">
      <c r="A2" s="89" t="s">
        <v>2353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4"/>
      <c r="S2" s="86"/>
      <c r="T2" s="80"/>
      <c r="U2" s="86"/>
      <c r="V2" s="80"/>
      <c r="W2" s="80"/>
      <c r="X2" s="80"/>
      <c r="Y2" s="80"/>
      <c r="Z2" s="88"/>
      <c r="AA2" s="86"/>
      <c r="AB2" s="80"/>
      <c r="AC2" s="80"/>
      <c r="AD2" s="80"/>
      <c r="AE2" s="80"/>
      <c r="AF2" s="84"/>
      <c r="AG2" s="80"/>
      <c r="AH2" s="80"/>
      <c r="AI2" s="84"/>
      <c r="AJ2" s="80"/>
      <c r="AK2" s="80"/>
      <c r="AL2" s="88"/>
      <c r="AM2" s="80"/>
      <c r="AN2" s="80"/>
      <c r="AO2" s="80"/>
      <c r="AP2" s="84"/>
      <c r="AQ2" s="33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45949</v>
      </c>
      <c r="O3" s="19">
        <v>45935</v>
      </c>
      <c r="P3" s="19">
        <v>45928</v>
      </c>
      <c r="Q3" s="19">
        <v>45914</v>
      </c>
      <c r="R3" s="46">
        <v>45907</v>
      </c>
      <c r="S3" s="19">
        <v>45900</v>
      </c>
      <c r="T3" s="19">
        <v>45893</v>
      </c>
      <c r="U3" s="19">
        <v>45886</v>
      </c>
      <c r="V3" s="19">
        <v>45879</v>
      </c>
      <c r="W3" s="19">
        <v>45872</v>
      </c>
      <c r="X3" s="19">
        <v>45865</v>
      </c>
      <c r="Y3" s="19">
        <v>45858</v>
      </c>
      <c r="Z3" s="19">
        <v>45858</v>
      </c>
      <c r="AA3" s="19">
        <v>45851</v>
      </c>
      <c r="AB3" s="19">
        <v>45844</v>
      </c>
      <c r="AC3" s="19">
        <v>45830</v>
      </c>
      <c r="AD3" s="19">
        <v>45830</v>
      </c>
      <c r="AE3" s="19">
        <v>45816</v>
      </c>
      <c r="AF3" s="46">
        <v>45809</v>
      </c>
      <c r="AG3" s="19">
        <v>45802</v>
      </c>
      <c r="AH3" s="19">
        <v>45795</v>
      </c>
      <c r="AI3" s="46">
        <v>45795</v>
      </c>
      <c r="AJ3" s="19">
        <v>45753</v>
      </c>
      <c r="AK3" s="19">
        <v>45746</v>
      </c>
      <c r="AL3" s="19">
        <v>45739</v>
      </c>
      <c r="AM3" s="19">
        <v>45725</v>
      </c>
      <c r="AN3" s="19">
        <v>45725</v>
      </c>
      <c r="AO3" s="19">
        <v>45688</v>
      </c>
      <c r="AP3" s="46">
        <v>45683</v>
      </c>
      <c r="AQ3" s="33"/>
    </row>
    <row r="4" spans="1:43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136</v>
      </c>
      <c r="P4" s="21" t="s">
        <v>183</v>
      </c>
      <c r="Q4" s="21" t="s">
        <v>12</v>
      </c>
      <c r="R4" s="47" t="s">
        <v>136</v>
      </c>
      <c r="S4" s="21" t="s">
        <v>1463</v>
      </c>
      <c r="T4" s="21" t="s">
        <v>12</v>
      </c>
      <c r="U4" s="21" t="s">
        <v>183</v>
      </c>
      <c r="V4" s="21" t="s">
        <v>136</v>
      </c>
      <c r="W4" s="21" t="s">
        <v>12</v>
      </c>
      <c r="X4" s="21" t="s">
        <v>12</v>
      </c>
      <c r="Y4" s="21" t="s">
        <v>12</v>
      </c>
      <c r="Z4" s="21" t="s">
        <v>183</v>
      </c>
      <c r="AA4" s="21" t="s">
        <v>12</v>
      </c>
      <c r="AB4" s="21" t="s">
        <v>136</v>
      </c>
      <c r="AC4" s="21" t="s">
        <v>185</v>
      </c>
      <c r="AD4" s="21" t="s">
        <v>700</v>
      </c>
      <c r="AE4" s="21" t="s">
        <v>183</v>
      </c>
      <c r="AF4" s="47" t="s">
        <v>136</v>
      </c>
      <c r="AG4" s="21" t="s">
        <v>185</v>
      </c>
      <c r="AH4" s="21" t="s">
        <v>395</v>
      </c>
      <c r="AI4" s="47" t="s">
        <v>700</v>
      </c>
      <c r="AJ4" s="21" t="s">
        <v>12</v>
      </c>
      <c r="AK4" s="21" t="s">
        <v>12</v>
      </c>
      <c r="AL4" s="21" t="s">
        <v>12</v>
      </c>
      <c r="AM4" s="21" t="s">
        <v>12</v>
      </c>
      <c r="AN4" s="21" t="s">
        <v>395</v>
      </c>
      <c r="AO4" s="21" t="s">
        <v>136</v>
      </c>
      <c r="AP4" s="47" t="s">
        <v>12</v>
      </c>
      <c r="AQ4" s="34"/>
    </row>
    <row r="5" spans="1:43" s="11" customFormat="1" ht="18" customHeight="1">
      <c r="A5" s="1">
        <v>1</v>
      </c>
      <c r="B5" s="1">
        <v>52038</v>
      </c>
      <c r="C5" s="5" t="s">
        <v>729</v>
      </c>
      <c r="D5" s="1" t="s">
        <v>120</v>
      </c>
      <c r="E5" s="6" t="s">
        <v>5</v>
      </c>
      <c r="F5" s="1" t="s">
        <v>148</v>
      </c>
      <c r="G5" s="1">
        <f t="shared" ref="G5:G36" si="0">SUM(I5:AP5)</f>
        <v>953</v>
      </c>
      <c r="H5" s="30"/>
      <c r="I5" s="7">
        <v>3</v>
      </c>
      <c r="J5" s="7"/>
      <c r="K5" s="7">
        <v>140</v>
      </c>
      <c r="L5" s="7">
        <v>40</v>
      </c>
      <c r="M5" s="7"/>
      <c r="N5" s="7">
        <v>10</v>
      </c>
      <c r="O5" s="7">
        <v>140</v>
      </c>
      <c r="P5" s="7">
        <v>90</v>
      </c>
      <c r="Q5" s="7">
        <v>10</v>
      </c>
      <c r="R5" s="7">
        <v>140</v>
      </c>
      <c r="S5" s="7"/>
      <c r="T5" s="7"/>
      <c r="U5" s="7"/>
      <c r="V5" s="7">
        <v>100</v>
      </c>
      <c r="W5" s="7"/>
      <c r="X5" s="7"/>
      <c r="Y5" s="7"/>
      <c r="Z5" s="7">
        <v>80</v>
      </c>
      <c r="AA5" s="7"/>
      <c r="AB5" s="7"/>
      <c r="AC5" s="7"/>
      <c r="AD5" s="7"/>
      <c r="AE5" s="7"/>
      <c r="AF5" s="1">
        <v>120</v>
      </c>
      <c r="AG5" s="7"/>
      <c r="AH5" s="7"/>
      <c r="AI5" s="1">
        <v>80</v>
      </c>
      <c r="AJ5" s="7"/>
      <c r="AK5" s="7"/>
      <c r="AL5" s="7"/>
      <c r="AM5" s="7"/>
      <c r="AN5" s="7"/>
      <c r="AO5" s="7"/>
      <c r="AP5" s="7"/>
      <c r="AQ5" s="35"/>
    </row>
    <row r="6" spans="1:43" s="11" customFormat="1" ht="18" customHeight="1">
      <c r="A6" s="1">
        <v>2</v>
      </c>
      <c r="B6" s="1">
        <v>46176</v>
      </c>
      <c r="C6" s="5" t="s">
        <v>1315</v>
      </c>
      <c r="D6" s="1" t="s">
        <v>120</v>
      </c>
      <c r="E6" s="6" t="s">
        <v>5</v>
      </c>
      <c r="F6" s="1" t="s">
        <v>148</v>
      </c>
      <c r="G6" s="1">
        <f t="shared" si="0"/>
        <v>892.5</v>
      </c>
      <c r="H6" s="30"/>
      <c r="I6" s="7">
        <v>10</v>
      </c>
      <c r="J6" s="7"/>
      <c r="K6" s="7">
        <v>160</v>
      </c>
      <c r="L6" s="7">
        <v>25</v>
      </c>
      <c r="M6" s="7"/>
      <c r="N6" s="7">
        <v>12.5</v>
      </c>
      <c r="O6" s="7">
        <v>150</v>
      </c>
      <c r="P6" s="7">
        <v>100</v>
      </c>
      <c r="Q6" s="7">
        <v>25</v>
      </c>
      <c r="R6" s="7">
        <v>150</v>
      </c>
      <c r="S6" s="7"/>
      <c r="T6" s="7"/>
      <c r="U6" s="7"/>
      <c r="V6" s="7">
        <v>160</v>
      </c>
      <c r="W6" s="7"/>
      <c r="X6" s="7"/>
      <c r="Y6" s="7"/>
      <c r="Z6" s="7">
        <v>100</v>
      </c>
      <c r="AA6" s="7"/>
      <c r="AB6" s="7"/>
      <c r="AC6" s="7"/>
      <c r="AD6" s="7"/>
      <c r="AE6" s="7"/>
      <c r="AF6" s="1"/>
      <c r="AG6" s="7"/>
      <c r="AH6" s="7"/>
      <c r="AI6" s="1"/>
      <c r="AJ6" s="7"/>
      <c r="AK6" s="7"/>
      <c r="AL6" s="7"/>
      <c r="AM6" s="7"/>
      <c r="AN6" s="7"/>
      <c r="AO6" s="7"/>
      <c r="AP6" s="7"/>
      <c r="AQ6" s="35"/>
    </row>
    <row r="7" spans="1:43" s="11" customFormat="1" ht="18" customHeight="1">
      <c r="A7" s="1">
        <v>3</v>
      </c>
      <c r="B7" s="1">
        <v>55358</v>
      </c>
      <c r="C7" s="5" t="s">
        <v>803</v>
      </c>
      <c r="D7" s="1" t="s">
        <v>120</v>
      </c>
      <c r="E7" s="6" t="s">
        <v>5</v>
      </c>
      <c r="F7" s="1" t="s">
        <v>101</v>
      </c>
      <c r="G7" s="1">
        <f t="shared" si="0"/>
        <v>847</v>
      </c>
      <c r="H7" s="30"/>
      <c r="I7" s="7">
        <v>2</v>
      </c>
      <c r="J7" s="7"/>
      <c r="K7" s="7">
        <v>180</v>
      </c>
      <c r="L7" s="7"/>
      <c r="M7" s="7"/>
      <c r="N7" s="7"/>
      <c r="O7" s="7">
        <v>160</v>
      </c>
      <c r="P7" s="7"/>
      <c r="Q7" s="7"/>
      <c r="R7" s="7"/>
      <c r="S7" s="7">
        <v>170</v>
      </c>
      <c r="T7" s="7"/>
      <c r="U7" s="7"/>
      <c r="V7" s="7"/>
      <c r="W7" s="7"/>
      <c r="X7" s="7"/>
      <c r="Y7" s="7"/>
      <c r="Z7" s="7"/>
      <c r="AA7" s="7"/>
      <c r="AB7" s="7">
        <v>150</v>
      </c>
      <c r="AC7" s="7"/>
      <c r="AD7" s="7"/>
      <c r="AE7" s="7"/>
      <c r="AF7" s="1">
        <v>160</v>
      </c>
      <c r="AG7" s="7">
        <v>25</v>
      </c>
      <c r="AH7" s="7"/>
      <c r="AI7" s="1"/>
      <c r="AJ7" s="7"/>
      <c r="AK7" s="7"/>
      <c r="AL7" s="7"/>
      <c r="AM7" s="7"/>
      <c r="AN7" s="7"/>
      <c r="AO7" s="7"/>
      <c r="AP7" s="7"/>
      <c r="AQ7" s="35"/>
    </row>
    <row r="8" spans="1:43" s="11" customFormat="1" ht="18" customHeight="1">
      <c r="A8" s="1">
        <v>4</v>
      </c>
      <c r="B8" s="1">
        <v>35939</v>
      </c>
      <c r="C8" s="5" t="s">
        <v>138</v>
      </c>
      <c r="D8" s="1" t="s">
        <v>120</v>
      </c>
      <c r="E8" s="6" t="s">
        <v>5</v>
      </c>
      <c r="F8" s="1" t="s">
        <v>139</v>
      </c>
      <c r="G8" s="1">
        <f t="shared" si="0"/>
        <v>545</v>
      </c>
      <c r="H8" s="30"/>
      <c r="I8" s="7"/>
      <c r="J8" s="7"/>
      <c r="K8" s="7"/>
      <c r="L8" s="7"/>
      <c r="M8" s="7"/>
      <c r="N8" s="7"/>
      <c r="O8" s="7">
        <v>120</v>
      </c>
      <c r="P8" s="7">
        <v>85</v>
      </c>
      <c r="Q8" s="7"/>
      <c r="R8" s="7"/>
      <c r="S8" s="7"/>
      <c r="T8" s="7"/>
      <c r="U8" s="7"/>
      <c r="V8" s="7"/>
      <c r="W8" s="7"/>
      <c r="X8" s="7"/>
      <c r="Y8" s="7"/>
      <c r="Z8" s="7">
        <v>90</v>
      </c>
      <c r="AA8" s="7"/>
      <c r="AB8" s="7">
        <v>120</v>
      </c>
      <c r="AC8" s="7"/>
      <c r="AD8" s="7"/>
      <c r="AE8" s="7">
        <v>50</v>
      </c>
      <c r="AF8" s="1"/>
      <c r="AG8" s="7"/>
      <c r="AH8" s="7"/>
      <c r="AI8" s="1"/>
      <c r="AJ8" s="7"/>
      <c r="AK8" s="7"/>
      <c r="AL8" s="7"/>
      <c r="AM8" s="7"/>
      <c r="AN8" s="7"/>
      <c r="AO8" s="7">
        <v>80</v>
      </c>
      <c r="AP8" s="7"/>
      <c r="AQ8" s="35"/>
    </row>
    <row r="9" spans="1:43" s="11" customFormat="1" ht="18" customHeight="1">
      <c r="A9" s="1">
        <v>4</v>
      </c>
      <c r="B9" s="1">
        <v>63808</v>
      </c>
      <c r="C9" s="5" t="s">
        <v>500</v>
      </c>
      <c r="D9" s="1" t="s">
        <v>120</v>
      </c>
      <c r="E9" s="6" t="s">
        <v>495</v>
      </c>
      <c r="F9" s="1" t="s">
        <v>8</v>
      </c>
      <c r="G9" s="1">
        <f t="shared" si="0"/>
        <v>545</v>
      </c>
      <c r="H9" s="30"/>
      <c r="I9" s="7">
        <v>5</v>
      </c>
      <c r="J9" s="7"/>
      <c r="K9" s="7">
        <v>120</v>
      </c>
      <c r="L9" s="7"/>
      <c r="M9" s="7">
        <v>25</v>
      </c>
      <c r="N9" s="7"/>
      <c r="O9" s="7">
        <v>100</v>
      </c>
      <c r="P9" s="7"/>
      <c r="Q9" s="7"/>
      <c r="R9" s="7"/>
      <c r="S9" s="7">
        <v>120</v>
      </c>
      <c r="T9" s="7"/>
      <c r="U9" s="7">
        <v>50</v>
      </c>
      <c r="V9" s="7"/>
      <c r="W9" s="7"/>
      <c r="X9" s="7">
        <v>10</v>
      </c>
      <c r="Y9" s="7"/>
      <c r="Z9" s="7"/>
      <c r="AA9" s="7">
        <v>10</v>
      </c>
      <c r="AB9" s="7"/>
      <c r="AC9" s="7"/>
      <c r="AD9" s="7"/>
      <c r="AE9" s="7"/>
      <c r="AF9" s="1"/>
      <c r="AG9" s="7"/>
      <c r="AH9" s="7"/>
      <c r="AI9" s="1">
        <v>90</v>
      </c>
      <c r="AJ9" s="7"/>
      <c r="AK9" s="7"/>
      <c r="AL9" s="7">
        <v>10</v>
      </c>
      <c r="AM9" s="7">
        <v>5</v>
      </c>
      <c r="AN9" s="7"/>
      <c r="AO9" s="7"/>
      <c r="AP9" s="7"/>
      <c r="AQ9" s="35"/>
    </row>
    <row r="10" spans="1:43" s="11" customFormat="1" ht="18" customHeight="1">
      <c r="A10" s="1">
        <v>6</v>
      </c>
      <c r="B10" s="1">
        <v>30620</v>
      </c>
      <c r="C10" s="5" t="s">
        <v>499</v>
      </c>
      <c r="D10" s="1" t="s">
        <v>120</v>
      </c>
      <c r="E10" s="6" t="s">
        <v>5</v>
      </c>
      <c r="F10" s="1" t="s">
        <v>8</v>
      </c>
      <c r="G10" s="1">
        <f t="shared" si="0"/>
        <v>350.5</v>
      </c>
      <c r="H10" s="30"/>
      <c r="I10" s="7">
        <v>3</v>
      </c>
      <c r="J10" s="7"/>
      <c r="K10" s="7">
        <v>200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12.5</v>
      </c>
      <c r="Y10" s="7"/>
      <c r="Z10" s="7"/>
      <c r="AA10" s="7">
        <f>25/2</f>
        <v>12.5</v>
      </c>
      <c r="AB10" s="7"/>
      <c r="AC10" s="7"/>
      <c r="AD10" s="7"/>
      <c r="AE10" s="7"/>
      <c r="AF10" s="1"/>
      <c r="AG10" s="7"/>
      <c r="AH10" s="7"/>
      <c r="AI10" s="1">
        <v>100</v>
      </c>
      <c r="AJ10" s="7"/>
      <c r="AK10" s="7"/>
      <c r="AL10" s="7">
        <f>25/2</f>
        <v>12.5</v>
      </c>
      <c r="AM10" s="7">
        <v>10</v>
      </c>
      <c r="AN10" s="7"/>
      <c r="AO10" s="7"/>
      <c r="AP10" s="7"/>
      <c r="AQ10" s="35"/>
    </row>
    <row r="11" spans="1:43" s="11" customFormat="1" ht="18" customHeight="1">
      <c r="A11" s="1">
        <v>7</v>
      </c>
      <c r="B11" s="1">
        <v>62788</v>
      </c>
      <c r="C11" s="5" t="s">
        <v>1317</v>
      </c>
      <c r="D11" s="1" t="s">
        <v>120</v>
      </c>
      <c r="E11" s="6" t="s">
        <v>5</v>
      </c>
      <c r="F11" s="1" t="s">
        <v>148</v>
      </c>
      <c r="G11" s="1">
        <f t="shared" si="0"/>
        <v>322.5</v>
      </c>
      <c r="H11" s="30"/>
      <c r="I11" s="7">
        <v>5</v>
      </c>
      <c r="J11" s="7"/>
      <c r="K11" s="7"/>
      <c r="L11" s="7"/>
      <c r="M11" s="7"/>
      <c r="N11" s="7">
        <v>7.5</v>
      </c>
      <c r="O11" s="7"/>
      <c r="P11" s="7">
        <v>80</v>
      </c>
      <c r="Q11" s="7">
        <v>15</v>
      </c>
      <c r="R11" s="7"/>
      <c r="S11" s="7"/>
      <c r="T11" s="7"/>
      <c r="U11" s="7"/>
      <c r="V11" s="7">
        <v>120</v>
      </c>
      <c r="W11" s="7">
        <v>10</v>
      </c>
      <c r="X11" s="7"/>
      <c r="Y11" s="7"/>
      <c r="Z11" s="7">
        <v>85</v>
      </c>
      <c r="AA11" s="7"/>
      <c r="AB11" s="7"/>
      <c r="AC11" s="7"/>
      <c r="AD11" s="7"/>
      <c r="AE11" s="7"/>
      <c r="AF11" s="1"/>
      <c r="AG11" s="7"/>
      <c r="AH11" s="7"/>
      <c r="AI11" s="1"/>
      <c r="AJ11" s="7"/>
      <c r="AK11" s="7"/>
      <c r="AL11" s="7"/>
      <c r="AM11" s="7"/>
      <c r="AN11" s="7"/>
      <c r="AO11" s="7"/>
      <c r="AP11" s="7"/>
      <c r="AQ11" s="35"/>
    </row>
    <row r="12" spans="1:43" s="11" customFormat="1" ht="18" customHeight="1">
      <c r="A12" s="1">
        <v>8</v>
      </c>
      <c r="B12" s="1">
        <v>42454</v>
      </c>
      <c r="C12" s="5" t="s">
        <v>1640</v>
      </c>
      <c r="D12" s="1" t="s">
        <v>120</v>
      </c>
      <c r="E12" s="6" t="s">
        <v>5</v>
      </c>
      <c r="F12" s="1" t="s">
        <v>569</v>
      </c>
      <c r="G12" s="1">
        <f t="shared" si="0"/>
        <v>300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300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1"/>
      <c r="AG12" s="7"/>
      <c r="AH12" s="7"/>
      <c r="AI12" s="1"/>
      <c r="AJ12" s="7"/>
      <c r="AK12" s="7"/>
      <c r="AL12" s="7"/>
      <c r="AM12" s="7"/>
      <c r="AN12" s="7"/>
      <c r="AO12" s="7"/>
      <c r="AP12" s="7"/>
      <c r="AQ12" s="35"/>
    </row>
    <row r="13" spans="1:43" s="11" customFormat="1" ht="18" customHeight="1">
      <c r="A13" s="1">
        <v>9</v>
      </c>
      <c r="B13" s="1">
        <v>48392</v>
      </c>
      <c r="C13" s="5" t="s">
        <v>921</v>
      </c>
      <c r="D13" s="1" t="s">
        <v>120</v>
      </c>
      <c r="E13" s="6" t="s">
        <v>5</v>
      </c>
      <c r="F13" s="1" t="s">
        <v>852</v>
      </c>
      <c r="G13" s="1">
        <f t="shared" si="0"/>
        <v>290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140</v>
      </c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1">
        <v>150</v>
      </c>
      <c r="AG13" s="7"/>
      <c r="AH13" s="7"/>
      <c r="AI13" s="1"/>
      <c r="AJ13" s="7"/>
      <c r="AK13" s="7"/>
      <c r="AL13" s="7"/>
      <c r="AM13" s="7"/>
      <c r="AN13" s="7"/>
      <c r="AO13" s="7"/>
      <c r="AP13" s="7"/>
      <c r="AQ13" s="35"/>
    </row>
    <row r="14" spans="1:43" s="11" customFormat="1" ht="18" customHeight="1">
      <c r="A14" s="1">
        <v>10</v>
      </c>
      <c r="B14" s="1">
        <v>62566</v>
      </c>
      <c r="C14" s="5" t="s">
        <v>1316</v>
      </c>
      <c r="D14" s="1" t="s">
        <v>120</v>
      </c>
      <c r="E14" s="6" t="s">
        <v>5</v>
      </c>
      <c r="F14" s="1" t="s">
        <v>148</v>
      </c>
      <c r="G14" s="1">
        <f t="shared" si="0"/>
        <v>286</v>
      </c>
      <c r="H14" s="30"/>
      <c r="I14" s="7">
        <v>1</v>
      </c>
      <c r="J14" s="7"/>
      <c r="K14" s="7"/>
      <c r="L14" s="7">
        <v>50</v>
      </c>
      <c r="M14" s="7"/>
      <c r="N14" s="7"/>
      <c r="O14" s="7"/>
      <c r="P14" s="7">
        <v>95</v>
      </c>
      <c r="Q14" s="7">
        <v>20</v>
      </c>
      <c r="R14" s="7"/>
      <c r="S14" s="7"/>
      <c r="T14" s="7"/>
      <c r="U14" s="7"/>
      <c r="V14" s="7"/>
      <c r="W14" s="7">
        <v>25</v>
      </c>
      <c r="X14" s="7"/>
      <c r="Y14" s="7"/>
      <c r="Z14" s="7">
        <v>95</v>
      </c>
      <c r="AA14" s="7"/>
      <c r="AB14" s="7"/>
      <c r="AC14" s="7"/>
      <c r="AD14" s="7"/>
      <c r="AE14" s="7"/>
      <c r="AF14" s="1"/>
      <c r="AG14" s="7"/>
      <c r="AH14" s="7"/>
      <c r="AI14" s="1"/>
      <c r="AJ14" s="7"/>
      <c r="AK14" s="7"/>
      <c r="AL14" s="7"/>
      <c r="AM14" s="7"/>
      <c r="AN14" s="7"/>
      <c r="AO14" s="7"/>
      <c r="AP14" s="7"/>
      <c r="AQ14" s="35"/>
    </row>
    <row r="15" spans="1:43" s="11" customFormat="1" ht="18" customHeight="1">
      <c r="A15" s="1">
        <v>11</v>
      </c>
      <c r="B15" s="1">
        <v>66494</v>
      </c>
      <c r="C15" s="5" t="s">
        <v>1641</v>
      </c>
      <c r="D15" s="1" t="s">
        <v>120</v>
      </c>
      <c r="E15" s="6" t="s">
        <v>5</v>
      </c>
      <c r="F15" s="1" t="s">
        <v>694</v>
      </c>
      <c r="G15" s="1">
        <f t="shared" si="0"/>
        <v>250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250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1"/>
      <c r="AG15" s="7"/>
      <c r="AH15" s="7"/>
      <c r="AI15" s="1"/>
      <c r="AJ15" s="7"/>
      <c r="AK15" s="7"/>
      <c r="AL15" s="7"/>
      <c r="AM15" s="7"/>
      <c r="AN15" s="7"/>
      <c r="AO15" s="7"/>
      <c r="AP15" s="7"/>
      <c r="AQ15" s="35"/>
    </row>
    <row r="16" spans="1:43" s="11" customFormat="1" ht="18" customHeight="1">
      <c r="A16" s="1">
        <v>12</v>
      </c>
      <c r="B16" s="1">
        <v>62048</v>
      </c>
      <c r="C16" s="5" t="s">
        <v>1642</v>
      </c>
      <c r="D16" s="1" t="s">
        <v>120</v>
      </c>
      <c r="E16" s="6" t="s">
        <v>1594</v>
      </c>
      <c r="F16" s="1" t="s">
        <v>398</v>
      </c>
      <c r="G16" s="1">
        <f t="shared" si="0"/>
        <v>230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230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1"/>
      <c r="AG16" s="7"/>
      <c r="AH16" s="7"/>
      <c r="AI16" s="1"/>
      <c r="AJ16" s="7"/>
      <c r="AK16" s="7"/>
      <c r="AL16" s="7"/>
      <c r="AM16" s="7"/>
      <c r="AN16" s="7"/>
      <c r="AO16" s="7"/>
      <c r="AP16" s="7"/>
      <c r="AQ16" s="35"/>
    </row>
    <row r="17" spans="1:43" s="11" customFormat="1" ht="18" customHeight="1">
      <c r="A17" s="1">
        <v>13</v>
      </c>
      <c r="B17" s="1">
        <v>57043</v>
      </c>
      <c r="C17" s="5" t="s">
        <v>1643</v>
      </c>
      <c r="D17" s="1" t="s">
        <v>120</v>
      </c>
      <c r="E17" s="6" t="s">
        <v>5</v>
      </c>
      <c r="F17" s="1" t="s">
        <v>291</v>
      </c>
      <c r="G17" s="1">
        <f t="shared" si="0"/>
        <v>215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215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1"/>
      <c r="AG17" s="7"/>
      <c r="AH17" s="7"/>
      <c r="AI17" s="1"/>
      <c r="AJ17" s="7"/>
      <c r="AK17" s="7"/>
      <c r="AL17" s="7"/>
      <c r="AM17" s="7"/>
      <c r="AN17" s="7"/>
      <c r="AO17" s="7"/>
      <c r="AP17" s="7"/>
      <c r="AQ17" s="35"/>
    </row>
    <row r="18" spans="1:43" s="11" customFormat="1" ht="18" customHeight="1">
      <c r="A18" s="1">
        <v>14</v>
      </c>
      <c r="B18" s="1">
        <v>62146</v>
      </c>
      <c r="C18" s="5" t="s">
        <v>1644</v>
      </c>
      <c r="D18" s="1" t="s">
        <v>120</v>
      </c>
      <c r="E18" s="6" t="s">
        <v>5</v>
      </c>
      <c r="F18" s="1" t="s">
        <v>152</v>
      </c>
      <c r="G18" s="1">
        <f t="shared" si="0"/>
        <v>200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200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1"/>
      <c r="AG18" s="7"/>
      <c r="AH18" s="7"/>
      <c r="AI18" s="1"/>
      <c r="AJ18" s="7"/>
      <c r="AK18" s="7"/>
      <c r="AL18" s="7"/>
      <c r="AM18" s="7"/>
      <c r="AN18" s="7"/>
      <c r="AO18" s="7"/>
      <c r="AP18" s="7"/>
      <c r="AQ18" s="35"/>
    </row>
    <row r="19" spans="1:43" s="11" customFormat="1" ht="18" customHeight="1">
      <c r="A19" s="1">
        <v>15</v>
      </c>
      <c r="B19" s="1">
        <v>10018</v>
      </c>
      <c r="C19" s="5" t="s">
        <v>804</v>
      </c>
      <c r="D19" s="1" t="s">
        <v>120</v>
      </c>
      <c r="E19" s="6" t="s">
        <v>5</v>
      </c>
      <c r="F19" s="1" t="s">
        <v>101</v>
      </c>
      <c r="G19" s="1">
        <f t="shared" si="0"/>
        <v>199.5</v>
      </c>
      <c r="H19" s="30"/>
      <c r="I19" s="7">
        <v>7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12.5</v>
      </c>
      <c r="U19" s="7"/>
      <c r="V19" s="7"/>
      <c r="W19" s="7"/>
      <c r="X19" s="7"/>
      <c r="Y19" s="7"/>
      <c r="Z19" s="7"/>
      <c r="AA19" s="7"/>
      <c r="AB19" s="7">
        <v>160</v>
      </c>
      <c r="AC19" s="7"/>
      <c r="AD19" s="7"/>
      <c r="AE19" s="7"/>
      <c r="AF19" s="1"/>
      <c r="AG19" s="7">
        <v>20</v>
      </c>
      <c r="AH19" s="7"/>
      <c r="AI19" s="1"/>
      <c r="AJ19" s="7"/>
      <c r="AK19" s="7"/>
      <c r="AL19" s="7"/>
      <c r="AM19" s="7"/>
      <c r="AN19" s="7"/>
      <c r="AO19" s="7"/>
      <c r="AP19" s="7"/>
      <c r="AQ19" s="35"/>
    </row>
    <row r="20" spans="1:43" s="11" customFormat="1" ht="18" customHeight="1">
      <c r="A20" s="1">
        <v>16</v>
      </c>
      <c r="B20" s="1">
        <v>19680</v>
      </c>
      <c r="C20" s="5" t="s">
        <v>404</v>
      </c>
      <c r="D20" s="1" t="s">
        <v>120</v>
      </c>
      <c r="E20" s="6" t="s">
        <v>5</v>
      </c>
      <c r="F20" s="1" t="s">
        <v>148</v>
      </c>
      <c r="G20" s="1">
        <f t="shared" si="0"/>
        <v>185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1"/>
      <c r="AG20" s="7"/>
      <c r="AH20" s="7">
        <v>90</v>
      </c>
      <c r="AI20" s="1"/>
      <c r="AJ20" s="7"/>
      <c r="AK20" s="7"/>
      <c r="AL20" s="7"/>
      <c r="AM20" s="7"/>
      <c r="AN20" s="7">
        <v>95</v>
      </c>
      <c r="AO20" s="7"/>
      <c r="AP20" s="7"/>
      <c r="AQ20" s="35"/>
    </row>
    <row r="21" spans="1:43" s="11" customFormat="1" ht="18" customHeight="1">
      <c r="A21" s="1">
        <v>17</v>
      </c>
      <c r="B21" s="1">
        <v>43759</v>
      </c>
      <c r="C21" s="5" t="s">
        <v>1645</v>
      </c>
      <c r="D21" s="1" t="s">
        <v>120</v>
      </c>
      <c r="E21" s="6" t="s">
        <v>5</v>
      </c>
      <c r="F21" s="1" t="s">
        <v>694</v>
      </c>
      <c r="G21" s="1">
        <f t="shared" si="0"/>
        <v>180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180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1"/>
      <c r="AG21" s="7"/>
      <c r="AH21" s="7"/>
      <c r="AI21" s="1"/>
      <c r="AJ21" s="7"/>
      <c r="AK21" s="7"/>
      <c r="AL21" s="7"/>
      <c r="AM21" s="7"/>
      <c r="AN21" s="7"/>
      <c r="AO21" s="7"/>
      <c r="AP21" s="7"/>
      <c r="AQ21" s="35"/>
    </row>
    <row r="22" spans="1:43" s="11" customFormat="1" ht="18" customHeight="1">
      <c r="A22" s="1">
        <v>18</v>
      </c>
      <c r="B22" s="1">
        <v>7638</v>
      </c>
      <c r="C22" s="5" t="s">
        <v>805</v>
      </c>
      <c r="D22" s="1" t="s">
        <v>120</v>
      </c>
      <c r="E22" s="6" t="s">
        <v>5</v>
      </c>
      <c r="F22" s="1" t="s">
        <v>101</v>
      </c>
      <c r="G22" s="1">
        <f t="shared" si="0"/>
        <v>160.5</v>
      </c>
      <c r="H22" s="30"/>
      <c r="I22" s="7">
        <v>3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140</v>
      </c>
      <c r="AC22" s="7"/>
      <c r="AD22" s="7"/>
      <c r="AE22" s="7"/>
      <c r="AF22" s="1"/>
      <c r="AG22" s="7">
        <f>35/2</f>
        <v>17.5</v>
      </c>
      <c r="AH22" s="7"/>
      <c r="AI22" s="1"/>
      <c r="AJ22" s="7"/>
      <c r="AK22" s="7"/>
      <c r="AL22" s="7"/>
      <c r="AM22" s="7"/>
      <c r="AN22" s="7"/>
      <c r="AO22" s="7"/>
      <c r="AP22" s="7"/>
      <c r="AQ22" s="35"/>
    </row>
    <row r="23" spans="1:43" s="11" customFormat="1" ht="18" customHeight="1">
      <c r="A23" s="1">
        <v>19</v>
      </c>
      <c r="B23" s="1">
        <v>59093</v>
      </c>
      <c r="C23" s="5" t="s">
        <v>1646</v>
      </c>
      <c r="D23" s="1" t="s">
        <v>120</v>
      </c>
      <c r="E23" s="6" t="s">
        <v>1507</v>
      </c>
      <c r="F23" s="1" t="s">
        <v>291</v>
      </c>
      <c r="G23" s="1">
        <f t="shared" si="0"/>
        <v>160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160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1"/>
      <c r="AG23" s="7"/>
      <c r="AH23" s="7"/>
      <c r="AI23" s="1"/>
      <c r="AJ23" s="7"/>
      <c r="AK23" s="7"/>
      <c r="AL23" s="7"/>
      <c r="AM23" s="7"/>
      <c r="AN23" s="7"/>
      <c r="AO23" s="7"/>
      <c r="AP23" s="7"/>
      <c r="AQ23" s="35"/>
    </row>
    <row r="24" spans="1:43" s="11" customFormat="1" ht="18" customHeight="1">
      <c r="A24" s="1">
        <v>20</v>
      </c>
      <c r="B24" s="1">
        <v>49499</v>
      </c>
      <c r="C24" s="5" t="s">
        <v>1647</v>
      </c>
      <c r="D24" s="1" t="s">
        <v>120</v>
      </c>
      <c r="E24" s="6" t="s">
        <v>5</v>
      </c>
      <c r="F24" s="1" t="s">
        <v>303</v>
      </c>
      <c r="G24" s="1">
        <f t="shared" si="0"/>
        <v>150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150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1"/>
      <c r="AG24" s="7"/>
      <c r="AH24" s="7"/>
      <c r="AI24" s="1"/>
      <c r="AJ24" s="7"/>
      <c r="AK24" s="7"/>
      <c r="AL24" s="7"/>
      <c r="AM24" s="7"/>
      <c r="AN24" s="7"/>
      <c r="AO24" s="7"/>
      <c r="AP24" s="7"/>
      <c r="AQ24" s="35"/>
    </row>
    <row r="25" spans="1:43" s="11" customFormat="1" ht="18" customHeight="1">
      <c r="A25" s="1">
        <v>21</v>
      </c>
      <c r="B25" s="1">
        <v>35089</v>
      </c>
      <c r="C25" s="5" t="s">
        <v>1445</v>
      </c>
      <c r="D25" s="1" t="s">
        <v>120</v>
      </c>
      <c r="E25" s="6" t="s">
        <v>5</v>
      </c>
      <c r="F25" s="1" t="s">
        <v>148</v>
      </c>
      <c r="G25" s="1">
        <f t="shared" si="0"/>
        <v>140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140</v>
      </c>
      <c r="W25" s="7"/>
      <c r="X25" s="7"/>
      <c r="Y25" s="7"/>
      <c r="Z25" s="7"/>
      <c r="AA25" s="7"/>
      <c r="AB25" s="7"/>
      <c r="AC25" s="7"/>
      <c r="AD25" s="7"/>
      <c r="AE25" s="7"/>
      <c r="AF25" s="1"/>
      <c r="AG25" s="7"/>
      <c r="AH25" s="7"/>
      <c r="AI25" s="1"/>
      <c r="AJ25" s="7"/>
      <c r="AK25" s="7"/>
      <c r="AL25" s="7"/>
      <c r="AM25" s="7"/>
      <c r="AN25" s="7"/>
      <c r="AO25" s="7"/>
      <c r="AP25" s="7"/>
      <c r="AQ25" s="35"/>
    </row>
    <row r="26" spans="1:43" s="11" customFormat="1" ht="18" customHeight="1">
      <c r="A26" s="1">
        <v>21</v>
      </c>
      <c r="B26" s="1">
        <v>58903</v>
      </c>
      <c r="C26" s="5" t="s">
        <v>922</v>
      </c>
      <c r="D26" s="1" t="s">
        <v>120</v>
      </c>
      <c r="E26" s="6" t="s">
        <v>5</v>
      </c>
      <c r="F26" s="1" t="s">
        <v>139</v>
      </c>
      <c r="G26" s="1">
        <f t="shared" si="0"/>
        <v>140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1">
        <v>140</v>
      </c>
      <c r="AG26" s="7"/>
      <c r="AH26" s="7"/>
      <c r="AI26" s="1"/>
      <c r="AJ26" s="7"/>
      <c r="AK26" s="7"/>
      <c r="AL26" s="7"/>
      <c r="AM26" s="7"/>
      <c r="AN26" s="7"/>
      <c r="AO26" s="7"/>
      <c r="AP26" s="7"/>
      <c r="AQ26" s="35"/>
    </row>
    <row r="27" spans="1:43" s="11" customFormat="1" ht="18" customHeight="1">
      <c r="A27" s="1">
        <v>23</v>
      </c>
      <c r="B27" s="1">
        <v>31512</v>
      </c>
      <c r="C27" s="5" t="s">
        <v>806</v>
      </c>
      <c r="D27" s="1" t="s">
        <v>120</v>
      </c>
      <c r="E27" s="6" t="s">
        <v>5</v>
      </c>
      <c r="F27" s="1" t="s">
        <v>101</v>
      </c>
      <c r="G27" s="1">
        <f t="shared" si="0"/>
        <v>130</v>
      </c>
      <c r="H27" s="30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10</v>
      </c>
      <c r="U27" s="7"/>
      <c r="V27" s="7"/>
      <c r="W27" s="7"/>
      <c r="X27" s="7"/>
      <c r="Y27" s="7"/>
      <c r="Z27" s="7"/>
      <c r="AA27" s="7"/>
      <c r="AB27" s="7">
        <v>100</v>
      </c>
      <c r="AC27" s="7"/>
      <c r="AD27" s="7"/>
      <c r="AE27" s="7"/>
      <c r="AF27" s="1"/>
      <c r="AG27" s="7">
        <v>15</v>
      </c>
      <c r="AH27" s="7"/>
      <c r="AI27" s="1"/>
      <c r="AJ27" s="7"/>
      <c r="AK27" s="7"/>
      <c r="AL27" s="7"/>
      <c r="AM27" s="7"/>
      <c r="AN27" s="7"/>
      <c r="AO27" s="7"/>
      <c r="AP27" s="7"/>
      <c r="AQ27" s="35"/>
    </row>
    <row r="28" spans="1:43" s="11" customFormat="1" ht="18" customHeight="1">
      <c r="A28" s="1">
        <v>24</v>
      </c>
      <c r="B28" s="1">
        <v>66090</v>
      </c>
      <c r="C28" s="5" t="s">
        <v>1838</v>
      </c>
      <c r="D28" s="1" t="s">
        <v>120</v>
      </c>
      <c r="E28" s="6" t="s">
        <v>5</v>
      </c>
      <c r="F28" s="1" t="s">
        <v>148</v>
      </c>
      <c r="G28" s="1">
        <f t="shared" si="0"/>
        <v>100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>
        <v>100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1"/>
      <c r="AG28" s="7"/>
      <c r="AH28" s="7"/>
      <c r="AI28" s="1"/>
      <c r="AJ28" s="7"/>
      <c r="AK28" s="7"/>
      <c r="AL28" s="7"/>
      <c r="AM28" s="7"/>
      <c r="AN28" s="7"/>
      <c r="AO28" s="7"/>
      <c r="AP28" s="7"/>
      <c r="AQ28" s="35"/>
    </row>
    <row r="29" spans="1:43" s="11" customFormat="1" ht="18" customHeight="1">
      <c r="A29" s="1">
        <v>24</v>
      </c>
      <c r="B29" s="1">
        <v>45596</v>
      </c>
      <c r="C29" s="5" t="s">
        <v>1967</v>
      </c>
      <c r="D29" s="1" t="s">
        <v>120</v>
      </c>
      <c r="E29" s="6" t="s">
        <v>5</v>
      </c>
      <c r="F29" s="1" t="s">
        <v>6</v>
      </c>
      <c r="G29" s="1">
        <f t="shared" si="0"/>
        <v>100</v>
      </c>
      <c r="H29" s="30"/>
      <c r="I29" s="7"/>
      <c r="J29" s="7"/>
      <c r="K29" s="7">
        <v>100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1"/>
      <c r="AG29" s="7"/>
      <c r="AH29" s="7"/>
      <c r="AI29" s="1"/>
      <c r="AJ29" s="7"/>
      <c r="AK29" s="7"/>
      <c r="AL29" s="7"/>
      <c r="AM29" s="7"/>
      <c r="AN29" s="7"/>
      <c r="AO29" s="7"/>
      <c r="AP29" s="7"/>
      <c r="AQ29" s="35"/>
    </row>
    <row r="30" spans="1:43" s="11" customFormat="1" ht="18" customHeight="1">
      <c r="A30" s="1">
        <v>26</v>
      </c>
      <c r="B30" s="1">
        <v>58575</v>
      </c>
      <c r="C30" s="5" t="s">
        <v>405</v>
      </c>
      <c r="D30" s="1" t="s">
        <v>120</v>
      </c>
      <c r="E30" s="6" t="s">
        <v>5</v>
      </c>
      <c r="F30" s="1" t="s">
        <v>364</v>
      </c>
      <c r="G30" s="1">
        <f t="shared" si="0"/>
        <v>90</v>
      </c>
      <c r="H30" s="30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1"/>
      <c r="AG30" s="7"/>
      <c r="AH30" s="7"/>
      <c r="AI30" s="1"/>
      <c r="AJ30" s="7"/>
      <c r="AK30" s="7"/>
      <c r="AL30" s="7"/>
      <c r="AM30" s="7"/>
      <c r="AN30" s="7">
        <v>80</v>
      </c>
      <c r="AO30" s="7"/>
      <c r="AP30" s="7"/>
      <c r="AQ30" s="35"/>
    </row>
    <row r="31" spans="1:43" s="11" customFormat="1" ht="18" customHeight="1">
      <c r="A31" s="1">
        <v>27</v>
      </c>
      <c r="B31" s="1">
        <v>49099</v>
      </c>
      <c r="C31" s="5" t="s">
        <v>1074</v>
      </c>
      <c r="D31" s="1" t="s">
        <v>120</v>
      </c>
      <c r="E31" s="6" t="s">
        <v>5</v>
      </c>
      <c r="F31" s="1" t="s">
        <v>303</v>
      </c>
      <c r="G31" s="1">
        <f t="shared" si="0"/>
        <v>87</v>
      </c>
      <c r="H31" s="30"/>
      <c r="I31" s="7">
        <v>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>
        <f>160/2</f>
        <v>80</v>
      </c>
      <c r="AE31" s="7"/>
      <c r="AF31" s="1"/>
      <c r="AG31" s="7"/>
      <c r="AH31" s="7"/>
      <c r="AI31" s="1"/>
      <c r="AJ31" s="7"/>
      <c r="AK31" s="7"/>
      <c r="AL31" s="7"/>
      <c r="AM31" s="7"/>
      <c r="AN31" s="7"/>
      <c r="AO31" s="7"/>
      <c r="AP31" s="7"/>
      <c r="AQ31" s="35"/>
    </row>
    <row r="32" spans="1:43" s="11" customFormat="1" ht="18" customHeight="1">
      <c r="A32" s="1">
        <v>28</v>
      </c>
      <c r="B32" s="1">
        <v>66705</v>
      </c>
      <c r="C32" s="5" t="s">
        <v>1839</v>
      </c>
      <c r="D32" s="1" t="s">
        <v>120</v>
      </c>
      <c r="E32" s="6" t="s">
        <v>5</v>
      </c>
      <c r="F32" s="1" t="s">
        <v>148</v>
      </c>
      <c r="G32" s="1">
        <f t="shared" si="0"/>
        <v>80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80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1"/>
      <c r="AG32" s="7"/>
      <c r="AH32" s="7"/>
      <c r="AI32" s="1"/>
      <c r="AJ32" s="7"/>
      <c r="AK32" s="7"/>
      <c r="AL32" s="7"/>
      <c r="AM32" s="7"/>
      <c r="AN32" s="7"/>
      <c r="AO32" s="7"/>
      <c r="AP32" s="7"/>
      <c r="AQ32" s="35"/>
    </row>
    <row r="33" spans="1:43" s="11" customFormat="1" ht="18" customHeight="1">
      <c r="A33" s="1">
        <v>29</v>
      </c>
      <c r="B33" s="1">
        <v>36520</v>
      </c>
      <c r="C33" s="5" t="s">
        <v>1318</v>
      </c>
      <c r="D33" s="1" t="s">
        <v>120</v>
      </c>
      <c r="E33" s="6" t="s">
        <v>5</v>
      </c>
      <c r="F33" s="1" t="s">
        <v>139</v>
      </c>
      <c r="G33" s="1">
        <f t="shared" si="0"/>
        <v>75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75</v>
      </c>
      <c r="AA33" s="7"/>
      <c r="AB33" s="7"/>
      <c r="AC33" s="7"/>
      <c r="AD33" s="7"/>
      <c r="AE33" s="7"/>
      <c r="AF33" s="1"/>
      <c r="AG33" s="7"/>
      <c r="AH33" s="7"/>
      <c r="AI33" s="1"/>
      <c r="AJ33" s="7"/>
      <c r="AK33" s="7"/>
      <c r="AL33" s="7"/>
      <c r="AM33" s="7"/>
      <c r="AN33" s="7"/>
      <c r="AO33" s="7"/>
      <c r="AP33" s="7"/>
      <c r="AQ33" s="35"/>
    </row>
    <row r="34" spans="1:43" s="11" customFormat="1" ht="18" customHeight="1">
      <c r="A34" s="1">
        <v>29</v>
      </c>
      <c r="B34" s="1">
        <v>33712</v>
      </c>
      <c r="C34" s="5" t="s">
        <v>406</v>
      </c>
      <c r="D34" s="1" t="s">
        <v>120</v>
      </c>
      <c r="E34" s="6" t="s">
        <v>5</v>
      </c>
      <c r="F34" s="1" t="s">
        <v>364</v>
      </c>
      <c r="G34" s="1">
        <f t="shared" si="0"/>
        <v>75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1"/>
      <c r="AG34" s="7"/>
      <c r="AH34" s="7"/>
      <c r="AI34" s="1"/>
      <c r="AJ34" s="7"/>
      <c r="AK34" s="7"/>
      <c r="AL34" s="7"/>
      <c r="AM34" s="7"/>
      <c r="AN34" s="7">
        <v>75</v>
      </c>
      <c r="AO34" s="7"/>
      <c r="AP34" s="7"/>
      <c r="AQ34" s="35"/>
    </row>
    <row r="35" spans="1:43" s="11" customFormat="1" ht="18" customHeight="1">
      <c r="A35" s="1">
        <v>31</v>
      </c>
      <c r="B35" s="1">
        <v>48590</v>
      </c>
      <c r="C35" s="5" t="s">
        <v>1078</v>
      </c>
      <c r="D35" s="1" t="s">
        <v>120</v>
      </c>
      <c r="E35" s="6" t="s">
        <v>5</v>
      </c>
      <c r="F35" s="1" t="s">
        <v>177</v>
      </c>
      <c r="G35" s="1">
        <f t="shared" si="0"/>
        <v>60</v>
      </c>
      <c r="H35" s="30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50</v>
      </c>
      <c r="AD35" s="7"/>
      <c r="AE35" s="7"/>
      <c r="AF35" s="1"/>
      <c r="AG35" s="7"/>
      <c r="AH35" s="7"/>
      <c r="AI35" s="1"/>
      <c r="AJ35" s="7"/>
      <c r="AK35" s="7"/>
      <c r="AL35" s="7"/>
      <c r="AM35" s="7"/>
      <c r="AN35" s="7"/>
      <c r="AO35" s="7"/>
      <c r="AP35" s="7"/>
      <c r="AQ35" s="35"/>
    </row>
    <row r="36" spans="1:43" s="11" customFormat="1" ht="18" customHeight="1">
      <c r="A36" s="1">
        <v>32</v>
      </c>
      <c r="B36" s="1">
        <v>46864</v>
      </c>
      <c r="C36" s="5" t="s">
        <v>1079</v>
      </c>
      <c r="D36" s="1" t="s">
        <v>120</v>
      </c>
      <c r="E36" s="6" t="s">
        <v>5</v>
      </c>
      <c r="F36" s="1" t="s">
        <v>177</v>
      </c>
      <c r="G36" s="1">
        <f t="shared" si="0"/>
        <v>47</v>
      </c>
      <c r="H36" s="30"/>
      <c r="I36" s="7">
        <v>7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>
        <v>40</v>
      </c>
      <c r="AD36" s="7"/>
      <c r="AE36" s="7"/>
      <c r="AF36" s="1"/>
      <c r="AG36" s="7"/>
      <c r="AH36" s="7"/>
      <c r="AI36" s="1"/>
      <c r="AJ36" s="7"/>
      <c r="AK36" s="7"/>
      <c r="AL36" s="7"/>
      <c r="AM36" s="7"/>
      <c r="AN36" s="7"/>
      <c r="AO36" s="7"/>
      <c r="AP36" s="7"/>
      <c r="AQ36" s="35"/>
    </row>
    <row r="37" spans="1:43" s="11" customFormat="1" ht="18" customHeight="1">
      <c r="A37" s="1">
        <v>33</v>
      </c>
      <c r="B37" s="1">
        <v>63886</v>
      </c>
      <c r="C37" s="5" t="s">
        <v>1081</v>
      </c>
      <c r="D37" s="1" t="s">
        <v>120</v>
      </c>
      <c r="E37" s="6" t="s">
        <v>1082</v>
      </c>
      <c r="F37" s="1" t="s">
        <v>177</v>
      </c>
      <c r="G37" s="1">
        <f t="shared" ref="G37:G69" si="1">SUM(I37:AP37)</f>
        <v>30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30</v>
      </c>
      <c r="AD37" s="7"/>
      <c r="AE37" s="7"/>
      <c r="AF37" s="1"/>
      <c r="AG37" s="7"/>
      <c r="AH37" s="7"/>
      <c r="AI37" s="1"/>
      <c r="AJ37" s="7"/>
      <c r="AK37" s="7"/>
      <c r="AL37" s="7"/>
      <c r="AM37" s="7"/>
      <c r="AN37" s="7"/>
      <c r="AO37" s="7"/>
      <c r="AP37" s="7"/>
      <c r="AQ37" s="35"/>
    </row>
    <row r="38" spans="1:43" s="11" customFormat="1" ht="18" customHeight="1">
      <c r="A38" s="1">
        <v>34</v>
      </c>
      <c r="B38" s="1">
        <v>33846</v>
      </c>
      <c r="C38" s="5" t="s">
        <v>1083</v>
      </c>
      <c r="D38" s="1" t="s">
        <v>120</v>
      </c>
      <c r="E38" s="6" t="s">
        <v>5</v>
      </c>
      <c r="F38" s="1" t="s">
        <v>177</v>
      </c>
      <c r="G38" s="1">
        <f t="shared" si="1"/>
        <v>25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>
        <v>25</v>
      </c>
      <c r="AD38" s="7"/>
      <c r="AE38" s="7"/>
      <c r="AF38" s="1"/>
      <c r="AG38" s="7"/>
      <c r="AH38" s="7"/>
      <c r="AI38" s="1"/>
      <c r="AJ38" s="7"/>
      <c r="AK38" s="7"/>
      <c r="AL38" s="7"/>
      <c r="AM38" s="7"/>
      <c r="AN38" s="7"/>
      <c r="AO38" s="7"/>
      <c r="AP38" s="7"/>
      <c r="AQ38" s="35"/>
    </row>
    <row r="39" spans="1:43" s="11" customFormat="1" ht="18" customHeight="1">
      <c r="A39" s="1">
        <v>35</v>
      </c>
      <c r="B39" s="1">
        <v>61474</v>
      </c>
      <c r="C39" s="5" t="s">
        <v>118</v>
      </c>
      <c r="D39" s="1" t="s">
        <v>120</v>
      </c>
      <c r="E39" s="6" t="s">
        <v>119</v>
      </c>
      <c r="F39" s="1" t="s">
        <v>23</v>
      </c>
      <c r="G39" s="1">
        <f t="shared" si="1"/>
        <v>22.5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1"/>
      <c r="AG39" s="7"/>
      <c r="AH39" s="7"/>
      <c r="AI39" s="1"/>
      <c r="AJ39" s="7"/>
      <c r="AK39" s="7"/>
      <c r="AL39" s="7"/>
      <c r="AM39" s="7">
        <v>12.5</v>
      </c>
      <c r="AN39" s="7"/>
      <c r="AO39" s="7"/>
      <c r="AP39" s="7">
        <v>10</v>
      </c>
      <c r="AQ39" s="35"/>
    </row>
    <row r="40" spans="1:43" s="11" customFormat="1" ht="18" customHeight="1">
      <c r="A40" s="1">
        <v>35</v>
      </c>
      <c r="B40" s="1">
        <v>62363</v>
      </c>
      <c r="C40" s="5" t="s">
        <v>575</v>
      </c>
      <c r="D40" s="1" t="s">
        <v>120</v>
      </c>
      <c r="E40" s="6" t="s">
        <v>5</v>
      </c>
      <c r="F40" s="1" t="s">
        <v>569</v>
      </c>
      <c r="G40" s="1">
        <f t="shared" si="1"/>
        <v>22.5</v>
      </c>
      <c r="H40" s="30"/>
      <c r="I40" s="7"/>
      <c r="J40" s="7">
        <v>12.5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1"/>
      <c r="AG40" s="7"/>
      <c r="AH40" s="7"/>
      <c r="AI40" s="1"/>
      <c r="AJ40" s="7">
        <v>10</v>
      </c>
      <c r="AK40" s="7"/>
      <c r="AL40" s="7"/>
      <c r="AM40" s="7"/>
      <c r="AN40" s="7"/>
      <c r="AO40" s="7"/>
      <c r="AP40" s="7"/>
      <c r="AQ40" s="35"/>
    </row>
    <row r="41" spans="1:43" s="11" customFormat="1" ht="18" customHeight="1">
      <c r="A41" s="1">
        <v>37</v>
      </c>
      <c r="B41" s="1">
        <v>33269</v>
      </c>
      <c r="C41" s="5" t="s">
        <v>117</v>
      </c>
      <c r="D41" s="1" t="s">
        <v>120</v>
      </c>
      <c r="E41" s="6" t="s">
        <v>31</v>
      </c>
      <c r="F41" s="1" t="s">
        <v>8</v>
      </c>
      <c r="G41" s="1">
        <f t="shared" si="1"/>
        <v>22</v>
      </c>
      <c r="H41" s="30"/>
      <c r="I41" s="7">
        <v>2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1"/>
      <c r="AG41" s="7"/>
      <c r="AH41" s="7"/>
      <c r="AI41" s="1"/>
      <c r="AJ41" s="7"/>
      <c r="AK41" s="7"/>
      <c r="AL41" s="7"/>
      <c r="AM41" s="7">
        <v>7.5</v>
      </c>
      <c r="AN41" s="7"/>
      <c r="AO41" s="7"/>
      <c r="AP41" s="7">
        <v>12.5</v>
      </c>
      <c r="AQ41" s="35"/>
    </row>
    <row r="42" spans="1:43" s="11" customFormat="1" ht="18" customHeight="1">
      <c r="A42" s="1">
        <v>38</v>
      </c>
      <c r="B42" s="1">
        <v>63986</v>
      </c>
      <c r="C42" s="5" t="s">
        <v>1084</v>
      </c>
      <c r="D42" s="1" t="s">
        <v>120</v>
      </c>
      <c r="E42" s="6" t="s">
        <v>5</v>
      </c>
      <c r="F42" s="1" t="s">
        <v>177</v>
      </c>
      <c r="G42" s="1">
        <f t="shared" si="1"/>
        <v>20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20</v>
      </c>
      <c r="AD42" s="7"/>
      <c r="AE42" s="7"/>
      <c r="AF42" s="1"/>
      <c r="AG42" s="7"/>
      <c r="AH42" s="7"/>
      <c r="AI42" s="1"/>
      <c r="AJ42" s="7"/>
      <c r="AK42" s="7"/>
      <c r="AL42" s="7"/>
      <c r="AM42" s="7"/>
      <c r="AN42" s="7"/>
      <c r="AO42" s="7"/>
      <c r="AP42" s="7"/>
      <c r="AQ42" s="35"/>
    </row>
    <row r="43" spans="1:43" s="11" customFormat="1" ht="18" customHeight="1">
      <c r="A43" s="1">
        <v>38</v>
      </c>
      <c r="B43" s="1">
        <v>60435</v>
      </c>
      <c r="C43" s="5" t="s">
        <v>1419</v>
      </c>
      <c r="D43" s="1" t="s">
        <v>120</v>
      </c>
      <c r="E43" s="6" t="s">
        <v>5</v>
      </c>
      <c r="F43" s="1" t="s">
        <v>148</v>
      </c>
      <c r="G43" s="1">
        <f t="shared" si="1"/>
        <v>20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20</v>
      </c>
      <c r="X43" s="7"/>
      <c r="Y43" s="7"/>
      <c r="Z43" s="7"/>
      <c r="AA43" s="7"/>
      <c r="AB43" s="7"/>
      <c r="AC43" s="7"/>
      <c r="AD43" s="7"/>
      <c r="AE43" s="7"/>
      <c r="AF43" s="1"/>
      <c r="AG43" s="7"/>
      <c r="AH43" s="7"/>
      <c r="AI43" s="1"/>
      <c r="AJ43" s="7"/>
      <c r="AK43" s="7"/>
      <c r="AL43" s="7"/>
      <c r="AM43" s="7"/>
      <c r="AN43" s="7"/>
      <c r="AO43" s="7"/>
      <c r="AP43" s="7"/>
      <c r="AQ43" s="35"/>
    </row>
    <row r="44" spans="1:43" s="11" customFormat="1" ht="18" customHeight="1">
      <c r="A44" s="1">
        <v>38</v>
      </c>
      <c r="B44" s="1">
        <v>44992</v>
      </c>
      <c r="C44" s="5" t="s">
        <v>574</v>
      </c>
      <c r="D44" s="1" t="s">
        <v>120</v>
      </c>
      <c r="E44" s="6" t="s">
        <v>5</v>
      </c>
      <c r="F44" s="1" t="s">
        <v>569</v>
      </c>
      <c r="G44" s="1">
        <f t="shared" si="1"/>
        <v>20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1"/>
      <c r="AG44" s="7"/>
      <c r="AH44" s="7"/>
      <c r="AI44" s="1"/>
      <c r="AJ44" s="7">
        <v>20</v>
      </c>
      <c r="AK44" s="7"/>
      <c r="AL44" s="7"/>
      <c r="AM44" s="7"/>
      <c r="AN44" s="7"/>
      <c r="AO44" s="7"/>
      <c r="AP44" s="7"/>
      <c r="AQ44" s="35"/>
    </row>
    <row r="45" spans="1:43" s="11" customFormat="1" ht="18" customHeight="1">
      <c r="A45" s="1">
        <v>41</v>
      </c>
      <c r="B45" s="1">
        <v>65825</v>
      </c>
      <c r="C45" s="5" t="s">
        <v>1420</v>
      </c>
      <c r="D45" s="1" t="s">
        <v>120</v>
      </c>
      <c r="E45" s="6" t="s">
        <v>5</v>
      </c>
      <c r="F45" s="1" t="s">
        <v>148</v>
      </c>
      <c r="G45" s="1">
        <f t="shared" si="1"/>
        <v>15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15</v>
      </c>
      <c r="X45" s="7"/>
      <c r="Y45" s="7"/>
      <c r="Z45" s="7"/>
      <c r="AA45" s="7"/>
      <c r="AB45" s="7"/>
      <c r="AC45" s="7"/>
      <c r="AD45" s="7"/>
      <c r="AE45" s="7"/>
      <c r="AF45" s="1"/>
      <c r="AG45" s="7"/>
      <c r="AH45" s="7"/>
      <c r="AI45" s="1"/>
      <c r="AJ45" s="7"/>
      <c r="AK45" s="7"/>
      <c r="AL45" s="7"/>
      <c r="AM45" s="7"/>
      <c r="AN45" s="7"/>
      <c r="AO45" s="7"/>
      <c r="AP45" s="7"/>
      <c r="AQ45" s="35"/>
    </row>
    <row r="46" spans="1:43" s="11" customFormat="1" ht="18" customHeight="1">
      <c r="A46" s="1">
        <v>42</v>
      </c>
      <c r="B46" s="1">
        <v>66279</v>
      </c>
      <c r="C46" s="5" t="s">
        <v>1346</v>
      </c>
      <c r="D46" s="1" t="s">
        <v>120</v>
      </c>
      <c r="E46" s="6" t="s">
        <v>1856</v>
      </c>
      <c r="F46" s="1" t="s">
        <v>139</v>
      </c>
      <c r="G46" s="1">
        <f t="shared" si="1"/>
        <v>10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10</v>
      </c>
      <c r="Z46" s="7"/>
      <c r="AA46" s="7"/>
      <c r="AB46" s="7"/>
      <c r="AC46" s="7"/>
      <c r="AD46" s="7"/>
      <c r="AE46" s="7"/>
      <c r="AF46" s="1"/>
      <c r="AG46" s="7"/>
      <c r="AH46" s="7"/>
      <c r="AI46" s="1"/>
      <c r="AJ46" s="7"/>
      <c r="AK46" s="7"/>
      <c r="AL46" s="7"/>
      <c r="AM46" s="7"/>
      <c r="AN46" s="7"/>
      <c r="AO46" s="7"/>
      <c r="AP46" s="7"/>
      <c r="AQ46" s="35"/>
    </row>
    <row r="47" spans="1:43" s="11" customFormat="1" ht="18" customHeight="1">
      <c r="A47" s="1">
        <v>42</v>
      </c>
      <c r="B47" s="1">
        <v>58469</v>
      </c>
      <c r="C47" s="5" t="s">
        <v>623</v>
      </c>
      <c r="D47" s="1" t="s">
        <v>120</v>
      </c>
      <c r="E47" s="6" t="s">
        <v>5</v>
      </c>
      <c r="F47" s="1" t="s">
        <v>229</v>
      </c>
      <c r="G47" s="1">
        <f t="shared" si="1"/>
        <v>10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1"/>
      <c r="AG47" s="7"/>
      <c r="AH47" s="7"/>
      <c r="AI47" s="1"/>
      <c r="AJ47" s="7"/>
      <c r="AK47" s="7">
        <v>10</v>
      </c>
      <c r="AL47" s="7"/>
      <c r="AM47" s="7"/>
      <c r="AN47" s="7"/>
      <c r="AO47" s="7"/>
      <c r="AP47" s="7"/>
      <c r="AQ47" s="35"/>
    </row>
    <row r="48" spans="1:43" s="11" customFormat="1" ht="18" customHeight="1">
      <c r="A48" s="1">
        <v>42</v>
      </c>
      <c r="B48" s="1">
        <v>45796</v>
      </c>
      <c r="C48" s="5" t="s">
        <v>2013</v>
      </c>
      <c r="D48" s="1" t="s">
        <v>120</v>
      </c>
      <c r="E48" s="6" t="s">
        <v>1994</v>
      </c>
      <c r="F48" s="1" t="s">
        <v>690</v>
      </c>
      <c r="G48" s="1">
        <f t="shared" si="1"/>
        <v>10</v>
      </c>
      <c r="H48" s="30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1"/>
      <c r="AG48" s="7"/>
      <c r="AH48" s="7"/>
      <c r="AI48" s="1"/>
      <c r="AJ48" s="7"/>
      <c r="AK48" s="7"/>
      <c r="AL48" s="7"/>
      <c r="AM48" s="7"/>
      <c r="AN48" s="7"/>
      <c r="AO48" s="7"/>
      <c r="AP48" s="7"/>
      <c r="AQ48" s="35"/>
    </row>
    <row r="49" spans="1:43" s="11" customFormat="1" ht="18" customHeight="1">
      <c r="A49" s="1">
        <v>42</v>
      </c>
      <c r="B49" s="1">
        <v>48121</v>
      </c>
      <c r="C49" s="5" t="s">
        <v>2131</v>
      </c>
      <c r="D49" s="1" t="s">
        <v>120</v>
      </c>
      <c r="E49" s="6" t="s">
        <v>608</v>
      </c>
      <c r="F49" s="1" t="s">
        <v>583</v>
      </c>
      <c r="G49" s="1">
        <f t="shared" si="1"/>
        <v>10</v>
      </c>
      <c r="H49" s="30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1"/>
      <c r="AG49" s="7"/>
      <c r="AH49" s="7"/>
      <c r="AI49" s="1"/>
      <c r="AJ49" s="7"/>
      <c r="AK49" s="7"/>
      <c r="AL49" s="7"/>
      <c r="AM49" s="7"/>
      <c r="AN49" s="7"/>
      <c r="AO49" s="7"/>
      <c r="AP49" s="7"/>
      <c r="AQ49" s="35"/>
    </row>
    <row r="50" spans="1:43" s="11" customFormat="1" ht="18" customHeight="1">
      <c r="A50" s="1">
        <v>42</v>
      </c>
      <c r="B50" s="1">
        <v>66546</v>
      </c>
      <c r="C50" s="5" t="s">
        <v>2230</v>
      </c>
      <c r="D50" s="1" t="s">
        <v>120</v>
      </c>
      <c r="E50" s="6" t="s">
        <v>697</v>
      </c>
      <c r="F50" s="1" t="s">
        <v>694</v>
      </c>
      <c r="G50" s="1">
        <f t="shared" si="1"/>
        <v>10</v>
      </c>
      <c r="H50" s="30"/>
      <c r="I50" s="7">
        <v>10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1"/>
      <c r="AG50" s="7"/>
      <c r="AH50" s="7"/>
      <c r="AI50" s="1"/>
      <c r="AJ50" s="7"/>
      <c r="AK50" s="7"/>
      <c r="AL50" s="7"/>
      <c r="AM50" s="7"/>
      <c r="AN50" s="7"/>
      <c r="AO50" s="7"/>
      <c r="AP50" s="7"/>
      <c r="AQ50" s="35"/>
    </row>
    <row r="51" spans="1:43" s="11" customFormat="1" ht="18" customHeight="1">
      <c r="A51" s="1">
        <v>42</v>
      </c>
      <c r="B51" s="1">
        <v>59202</v>
      </c>
      <c r="C51" s="5" t="s">
        <v>2283</v>
      </c>
      <c r="D51" s="1" t="s">
        <v>120</v>
      </c>
      <c r="E51" s="6" t="s">
        <v>5</v>
      </c>
      <c r="F51" s="1" t="s">
        <v>152</v>
      </c>
      <c r="G51" s="1">
        <f t="shared" si="1"/>
        <v>10</v>
      </c>
      <c r="H51" s="30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1"/>
      <c r="AG51" s="7"/>
      <c r="AH51" s="7"/>
      <c r="AI51" s="1"/>
      <c r="AJ51" s="7"/>
      <c r="AK51" s="7"/>
      <c r="AL51" s="7"/>
      <c r="AM51" s="7"/>
      <c r="AN51" s="7"/>
      <c r="AO51" s="7"/>
      <c r="AP51" s="7"/>
      <c r="AQ51" s="35"/>
    </row>
    <row r="52" spans="1:43" s="11" customFormat="1" ht="18" customHeight="1">
      <c r="A52" s="1">
        <v>48</v>
      </c>
      <c r="B52" s="1">
        <v>59547</v>
      </c>
      <c r="C52" s="5" t="s">
        <v>576</v>
      </c>
      <c r="D52" s="1" t="s">
        <v>120</v>
      </c>
      <c r="E52" s="6" t="s">
        <v>5</v>
      </c>
      <c r="F52" s="1" t="s">
        <v>569</v>
      </c>
      <c r="G52" s="1">
        <f t="shared" si="1"/>
        <v>8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1"/>
      <c r="AG52" s="7"/>
      <c r="AH52" s="7"/>
      <c r="AI52" s="1"/>
      <c r="AJ52" s="7">
        <v>8</v>
      </c>
      <c r="AK52" s="7"/>
      <c r="AL52" s="7"/>
      <c r="AM52" s="7"/>
      <c r="AN52" s="7"/>
      <c r="AO52" s="7"/>
      <c r="AP52" s="7"/>
      <c r="AQ52" s="35"/>
    </row>
    <row r="53" spans="1:43" s="11" customFormat="1" ht="18" customHeight="1">
      <c r="A53" s="1">
        <v>48</v>
      </c>
      <c r="B53" s="1">
        <v>66525</v>
      </c>
      <c r="C53" s="5" t="s">
        <v>1822</v>
      </c>
      <c r="D53" s="1" t="s">
        <v>120</v>
      </c>
      <c r="E53" s="6" t="s">
        <v>5</v>
      </c>
      <c r="F53" s="1" t="s">
        <v>148</v>
      </c>
      <c r="G53" s="1">
        <f t="shared" si="1"/>
        <v>8</v>
      </c>
      <c r="H53" s="30"/>
      <c r="I53" s="7"/>
      <c r="J53" s="7"/>
      <c r="K53" s="7"/>
      <c r="L53" s="7"/>
      <c r="M53" s="7"/>
      <c r="N53" s="7"/>
      <c r="O53" s="7"/>
      <c r="P53" s="7"/>
      <c r="Q53" s="7">
        <v>8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1"/>
      <c r="AG53" s="7"/>
      <c r="AH53" s="7"/>
      <c r="AI53" s="1"/>
      <c r="AJ53" s="7"/>
      <c r="AK53" s="7"/>
      <c r="AL53" s="7"/>
      <c r="AM53" s="7"/>
      <c r="AN53" s="7"/>
      <c r="AO53" s="7"/>
      <c r="AP53" s="7"/>
      <c r="AQ53" s="35"/>
    </row>
    <row r="54" spans="1:43" s="11" customFormat="1" ht="18" customHeight="1">
      <c r="A54" s="1">
        <v>50</v>
      </c>
      <c r="B54" s="1">
        <v>63665</v>
      </c>
      <c r="C54" s="5" t="s">
        <v>1391</v>
      </c>
      <c r="D54" s="1" t="s">
        <v>120</v>
      </c>
      <c r="E54" s="6" t="s">
        <v>5</v>
      </c>
      <c r="F54" s="1" t="s">
        <v>6</v>
      </c>
      <c r="G54" s="1">
        <f t="shared" si="1"/>
        <v>7.5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7.5</v>
      </c>
      <c r="Y54" s="7"/>
      <c r="Z54" s="7"/>
      <c r="AA54" s="7"/>
      <c r="AB54" s="7"/>
      <c r="AC54" s="7"/>
      <c r="AD54" s="7"/>
      <c r="AE54" s="7"/>
      <c r="AF54" s="1"/>
      <c r="AG54" s="7"/>
      <c r="AH54" s="7"/>
      <c r="AI54" s="1"/>
      <c r="AJ54" s="7"/>
      <c r="AK54" s="7"/>
      <c r="AL54" s="7"/>
      <c r="AM54" s="7"/>
      <c r="AN54" s="7"/>
      <c r="AO54" s="7"/>
      <c r="AP54" s="7"/>
      <c r="AQ54" s="35"/>
    </row>
    <row r="55" spans="1:43" s="11" customFormat="1" ht="18" customHeight="1">
      <c r="A55" s="1">
        <v>51</v>
      </c>
      <c r="B55" s="1">
        <v>41728</v>
      </c>
      <c r="C55" s="5" t="s">
        <v>2060</v>
      </c>
      <c r="D55" s="1" t="s">
        <v>120</v>
      </c>
      <c r="E55" s="6" t="s">
        <v>5</v>
      </c>
      <c r="F55" s="1" t="s">
        <v>364</v>
      </c>
      <c r="G55" s="1">
        <f t="shared" si="1"/>
        <v>7</v>
      </c>
      <c r="H55" s="30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1"/>
      <c r="AG55" s="7"/>
      <c r="AH55" s="7"/>
      <c r="AI55" s="1"/>
      <c r="AJ55" s="7"/>
      <c r="AK55" s="7"/>
      <c r="AL55" s="7"/>
      <c r="AM55" s="7"/>
      <c r="AN55" s="7"/>
      <c r="AO55" s="7"/>
      <c r="AP55" s="7"/>
      <c r="AQ55" s="35"/>
    </row>
    <row r="56" spans="1:43" s="11" customFormat="1" ht="18" customHeight="1">
      <c r="A56" s="1">
        <v>51</v>
      </c>
      <c r="B56" s="1">
        <v>15331</v>
      </c>
      <c r="C56" s="5" t="s">
        <v>2132</v>
      </c>
      <c r="D56" s="1" t="s">
        <v>120</v>
      </c>
      <c r="E56" s="6" t="s">
        <v>2108</v>
      </c>
      <c r="F56" s="1" t="s">
        <v>583</v>
      </c>
      <c r="G56" s="1">
        <f t="shared" si="1"/>
        <v>7</v>
      </c>
      <c r="H56" s="30"/>
      <c r="I56" s="7">
        <v>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1"/>
      <c r="AG56" s="7"/>
      <c r="AH56" s="7"/>
      <c r="AI56" s="1"/>
      <c r="AJ56" s="7"/>
      <c r="AK56" s="7"/>
      <c r="AL56" s="7"/>
      <c r="AM56" s="7"/>
      <c r="AN56" s="7"/>
      <c r="AO56" s="7"/>
      <c r="AP56" s="7"/>
      <c r="AQ56" s="35"/>
    </row>
    <row r="57" spans="1:43" s="11" customFormat="1" ht="18" customHeight="1">
      <c r="A57" s="1">
        <v>51</v>
      </c>
      <c r="B57" s="1">
        <v>56779</v>
      </c>
      <c r="C57" s="5" t="s">
        <v>2341</v>
      </c>
      <c r="D57" s="1" t="s">
        <v>120</v>
      </c>
      <c r="E57" s="6" t="s">
        <v>5</v>
      </c>
      <c r="F57" s="1" t="s">
        <v>855</v>
      </c>
      <c r="G57" s="1">
        <f t="shared" si="1"/>
        <v>7</v>
      </c>
      <c r="H57" s="30"/>
      <c r="I57" s="7">
        <v>7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1"/>
      <c r="AG57" s="7"/>
      <c r="AH57" s="7"/>
      <c r="AI57" s="1"/>
      <c r="AJ57" s="7"/>
      <c r="AK57" s="7"/>
      <c r="AL57" s="7"/>
      <c r="AM57" s="7"/>
      <c r="AN57" s="7"/>
      <c r="AO57" s="7"/>
      <c r="AP57" s="7"/>
      <c r="AQ57" s="35"/>
    </row>
    <row r="58" spans="1:43" s="11" customFormat="1" ht="18" customHeight="1">
      <c r="A58" s="1">
        <v>54</v>
      </c>
      <c r="B58" s="1">
        <v>60165</v>
      </c>
      <c r="C58" s="5" t="s">
        <v>577</v>
      </c>
      <c r="D58" s="1" t="s">
        <v>120</v>
      </c>
      <c r="E58" s="6" t="s">
        <v>5</v>
      </c>
      <c r="F58" s="1" t="s">
        <v>569</v>
      </c>
      <c r="G58" s="1">
        <f t="shared" si="1"/>
        <v>6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1"/>
      <c r="AG58" s="7"/>
      <c r="AH58" s="7"/>
      <c r="AI58" s="1"/>
      <c r="AJ58" s="7">
        <v>6</v>
      </c>
      <c r="AK58" s="7"/>
      <c r="AL58" s="7"/>
      <c r="AM58" s="7"/>
      <c r="AN58" s="7"/>
      <c r="AO58" s="7"/>
      <c r="AP58" s="7"/>
      <c r="AQ58" s="35"/>
    </row>
    <row r="59" spans="1:43" s="11" customFormat="1" ht="18" customHeight="1">
      <c r="A59" s="1">
        <v>55</v>
      </c>
      <c r="B59" s="1">
        <v>60583</v>
      </c>
      <c r="C59" s="5" t="s">
        <v>2015</v>
      </c>
      <c r="D59" s="1" t="s">
        <v>120</v>
      </c>
      <c r="E59" s="6" t="s">
        <v>1988</v>
      </c>
      <c r="F59" s="1" t="s">
        <v>690</v>
      </c>
      <c r="G59" s="1">
        <f t="shared" si="1"/>
        <v>5</v>
      </c>
      <c r="H59" s="30"/>
      <c r="I59" s="7">
        <v>5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1"/>
      <c r="AG59" s="7"/>
      <c r="AH59" s="7"/>
      <c r="AI59" s="1"/>
      <c r="AJ59" s="7"/>
      <c r="AK59" s="7"/>
      <c r="AL59" s="7"/>
      <c r="AM59" s="7"/>
      <c r="AN59" s="7"/>
      <c r="AO59" s="7"/>
      <c r="AP59" s="7"/>
      <c r="AQ59" s="35"/>
    </row>
    <row r="60" spans="1:43" s="11" customFormat="1" ht="18" customHeight="1">
      <c r="A60" s="1">
        <v>55</v>
      </c>
      <c r="B60" s="1">
        <v>65988</v>
      </c>
      <c r="C60" s="5" t="s">
        <v>2061</v>
      </c>
      <c r="D60" s="1" t="s">
        <v>120</v>
      </c>
      <c r="E60" s="6" t="s">
        <v>5</v>
      </c>
      <c r="F60" s="1" t="s">
        <v>364</v>
      </c>
      <c r="G60" s="1">
        <f t="shared" si="1"/>
        <v>5</v>
      </c>
      <c r="H60" s="30"/>
      <c r="I60" s="7">
        <v>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1"/>
      <c r="AG60" s="7"/>
      <c r="AH60" s="7"/>
      <c r="AI60" s="1"/>
      <c r="AJ60" s="7"/>
      <c r="AK60" s="7"/>
      <c r="AL60" s="7"/>
      <c r="AM60" s="7"/>
      <c r="AN60" s="7"/>
      <c r="AO60" s="7"/>
      <c r="AP60" s="7"/>
      <c r="AQ60" s="35"/>
    </row>
    <row r="61" spans="1:43" s="11" customFormat="1" ht="18" customHeight="1">
      <c r="A61" s="1">
        <v>55</v>
      </c>
      <c r="B61" s="1">
        <v>49028</v>
      </c>
      <c r="C61" s="5" t="s">
        <v>2077</v>
      </c>
      <c r="D61" s="1" t="s">
        <v>120</v>
      </c>
      <c r="E61" s="6" t="s">
        <v>1095</v>
      </c>
      <c r="F61" s="1" t="s">
        <v>177</v>
      </c>
      <c r="G61" s="1">
        <f t="shared" si="1"/>
        <v>5</v>
      </c>
      <c r="H61" s="30"/>
      <c r="I61" s="7">
        <v>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1"/>
      <c r="AG61" s="7"/>
      <c r="AH61" s="7"/>
      <c r="AI61" s="1"/>
      <c r="AJ61" s="7"/>
      <c r="AK61" s="7"/>
      <c r="AL61" s="7"/>
      <c r="AM61" s="7"/>
      <c r="AN61" s="7"/>
      <c r="AO61" s="7"/>
      <c r="AP61" s="7"/>
      <c r="AQ61" s="35"/>
    </row>
    <row r="62" spans="1:43" s="11" customFormat="1" ht="18" customHeight="1">
      <c r="A62" s="1">
        <v>55</v>
      </c>
      <c r="B62" s="1">
        <v>54971</v>
      </c>
      <c r="C62" s="5" t="s">
        <v>2133</v>
      </c>
      <c r="D62" s="1" t="s">
        <v>120</v>
      </c>
      <c r="E62" s="6" t="s">
        <v>2120</v>
      </c>
      <c r="F62" s="1" t="s">
        <v>583</v>
      </c>
      <c r="G62" s="1">
        <f t="shared" si="1"/>
        <v>5</v>
      </c>
      <c r="H62" s="30"/>
      <c r="I62" s="7">
        <v>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1"/>
      <c r="AG62" s="7"/>
      <c r="AH62" s="7"/>
      <c r="AI62" s="1"/>
      <c r="AJ62" s="7"/>
      <c r="AK62" s="7"/>
      <c r="AL62" s="7"/>
      <c r="AM62" s="7"/>
      <c r="AN62" s="7"/>
      <c r="AO62" s="7"/>
      <c r="AP62" s="7"/>
      <c r="AQ62" s="35"/>
    </row>
    <row r="63" spans="1:43" s="11" customFormat="1" ht="18" customHeight="1">
      <c r="A63" s="1">
        <v>55</v>
      </c>
      <c r="B63" s="1">
        <v>46835</v>
      </c>
      <c r="C63" s="5" t="s">
        <v>2342</v>
      </c>
      <c r="D63" s="1" t="s">
        <v>120</v>
      </c>
      <c r="E63" s="6" t="s">
        <v>5</v>
      </c>
      <c r="F63" s="1" t="s">
        <v>855</v>
      </c>
      <c r="G63" s="1">
        <f t="shared" si="1"/>
        <v>5</v>
      </c>
      <c r="H63" s="30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1"/>
      <c r="AG63" s="7"/>
      <c r="AH63" s="7"/>
      <c r="AI63" s="1"/>
      <c r="AJ63" s="7"/>
      <c r="AK63" s="7"/>
      <c r="AL63" s="7"/>
      <c r="AM63" s="7"/>
      <c r="AN63" s="7"/>
      <c r="AO63" s="7"/>
      <c r="AP63" s="7"/>
      <c r="AQ63" s="35"/>
    </row>
    <row r="64" spans="1:43" s="11" customFormat="1" ht="18" customHeight="1">
      <c r="A64" s="1">
        <v>60</v>
      </c>
      <c r="B64" s="1">
        <v>34167</v>
      </c>
      <c r="C64" s="5" t="s">
        <v>2016</v>
      </c>
      <c r="D64" s="1" t="s">
        <v>120</v>
      </c>
      <c r="E64" s="6" t="s">
        <v>2017</v>
      </c>
      <c r="F64" s="1" t="s">
        <v>690</v>
      </c>
      <c r="G64" s="1">
        <f t="shared" si="1"/>
        <v>3</v>
      </c>
      <c r="H64" s="30"/>
      <c r="I64" s="7">
        <v>3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1"/>
      <c r="AG64" s="7"/>
      <c r="AH64" s="7"/>
      <c r="AI64" s="1"/>
      <c r="AJ64" s="7"/>
      <c r="AK64" s="7"/>
      <c r="AL64" s="7"/>
      <c r="AM64" s="7"/>
      <c r="AN64" s="7"/>
      <c r="AO64" s="7"/>
      <c r="AP64" s="7"/>
      <c r="AQ64" s="35"/>
    </row>
    <row r="65" spans="1:43" s="11" customFormat="1" ht="18" customHeight="1">
      <c r="A65" s="1">
        <v>60</v>
      </c>
      <c r="B65" s="1">
        <v>47599</v>
      </c>
      <c r="C65" s="5" t="s">
        <v>2134</v>
      </c>
      <c r="D65" s="1" t="s">
        <v>120</v>
      </c>
      <c r="E65" s="6" t="s">
        <v>608</v>
      </c>
      <c r="F65" s="1" t="s">
        <v>583</v>
      </c>
      <c r="G65" s="1">
        <f t="shared" si="1"/>
        <v>3</v>
      </c>
      <c r="H65" s="30"/>
      <c r="I65" s="7">
        <v>3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1"/>
      <c r="AG65" s="7"/>
      <c r="AH65" s="7"/>
      <c r="AI65" s="1"/>
      <c r="AJ65" s="7"/>
      <c r="AK65" s="7"/>
      <c r="AL65" s="7"/>
      <c r="AM65" s="7"/>
      <c r="AN65" s="7"/>
      <c r="AO65" s="7"/>
      <c r="AP65" s="7"/>
      <c r="AQ65" s="35"/>
    </row>
    <row r="66" spans="1:43" s="11" customFormat="1" ht="18" customHeight="1">
      <c r="A66" s="1">
        <v>60</v>
      </c>
      <c r="B66" s="1">
        <v>36128</v>
      </c>
      <c r="C66" s="5" t="s">
        <v>2231</v>
      </c>
      <c r="D66" s="1" t="s">
        <v>120</v>
      </c>
      <c r="E66" s="6" t="s">
        <v>5</v>
      </c>
      <c r="F66" s="1" t="s">
        <v>694</v>
      </c>
      <c r="G66" s="1">
        <f t="shared" si="1"/>
        <v>3</v>
      </c>
      <c r="H66" s="30"/>
      <c r="I66" s="7">
        <v>3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1"/>
      <c r="AG66" s="7"/>
      <c r="AH66" s="7"/>
      <c r="AI66" s="1"/>
      <c r="AJ66" s="7"/>
      <c r="AK66" s="7"/>
      <c r="AL66" s="7"/>
      <c r="AM66" s="7"/>
      <c r="AN66" s="7"/>
      <c r="AO66" s="7"/>
      <c r="AP66" s="7"/>
      <c r="AQ66" s="35"/>
    </row>
    <row r="67" spans="1:43" s="11" customFormat="1" ht="18" customHeight="1">
      <c r="A67" s="1">
        <v>63</v>
      </c>
      <c r="B67" s="1">
        <v>61533</v>
      </c>
      <c r="C67" s="5" t="s">
        <v>2018</v>
      </c>
      <c r="D67" s="1" t="s">
        <v>120</v>
      </c>
      <c r="E67" s="6" t="s">
        <v>5</v>
      </c>
      <c r="F67" s="1" t="s">
        <v>690</v>
      </c>
      <c r="G67" s="1">
        <f t="shared" si="1"/>
        <v>2</v>
      </c>
      <c r="H67" s="30"/>
      <c r="I67" s="7">
        <v>2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1"/>
      <c r="AG67" s="7"/>
      <c r="AH67" s="7"/>
      <c r="AI67" s="1"/>
      <c r="AJ67" s="7"/>
      <c r="AK67" s="7"/>
      <c r="AL67" s="7"/>
      <c r="AM67" s="7"/>
      <c r="AN67" s="7"/>
      <c r="AO67" s="7"/>
      <c r="AP67" s="7"/>
      <c r="AQ67" s="35"/>
    </row>
    <row r="68" spans="1:43" s="11" customFormat="1" ht="18" customHeight="1">
      <c r="A68" s="1">
        <v>63</v>
      </c>
      <c r="B68" s="1">
        <v>63287</v>
      </c>
      <c r="C68" s="5" t="s">
        <v>2135</v>
      </c>
      <c r="D68" s="1" t="s">
        <v>120</v>
      </c>
      <c r="E68" s="6" t="s">
        <v>2129</v>
      </c>
      <c r="F68" s="1" t="s">
        <v>583</v>
      </c>
      <c r="G68" s="1">
        <f t="shared" si="1"/>
        <v>2</v>
      </c>
      <c r="H68" s="30"/>
      <c r="I68" s="7">
        <v>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1"/>
      <c r="AG68" s="7"/>
      <c r="AH68" s="7"/>
      <c r="AI68" s="1"/>
      <c r="AJ68" s="7"/>
      <c r="AK68" s="7"/>
      <c r="AL68" s="7"/>
      <c r="AM68" s="7"/>
      <c r="AN68" s="7"/>
      <c r="AO68" s="7"/>
      <c r="AP68" s="7"/>
      <c r="AQ68" s="35"/>
    </row>
    <row r="69" spans="1:43" s="11" customFormat="1" ht="18" customHeight="1">
      <c r="A69" s="1">
        <v>65</v>
      </c>
      <c r="B69" s="1">
        <v>51664</v>
      </c>
      <c r="C69" s="5" t="s">
        <v>2136</v>
      </c>
      <c r="D69" s="1" t="s">
        <v>120</v>
      </c>
      <c r="E69" s="6" t="s">
        <v>2120</v>
      </c>
      <c r="F69" s="1" t="s">
        <v>583</v>
      </c>
      <c r="G69" s="1">
        <f t="shared" si="1"/>
        <v>1</v>
      </c>
      <c r="H69" s="30"/>
      <c r="I69" s="7">
        <v>1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1"/>
      <c r="AG69" s="7"/>
      <c r="AH69" s="7"/>
      <c r="AI69" s="1"/>
      <c r="AJ69" s="7"/>
      <c r="AK69" s="7"/>
      <c r="AL69" s="7"/>
      <c r="AM69" s="7"/>
      <c r="AN69" s="7"/>
      <c r="AO69" s="7"/>
      <c r="AP69" s="7"/>
      <c r="AQ69" s="35"/>
    </row>
    <row r="70" spans="1:43" ht="6.9" customHeight="1">
      <c r="A70" s="37"/>
      <c r="B70" s="32"/>
      <c r="C70" s="38"/>
      <c r="D70" s="32"/>
      <c r="E70" s="39"/>
      <c r="F70" s="32"/>
      <c r="G70" s="40"/>
      <c r="H70" s="32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36"/>
    </row>
    <row r="71" spans="1:43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1"/>
      <c r="AG71" s="12"/>
      <c r="AH71" s="12"/>
      <c r="AI71" s="11"/>
      <c r="AJ71" s="12"/>
      <c r="AK71" s="12"/>
      <c r="AL71" s="12"/>
      <c r="AM71" s="12"/>
      <c r="AN71" s="12"/>
      <c r="AO71" s="12"/>
      <c r="AP71" s="12"/>
    </row>
  </sheetData>
  <sheetProtection algorithmName="SHA-512" hashValue="v8S9cLP3FEdpa3dKyC2MLn3HHVw5CBTnd54a7MPDPyWbnJUUhX2Uh8mIJ4TdRJZzmSFKUYzD1w+Y0lWYDHKHfA==" saltValue="KgBXTzALSQojFp8fMks4VA==" spinCount="100000" sheet="1" selectLockedCells="1" selectUnlockedCells="1"/>
  <sortState xmlns:xlrd2="http://schemas.microsoft.com/office/spreadsheetml/2017/richdata2" ref="A5:AP69">
    <sortCondition descending="1" ref="G5:G69"/>
  </sortState>
  <mergeCells count="36">
    <mergeCell ref="AK1:AK2"/>
    <mergeCell ref="AI1:AI2"/>
    <mergeCell ref="AH1:AH2"/>
    <mergeCell ref="AG1:AG2"/>
    <mergeCell ref="AP1:AP2"/>
    <mergeCell ref="AO1:AO2"/>
    <mergeCell ref="AN1:AN2"/>
    <mergeCell ref="AM1:AM2"/>
    <mergeCell ref="AL1:AL2"/>
    <mergeCell ref="M1:M2"/>
    <mergeCell ref="L1:L2"/>
    <mergeCell ref="K1:K2"/>
    <mergeCell ref="AA1:AA2"/>
    <mergeCell ref="AJ1:AJ2"/>
    <mergeCell ref="N1:N2"/>
    <mergeCell ref="AF1:AF2"/>
    <mergeCell ref="AE1:AE2"/>
    <mergeCell ref="AD1:AD2"/>
    <mergeCell ref="AC1:AC2"/>
    <mergeCell ref="AB1:AB2"/>
    <mergeCell ref="A2:G2"/>
    <mergeCell ref="A1:G1"/>
    <mergeCell ref="Z1:Z2"/>
    <mergeCell ref="Y1:Y2"/>
    <mergeCell ref="X1:X2"/>
    <mergeCell ref="W1:W2"/>
    <mergeCell ref="V1:V2"/>
    <mergeCell ref="U1:U2"/>
    <mergeCell ref="S1:S2"/>
    <mergeCell ref="T1:T2"/>
    <mergeCell ref="Q1:Q2"/>
    <mergeCell ref="P1:P2"/>
    <mergeCell ref="J1:J2"/>
    <mergeCell ref="R1:R2"/>
    <mergeCell ref="O1:O2"/>
    <mergeCell ref="I1:I2"/>
  </mergeCells>
  <phoneticPr fontId="15" type="noConversion"/>
  <conditionalFormatting sqref="B1:B1048576">
    <cfRule type="duplicateValues" dxfId="122" priority="10"/>
  </conditionalFormatting>
  <conditionalFormatting sqref="B1:C1048576">
    <cfRule type="duplicateValues" dxfId="121" priority="1"/>
    <cfRule type="duplicateValues" dxfId="120" priority="2"/>
    <cfRule type="duplicateValues" dxfId="119" priority="11"/>
  </conditionalFormatting>
  <conditionalFormatting sqref="B3:C3">
    <cfRule type="duplicateValues" dxfId="118" priority="19" stopIfTrue="1"/>
  </conditionalFormatting>
  <conditionalFormatting sqref="B5:C69">
    <cfRule type="duplicateValues" dxfId="117" priority="13871" stopIfTrue="1"/>
    <cfRule type="duplicateValues" dxfId="116" priority="13872" stopIfTrue="1"/>
    <cfRule type="duplicateValues" dxfId="115" priority="13873" stopIfTrue="1"/>
    <cfRule type="duplicateValues" dxfId="114" priority="13874"/>
  </conditionalFormatting>
  <conditionalFormatting sqref="B70:C71">
    <cfRule type="expression" dxfId="113" priority="12871" stopIfTrue="1">
      <formula>AND(COUNTIF($B$70:$C$71, B70)+COUNTIF(#REF!, B70)&gt;1,NOT(ISBLANK(B70)))</formula>
    </cfRule>
  </conditionalFormatting>
  <conditionalFormatting sqref="B70:C65580 B1:C2 B4:C4">
    <cfRule type="expression" dxfId="112" priority="12872" stopIfTrue="1">
      <formula>AND(COUNTIF($B$1:$C$2, B1)+COUNTIF($B$4:$C$4, B1)+COUNTIF($B$70:$C$65580,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K47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6328125" style="3" customWidth="1"/>
    <col min="4" max="4" width="6.08984375" style="2" customWidth="1"/>
    <col min="5" max="5" width="41.453125" style="10" customWidth="1"/>
    <col min="6" max="6" width="6.36328125" style="2" customWidth="1"/>
    <col min="7" max="7" width="8" style="2" bestFit="1" customWidth="1"/>
    <col min="8" max="8" width="1" style="2" customWidth="1"/>
    <col min="9" max="14" width="6.6328125" style="12" customWidth="1"/>
    <col min="15" max="36" width="6.453125" style="12" customWidth="1"/>
    <col min="37" max="37" width="1" style="3" customWidth="1"/>
    <col min="38" max="16384" width="9.08984375" style="3"/>
  </cols>
  <sheetData>
    <row r="1" spans="1:37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1885</v>
      </c>
      <c r="N1" s="79" t="s">
        <v>1860</v>
      </c>
      <c r="O1" s="79" t="s">
        <v>1824</v>
      </c>
      <c r="P1" s="83" t="s">
        <v>1690</v>
      </c>
      <c r="Q1" s="95" t="s">
        <v>1852</v>
      </c>
      <c r="R1" s="79" t="s">
        <v>1791</v>
      </c>
      <c r="S1" s="85" t="s">
        <v>1456</v>
      </c>
      <c r="T1" s="79" t="s">
        <v>1430</v>
      </c>
      <c r="U1" s="79" t="s">
        <v>1348</v>
      </c>
      <c r="V1" s="87" t="s">
        <v>1239</v>
      </c>
      <c r="W1" s="79" t="s">
        <v>1215</v>
      </c>
      <c r="X1" s="79" t="s">
        <v>1177</v>
      </c>
      <c r="Y1" s="79" t="s">
        <v>1075</v>
      </c>
      <c r="Z1" s="79" t="s">
        <v>1064</v>
      </c>
      <c r="AA1" s="79" t="s">
        <v>929</v>
      </c>
      <c r="AB1" s="79" t="s">
        <v>847</v>
      </c>
      <c r="AC1" s="79" t="s">
        <v>777</v>
      </c>
      <c r="AD1" s="79" t="s">
        <v>732</v>
      </c>
      <c r="AE1" s="85" t="s">
        <v>699</v>
      </c>
      <c r="AF1" s="85" t="s">
        <v>534</v>
      </c>
      <c r="AG1" s="79" t="s">
        <v>465</v>
      </c>
      <c r="AH1" s="79" t="s">
        <v>360</v>
      </c>
      <c r="AI1" s="79" t="s">
        <v>135</v>
      </c>
      <c r="AJ1" s="83" t="s">
        <v>11</v>
      </c>
      <c r="AK1" s="26"/>
    </row>
    <row r="2" spans="1:37" s="4" customFormat="1" ht="111" customHeight="1">
      <c r="A2" s="89" t="s">
        <v>2352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4"/>
      <c r="Q2" s="96"/>
      <c r="R2" s="80"/>
      <c r="S2" s="86"/>
      <c r="T2" s="80"/>
      <c r="U2" s="80"/>
      <c r="V2" s="88"/>
      <c r="W2" s="80"/>
      <c r="X2" s="80"/>
      <c r="Y2" s="80"/>
      <c r="Z2" s="80"/>
      <c r="AA2" s="80"/>
      <c r="AB2" s="80"/>
      <c r="AC2" s="80"/>
      <c r="AD2" s="80"/>
      <c r="AE2" s="86"/>
      <c r="AF2" s="86"/>
      <c r="AG2" s="80"/>
      <c r="AH2" s="80"/>
      <c r="AI2" s="80"/>
      <c r="AJ2" s="84"/>
      <c r="AK2" s="33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45949</v>
      </c>
      <c r="N3" s="19">
        <v>45935</v>
      </c>
      <c r="O3" s="19">
        <v>45928</v>
      </c>
      <c r="P3" s="46">
        <v>45907</v>
      </c>
      <c r="Q3" s="19">
        <v>45900</v>
      </c>
      <c r="R3" s="19">
        <v>45893</v>
      </c>
      <c r="S3" s="19">
        <v>45886</v>
      </c>
      <c r="T3" s="19">
        <v>45879</v>
      </c>
      <c r="U3" s="19">
        <v>45865</v>
      </c>
      <c r="V3" s="19">
        <v>45858</v>
      </c>
      <c r="W3" s="19">
        <v>45851</v>
      </c>
      <c r="X3" s="19">
        <v>45844</v>
      </c>
      <c r="Y3" s="19">
        <v>45830</v>
      </c>
      <c r="Z3" s="19">
        <v>45830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45739</v>
      </c>
      <c r="AG3" s="19">
        <v>45725</v>
      </c>
      <c r="AH3" s="19">
        <v>45725</v>
      </c>
      <c r="AI3" s="19">
        <v>45688</v>
      </c>
      <c r="AJ3" s="46">
        <v>45683</v>
      </c>
      <c r="AK3" s="33"/>
    </row>
    <row r="4" spans="1:37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12</v>
      </c>
      <c r="N4" s="21" t="s">
        <v>136</v>
      </c>
      <c r="O4" s="21" t="s">
        <v>183</v>
      </c>
      <c r="P4" s="47" t="s">
        <v>136</v>
      </c>
      <c r="Q4" s="21" t="s">
        <v>1463</v>
      </c>
      <c r="R4" s="21" t="s">
        <v>12</v>
      </c>
      <c r="S4" s="21" t="s">
        <v>183</v>
      </c>
      <c r="T4" s="21" t="s">
        <v>136</v>
      </c>
      <c r="U4" s="21" t="s">
        <v>12</v>
      </c>
      <c r="V4" s="21" t="s">
        <v>183</v>
      </c>
      <c r="W4" s="21" t="s">
        <v>12</v>
      </c>
      <c r="X4" s="21" t="s">
        <v>136</v>
      </c>
      <c r="Y4" s="21" t="s">
        <v>185</v>
      </c>
      <c r="Z4" s="21" t="s">
        <v>700</v>
      </c>
      <c r="AA4" s="21" t="s">
        <v>183</v>
      </c>
      <c r="AB4" s="21" t="s">
        <v>136</v>
      </c>
      <c r="AC4" s="21" t="s">
        <v>185</v>
      </c>
      <c r="AD4" s="21" t="s">
        <v>395</v>
      </c>
      <c r="AE4" s="21" t="s">
        <v>700</v>
      </c>
      <c r="AF4" s="21" t="s">
        <v>12</v>
      </c>
      <c r="AG4" s="21" t="s">
        <v>12</v>
      </c>
      <c r="AH4" s="21" t="s">
        <v>395</v>
      </c>
      <c r="AI4" s="21" t="s">
        <v>136</v>
      </c>
      <c r="AJ4" s="47" t="s">
        <v>12</v>
      </c>
      <c r="AK4" s="34"/>
    </row>
    <row r="5" spans="1:37" s="11" customFormat="1" ht="18" customHeight="1">
      <c r="A5" s="1">
        <v>1</v>
      </c>
      <c r="B5" s="1">
        <v>41032</v>
      </c>
      <c r="C5" s="5" t="s">
        <v>1319</v>
      </c>
      <c r="D5" s="1" t="s">
        <v>125</v>
      </c>
      <c r="E5" s="6" t="s">
        <v>5</v>
      </c>
      <c r="F5" s="1" t="s">
        <v>148</v>
      </c>
      <c r="G5" s="1">
        <f t="shared" ref="G5:G45" si="0">SUM(I5:AJ5)</f>
        <v>675</v>
      </c>
      <c r="H5" s="30"/>
      <c r="I5" s="7">
        <v>7</v>
      </c>
      <c r="J5" s="7"/>
      <c r="K5" s="7"/>
      <c r="L5" s="7"/>
      <c r="M5" s="7"/>
      <c r="N5" s="7"/>
      <c r="O5" s="7">
        <v>100</v>
      </c>
      <c r="P5" s="7">
        <v>160</v>
      </c>
      <c r="Q5" s="7">
        <v>200</v>
      </c>
      <c r="R5" s="7"/>
      <c r="S5" s="7"/>
      <c r="T5" s="7">
        <v>150</v>
      </c>
      <c r="U5" s="7">
        <v>8</v>
      </c>
      <c r="V5" s="7">
        <v>50</v>
      </c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31"/>
    </row>
    <row r="6" spans="1:37" s="11" customFormat="1" ht="18" customHeight="1">
      <c r="A6" s="1">
        <v>2</v>
      </c>
      <c r="B6" s="1">
        <v>53264</v>
      </c>
      <c r="C6" s="5" t="s">
        <v>121</v>
      </c>
      <c r="D6" s="1" t="s">
        <v>125</v>
      </c>
      <c r="E6" s="6" t="s">
        <v>5</v>
      </c>
      <c r="F6" s="1" t="s">
        <v>8</v>
      </c>
      <c r="G6" s="1">
        <f t="shared" si="0"/>
        <v>402.5</v>
      </c>
      <c r="H6" s="30"/>
      <c r="I6" s="7">
        <v>10</v>
      </c>
      <c r="J6" s="7"/>
      <c r="K6" s="7">
        <v>100</v>
      </c>
      <c r="L6" s="7"/>
      <c r="M6" s="7"/>
      <c r="N6" s="7">
        <v>80</v>
      </c>
      <c r="O6" s="7"/>
      <c r="P6" s="7"/>
      <c r="Q6" s="7"/>
      <c r="R6" s="7"/>
      <c r="S6" s="7">
        <v>50</v>
      </c>
      <c r="T6" s="7"/>
      <c r="U6" s="7">
        <v>12.5</v>
      </c>
      <c r="V6" s="7"/>
      <c r="W6" s="7">
        <f>25/2</f>
        <v>12.5</v>
      </c>
      <c r="X6" s="7"/>
      <c r="Y6" s="7"/>
      <c r="Z6" s="7"/>
      <c r="AA6" s="7"/>
      <c r="AB6" s="7"/>
      <c r="AC6" s="7"/>
      <c r="AD6" s="7"/>
      <c r="AE6" s="7">
        <v>100</v>
      </c>
      <c r="AF6" s="7">
        <f>25/2</f>
        <v>12.5</v>
      </c>
      <c r="AG6" s="7">
        <v>12.5</v>
      </c>
      <c r="AH6" s="7"/>
      <c r="AI6" s="7"/>
      <c r="AJ6" s="7">
        <v>12.5</v>
      </c>
      <c r="AK6" s="31"/>
    </row>
    <row r="7" spans="1:37" s="11" customFormat="1" ht="18" customHeight="1">
      <c r="A7" s="1">
        <v>3</v>
      </c>
      <c r="B7" s="1">
        <v>5171</v>
      </c>
      <c r="C7" s="5" t="s">
        <v>403</v>
      </c>
      <c r="D7" s="1" t="s">
        <v>125</v>
      </c>
      <c r="E7" s="6" t="s">
        <v>5</v>
      </c>
      <c r="F7" s="1" t="s">
        <v>364</v>
      </c>
      <c r="G7" s="1">
        <f t="shared" si="0"/>
        <v>357</v>
      </c>
      <c r="H7" s="30"/>
      <c r="I7" s="7">
        <v>7</v>
      </c>
      <c r="J7" s="7"/>
      <c r="K7" s="7"/>
      <c r="L7" s="7"/>
      <c r="M7" s="7"/>
      <c r="N7" s="7"/>
      <c r="O7" s="7"/>
      <c r="P7" s="7"/>
      <c r="Q7" s="7">
        <v>250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>
        <v>100</v>
      </c>
      <c r="AI7" s="7"/>
      <c r="AJ7" s="7"/>
      <c r="AK7" s="31"/>
    </row>
    <row r="8" spans="1:37" s="11" customFormat="1" ht="18" customHeight="1">
      <c r="A8" s="1">
        <v>4</v>
      </c>
      <c r="B8" s="1">
        <v>45035</v>
      </c>
      <c r="C8" s="5" t="s">
        <v>1648</v>
      </c>
      <c r="D8" s="1" t="s">
        <v>125</v>
      </c>
      <c r="E8" s="6" t="s">
        <v>373</v>
      </c>
      <c r="F8" s="1" t="s">
        <v>374</v>
      </c>
      <c r="G8" s="1">
        <f t="shared" si="0"/>
        <v>300</v>
      </c>
      <c r="H8" s="30"/>
      <c r="I8" s="7"/>
      <c r="J8" s="7"/>
      <c r="K8" s="7"/>
      <c r="L8" s="7"/>
      <c r="M8" s="7"/>
      <c r="N8" s="7"/>
      <c r="O8" s="7"/>
      <c r="P8" s="7"/>
      <c r="Q8" s="7">
        <v>300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31"/>
    </row>
    <row r="9" spans="1:37" s="11" customFormat="1" ht="18" customHeight="1">
      <c r="A9" s="1">
        <v>5</v>
      </c>
      <c r="B9" s="1">
        <v>59916</v>
      </c>
      <c r="C9" s="5" t="s">
        <v>123</v>
      </c>
      <c r="D9" s="1" t="s">
        <v>125</v>
      </c>
      <c r="E9" s="6" t="s">
        <v>5</v>
      </c>
      <c r="F9" s="1" t="s">
        <v>8</v>
      </c>
      <c r="G9" s="1">
        <f t="shared" si="0"/>
        <v>279.5</v>
      </c>
      <c r="H9" s="30"/>
      <c r="I9" s="7">
        <v>7</v>
      </c>
      <c r="J9" s="7"/>
      <c r="K9" s="7">
        <v>90</v>
      </c>
      <c r="L9" s="7"/>
      <c r="M9" s="7"/>
      <c r="N9" s="7"/>
      <c r="O9" s="7"/>
      <c r="P9" s="7"/>
      <c r="Q9" s="7"/>
      <c r="R9" s="7"/>
      <c r="S9" s="7">
        <f>95/2</f>
        <v>47.5</v>
      </c>
      <c r="T9" s="7"/>
      <c r="U9" s="7">
        <v>10</v>
      </c>
      <c r="V9" s="7"/>
      <c r="W9" s="7">
        <v>10</v>
      </c>
      <c r="X9" s="7"/>
      <c r="Y9" s="7"/>
      <c r="Z9" s="7"/>
      <c r="AA9" s="7"/>
      <c r="AB9" s="7"/>
      <c r="AC9" s="7"/>
      <c r="AD9" s="7"/>
      <c r="AE9" s="7">
        <v>90</v>
      </c>
      <c r="AF9" s="7">
        <f>15/2</f>
        <v>7.5</v>
      </c>
      <c r="AG9" s="7">
        <v>10</v>
      </c>
      <c r="AH9" s="7"/>
      <c r="AI9" s="7"/>
      <c r="AJ9" s="7">
        <v>7.5</v>
      </c>
      <c r="AK9" s="31"/>
    </row>
    <row r="10" spans="1:37" s="11" customFormat="1" ht="18" customHeight="1">
      <c r="A10" s="1">
        <v>6</v>
      </c>
      <c r="B10" s="1">
        <v>41831</v>
      </c>
      <c r="C10" s="5" t="s">
        <v>1649</v>
      </c>
      <c r="D10" s="1" t="s">
        <v>125</v>
      </c>
      <c r="E10" s="6" t="s">
        <v>5</v>
      </c>
      <c r="F10" s="1" t="s">
        <v>303</v>
      </c>
      <c r="G10" s="1">
        <f t="shared" si="0"/>
        <v>230</v>
      </c>
      <c r="H10" s="30"/>
      <c r="I10" s="7"/>
      <c r="J10" s="7"/>
      <c r="K10" s="7"/>
      <c r="L10" s="7"/>
      <c r="M10" s="7"/>
      <c r="N10" s="7"/>
      <c r="O10" s="7"/>
      <c r="P10" s="7"/>
      <c r="Q10" s="7">
        <v>230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31"/>
    </row>
    <row r="11" spans="1:37" s="11" customFormat="1" ht="18" customHeight="1">
      <c r="A11" s="1">
        <v>7</v>
      </c>
      <c r="B11" s="1">
        <v>29296</v>
      </c>
      <c r="C11" s="5" t="s">
        <v>1650</v>
      </c>
      <c r="D11" s="1" t="s">
        <v>125</v>
      </c>
      <c r="E11" s="6" t="s">
        <v>5</v>
      </c>
      <c r="F11" s="1" t="s">
        <v>291</v>
      </c>
      <c r="G11" s="1">
        <f t="shared" si="0"/>
        <v>215</v>
      </c>
      <c r="H11" s="30"/>
      <c r="I11" s="7"/>
      <c r="J11" s="7"/>
      <c r="K11" s="7"/>
      <c r="L11" s="7"/>
      <c r="M11" s="7"/>
      <c r="N11" s="7"/>
      <c r="O11" s="7"/>
      <c r="P11" s="7"/>
      <c r="Q11" s="7">
        <v>215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31"/>
    </row>
    <row r="12" spans="1:37" s="11" customFormat="1" ht="18" customHeight="1">
      <c r="A12" s="1">
        <v>8</v>
      </c>
      <c r="B12" s="1">
        <v>5530</v>
      </c>
      <c r="C12" s="5" t="s">
        <v>140</v>
      </c>
      <c r="D12" s="1" t="s">
        <v>125</v>
      </c>
      <c r="E12" s="6" t="s">
        <v>5</v>
      </c>
      <c r="F12" s="1" t="s">
        <v>101</v>
      </c>
      <c r="G12" s="1">
        <f t="shared" si="0"/>
        <v>207.5</v>
      </c>
      <c r="H12" s="30"/>
      <c r="I12" s="7">
        <v>10</v>
      </c>
      <c r="J12" s="7"/>
      <c r="K12" s="7"/>
      <c r="L12" s="7"/>
      <c r="M12" s="7"/>
      <c r="N12" s="7"/>
      <c r="O12" s="7"/>
      <c r="P12" s="7"/>
      <c r="Q12" s="7"/>
      <c r="R12" s="7">
        <v>12.5</v>
      </c>
      <c r="S12" s="7"/>
      <c r="T12" s="7"/>
      <c r="U12" s="7"/>
      <c r="V12" s="7"/>
      <c r="W12" s="7"/>
      <c r="X12" s="7">
        <f>160/2</f>
        <v>80</v>
      </c>
      <c r="Y12" s="7"/>
      <c r="Z12" s="7"/>
      <c r="AA12" s="7"/>
      <c r="AB12" s="7"/>
      <c r="AC12" s="7">
        <v>25</v>
      </c>
      <c r="AD12" s="7"/>
      <c r="AE12" s="7"/>
      <c r="AF12" s="7"/>
      <c r="AG12" s="7"/>
      <c r="AH12" s="7"/>
      <c r="AI12" s="7">
        <v>80</v>
      </c>
      <c r="AJ12" s="7"/>
      <c r="AK12" s="31"/>
    </row>
    <row r="13" spans="1:37" s="11" customFormat="1" ht="18" customHeight="1">
      <c r="A13" s="1">
        <v>9</v>
      </c>
      <c r="B13" s="1">
        <v>51188</v>
      </c>
      <c r="C13" s="5" t="s">
        <v>1651</v>
      </c>
      <c r="D13" s="1" t="s">
        <v>125</v>
      </c>
      <c r="E13" s="6" t="s">
        <v>5</v>
      </c>
      <c r="F13" s="1" t="s">
        <v>152</v>
      </c>
      <c r="G13" s="1">
        <f t="shared" si="0"/>
        <v>180</v>
      </c>
      <c r="H13" s="30"/>
      <c r="I13" s="7"/>
      <c r="J13" s="7"/>
      <c r="K13" s="7"/>
      <c r="L13" s="7"/>
      <c r="M13" s="7"/>
      <c r="N13" s="7"/>
      <c r="O13" s="7"/>
      <c r="P13" s="7"/>
      <c r="Q13" s="7">
        <v>180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31"/>
    </row>
    <row r="14" spans="1:37" s="11" customFormat="1" ht="18" customHeight="1">
      <c r="A14" s="1">
        <v>10</v>
      </c>
      <c r="B14" s="1">
        <v>40133</v>
      </c>
      <c r="C14" s="5" t="s">
        <v>1652</v>
      </c>
      <c r="D14" s="1" t="s">
        <v>125</v>
      </c>
      <c r="E14" s="6" t="s">
        <v>5</v>
      </c>
      <c r="F14" s="1" t="s">
        <v>291</v>
      </c>
      <c r="G14" s="1">
        <f t="shared" si="0"/>
        <v>170</v>
      </c>
      <c r="H14" s="30"/>
      <c r="I14" s="7"/>
      <c r="J14" s="7"/>
      <c r="K14" s="7"/>
      <c r="L14" s="7"/>
      <c r="M14" s="7"/>
      <c r="N14" s="7"/>
      <c r="O14" s="7"/>
      <c r="P14" s="7"/>
      <c r="Q14" s="7">
        <v>170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31"/>
    </row>
    <row r="15" spans="1:37" s="11" customFormat="1" ht="18" customHeight="1">
      <c r="A15" s="1">
        <v>11</v>
      </c>
      <c r="B15" s="1">
        <v>46394</v>
      </c>
      <c r="C15" s="5" t="s">
        <v>1653</v>
      </c>
      <c r="D15" s="1" t="s">
        <v>125</v>
      </c>
      <c r="E15" s="6" t="s">
        <v>5</v>
      </c>
      <c r="F15" s="1" t="s">
        <v>852</v>
      </c>
      <c r="G15" s="1">
        <f t="shared" si="0"/>
        <v>160</v>
      </c>
      <c r="H15" s="30"/>
      <c r="I15" s="7"/>
      <c r="J15" s="7"/>
      <c r="K15" s="7"/>
      <c r="L15" s="7"/>
      <c r="M15" s="7"/>
      <c r="N15" s="7"/>
      <c r="O15" s="7"/>
      <c r="P15" s="7"/>
      <c r="Q15" s="7">
        <v>160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31"/>
    </row>
    <row r="16" spans="1:37" s="11" customFormat="1" ht="18" customHeight="1">
      <c r="A16" s="1">
        <v>12</v>
      </c>
      <c r="B16" s="1">
        <v>66282</v>
      </c>
      <c r="C16" s="5" t="s">
        <v>1654</v>
      </c>
      <c r="D16" s="1" t="s">
        <v>125</v>
      </c>
      <c r="E16" s="6" t="s">
        <v>1590</v>
      </c>
      <c r="F16" s="1" t="s">
        <v>303</v>
      </c>
      <c r="G16" s="1">
        <f t="shared" si="0"/>
        <v>150</v>
      </c>
      <c r="H16" s="30"/>
      <c r="I16" s="7"/>
      <c r="J16" s="7"/>
      <c r="K16" s="7"/>
      <c r="L16" s="7"/>
      <c r="M16" s="7"/>
      <c r="N16" s="7"/>
      <c r="O16" s="7"/>
      <c r="P16" s="7"/>
      <c r="Q16" s="7">
        <v>150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31"/>
    </row>
    <row r="17" spans="1:37" s="11" customFormat="1" ht="17.399999999999999" customHeight="1">
      <c r="A17" s="1">
        <v>13</v>
      </c>
      <c r="B17" s="1">
        <v>46391</v>
      </c>
      <c r="C17" s="5" t="s">
        <v>924</v>
      </c>
      <c r="D17" s="1" t="s">
        <v>125</v>
      </c>
      <c r="E17" s="50" t="s">
        <v>925</v>
      </c>
      <c r="F17" s="1" t="s">
        <v>852</v>
      </c>
      <c r="G17" s="1">
        <f t="shared" si="0"/>
        <v>145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>
        <f>140/2</f>
        <v>70</v>
      </c>
      <c r="Y17" s="7"/>
      <c r="Z17" s="7"/>
      <c r="AA17" s="7"/>
      <c r="AB17" s="7">
        <f>150/2</f>
        <v>75</v>
      </c>
      <c r="AC17" s="7"/>
      <c r="AD17" s="7"/>
      <c r="AE17" s="7"/>
      <c r="AF17" s="7"/>
      <c r="AG17" s="7"/>
      <c r="AH17" s="7"/>
      <c r="AI17" s="7"/>
      <c r="AJ17" s="7"/>
      <c r="AK17" s="31"/>
    </row>
    <row r="18" spans="1:37" s="11" customFormat="1" ht="18" customHeight="1">
      <c r="A18" s="1">
        <v>14</v>
      </c>
      <c r="B18" s="1">
        <v>63658</v>
      </c>
      <c r="C18" s="5" t="s">
        <v>1421</v>
      </c>
      <c r="D18" s="1" t="s">
        <v>125</v>
      </c>
      <c r="E18" s="6" t="s">
        <v>5</v>
      </c>
      <c r="F18" s="1" t="s">
        <v>148</v>
      </c>
      <c r="G18" s="1">
        <f t="shared" si="0"/>
        <v>123</v>
      </c>
      <c r="H18" s="30"/>
      <c r="I18" s="7">
        <v>2</v>
      </c>
      <c r="J18" s="7"/>
      <c r="K18" s="7"/>
      <c r="L18" s="7">
        <v>30</v>
      </c>
      <c r="M18" s="7">
        <v>5</v>
      </c>
      <c r="N18" s="7"/>
      <c r="O18" s="7">
        <v>80</v>
      </c>
      <c r="P18" s="7"/>
      <c r="Q18" s="7"/>
      <c r="R18" s="7"/>
      <c r="S18" s="7"/>
      <c r="T18" s="7"/>
      <c r="U18" s="7">
        <v>6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31"/>
    </row>
    <row r="19" spans="1:37" s="11" customFormat="1" ht="18" customHeight="1">
      <c r="A19" s="1">
        <v>15</v>
      </c>
      <c r="B19" s="1">
        <v>66309</v>
      </c>
      <c r="C19" s="5" t="s">
        <v>1840</v>
      </c>
      <c r="D19" s="1" t="s">
        <v>125</v>
      </c>
      <c r="E19" s="6" t="s">
        <v>5</v>
      </c>
      <c r="F19" s="1" t="s">
        <v>148</v>
      </c>
      <c r="G19" s="1">
        <f t="shared" si="0"/>
        <v>120</v>
      </c>
      <c r="H19" s="30"/>
      <c r="I19" s="7"/>
      <c r="J19" s="7"/>
      <c r="K19" s="7"/>
      <c r="L19" s="7"/>
      <c r="M19" s="7"/>
      <c r="N19" s="7"/>
      <c r="O19" s="7"/>
      <c r="P19" s="7">
        <v>120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31"/>
    </row>
    <row r="20" spans="1:37" s="11" customFormat="1" ht="18" customHeight="1">
      <c r="A20" s="1">
        <v>15</v>
      </c>
      <c r="B20" s="1">
        <v>62907</v>
      </c>
      <c r="C20" s="5" t="s">
        <v>1834</v>
      </c>
      <c r="D20" s="1" t="s">
        <v>125</v>
      </c>
      <c r="E20" s="6" t="s">
        <v>5</v>
      </c>
      <c r="F20" s="1" t="s">
        <v>148</v>
      </c>
      <c r="G20" s="1">
        <f t="shared" si="0"/>
        <v>120</v>
      </c>
      <c r="H20" s="30"/>
      <c r="I20" s="7"/>
      <c r="J20" s="7"/>
      <c r="K20" s="7"/>
      <c r="L20" s="7">
        <v>35</v>
      </c>
      <c r="M20" s="7"/>
      <c r="N20" s="7"/>
      <c r="O20" s="7">
        <v>85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35"/>
    </row>
    <row r="21" spans="1:37" s="11" customFormat="1" ht="18" customHeight="1">
      <c r="A21" s="1">
        <v>17</v>
      </c>
      <c r="B21" s="1">
        <v>64440</v>
      </c>
      <c r="C21" s="5" t="s">
        <v>1049</v>
      </c>
      <c r="D21" s="1" t="s">
        <v>125</v>
      </c>
      <c r="E21" s="6" t="s">
        <v>849</v>
      </c>
      <c r="F21" s="1" t="s">
        <v>139</v>
      </c>
      <c r="G21" s="1">
        <f t="shared" si="0"/>
        <v>110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f>120/2</f>
        <v>60</v>
      </c>
      <c r="Y21" s="7"/>
      <c r="Z21" s="7"/>
      <c r="AA21" s="7">
        <v>50</v>
      </c>
      <c r="AB21" s="7"/>
      <c r="AC21" s="7"/>
      <c r="AD21" s="7"/>
      <c r="AE21" s="7"/>
      <c r="AF21" s="7"/>
      <c r="AG21" s="7"/>
      <c r="AH21" s="7"/>
      <c r="AI21" s="7"/>
      <c r="AJ21" s="7"/>
      <c r="AK21" s="35"/>
    </row>
    <row r="22" spans="1:37" s="11" customFormat="1" ht="18" customHeight="1">
      <c r="A22" s="1">
        <v>17</v>
      </c>
      <c r="B22" s="1">
        <v>54507</v>
      </c>
      <c r="C22" s="5" t="s">
        <v>1072</v>
      </c>
      <c r="D22" s="1" t="s">
        <v>125</v>
      </c>
      <c r="E22" s="6" t="s">
        <v>5</v>
      </c>
      <c r="F22" s="1" t="s">
        <v>303</v>
      </c>
      <c r="G22" s="1">
        <f t="shared" si="0"/>
        <v>110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100</v>
      </c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5"/>
    </row>
    <row r="23" spans="1:37" s="11" customFormat="1" ht="18" customHeight="1">
      <c r="A23" s="1">
        <v>19</v>
      </c>
      <c r="B23" s="1">
        <v>33712</v>
      </c>
      <c r="C23" s="5" t="s">
        <v>406</v>
      </c>
      <c r="D23" s="1" t="s">
        <v>125</v>
      </c>
      <c r="E23" s="6" t="s">
        <v>5</v>
      </c>
      <c r="F23" s="1" t="s">
        <v>364</v>
      </c>
      <c r="G23" s="1">
        <f t="shared" si="0"/>
        <v>105</v>
      </c>
      <c r="H23" s="30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95</v>
      </c>
      <c r="AE23" s="7"/>
      <c r="AF23" s="7"/>
      <c r="AG23" s="7"/>
      <c r="AH23" s="7"/>
      <c r="AI23" s="7"/>
      <c r="AJ23" s="7"/>
      <c r="AK23" s="35"/>
    </row>
    <row r="24" spans="1:37" s="11" customFormat="1" ht="18" customHeight="1">
      <c r="A24" s="1">
        <v>20</v>
      </c>
      <c r="B24" s="1">
        <v>24206</v>
      </c>
      <c r="C24" s="5" t="s">
        <v>1833</v>
      </c>
      <c r="D24" s="1" t="s">
        <v>125</v>
      </c>
      <c r="E24" s="6" t="s">
        <v>5</v>
      </c>
      <c r="F24" s="1" t="s">
        <v>148</v>
      </c>
      <c r="G24" s="1">
        <f t="shared" si="0"/>
        <v>95</v>
      </c>
      <c r="H24" s="30"/>
      <c r="I24" s="7"/>
      <c r="J24" s="7"/>
      <c r="K24" s="7"/>
      <c r="L24" s="7"/>
      <c r="M24" s="7"/>
      <c r="N24" s="7"/>
      <c r="O24" s="7">
        <v>95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35"/>
    </row>
    <row r="25" spans="1:37" s="11" customFormat="1" ht="18" customHeight="1">
      <c r="A25" s="1">
        <v>21</v>
      </c>
      <c r="B25" s="1">
        <v>66525</v>
      </c>
      <c r="C25" s="5" t="s">
        <v>1822</v>
      </c>
      <c r="D25" s="1" t="s">
        <v>125</v>
      </c>
      <c r="E25" s="6" t="s">
        <v>5</v>
      </c>
      <c r="F25" s="1" t="s">
        <v>148</v>
      </c>
      <c r="G25" s="1">
        <f t="shared" si="0"/>
        <v>90</v>
      </c>
      <c r="H25" s="30"/>
      <c r="I25" s="7"/>
      <c r="J25" s="7"/>
      <c r="K25" s="7"/>
      <c r="L25" s="7"/>
      <c r="M25" s="7"/>
      <c r="N25" s="7"/>
      <c r="O25" s="7">
        <v>90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35"/>
    </row>
    <row r="26" spans="1:37" s="11" customFormat="1" ht="18" customHeight="1">
      <c r="A26" s="1">
        <v>22</v>
      </c>
      <c r="B26" s="1">
        <v>65133</v>
      </c>
      <c r="C26" s="5" t="s">
        <v>923</v>
      </c>
      <c r="D26" s="1" t="s">
        <v>125</v>
      </c>
      <c r="E26" s="6" t="s">
        <v>5</v>
      </c>
      <c r="F26" s="1" t="s">
        <v>852</v>
      </c>
      <c r="G26" s="1">
        <f t="shared" si="0"/>
        <v>80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f>160/2</f>
        <v>80</v>
      </c>
      <c r="AC26" s="7"/>
      <c r="AD26" s="7"/>
      <c r="AE26" s="7"/>
      <c r="AF26" s="7"/>
      <c r="AG26" s="7"/>
      <c r="AH26" s="7"/>
      <c r="AI26" s="7"/>
      <c r="AJ26" s="7"/>
      <c r="AK26" s="35"/>
    </row>
    <row r="27" spans="1:37" s="11" customFormat="1" ht="18" customHeight="1">
      <c r="A27" s="1">
        <v>23</v>
      </c>
      <c r="B27" s="1">
        <v>49727</v>
      </c>
      <c r="C27" s="5" t="s">
        <v>1201</v>
      </c>
      <c r="D27" s="1" t="s">
        <v>125</v>
      </c>
      <c r="E27" s="6" t="s">
        <v>5</v>
      </c>
      <c r="F27" s="1" t="s">
        <v>852</v>
      </c>
      <c r="G27" s="1">
        <f t="shared" si="0"/>
        <v>75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f>150/2</f>
        <v>75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35"/>
    </row>
    <row r="28" spans="1:37" s="11" customFormat="1" ht="18" customHeight="1">
      <c r="A28" s="1">
        <v>23</v>
      </c>
      <c r="B28" s="1">
        <v>66602</v>
      </c>
      <c r="C28" s="5" t="s">
        <v>1841</v>
      </c>
      <c r="D28" s="1" t="s">
        <v>125</v>
      </c>
      <c r="E28" s="6" t="s">
        <v>5</v>
      </c>
      <c r="F28" s="1" t="s">
        <v>148</v>
      </c>
      <c r="G28" s="1">
        <f t="shared" si="0"/>
        <v>75</v>
      </c>
      <c r="H28" s="30"/>
      <c r="I28" s="7"/>
      <c r="J28" s="7"/>
      <c r="K28" s="7"/>
      <c r="L28" s="7"/>
      <c r="M28" s="7"/>
      <c r="N28" s="7"/>
      <c r="O28" s="7"/>
      <c r="P28" s="7">
        <v>75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35"/>
    </row>
    <row r="29" spans="1:37" s="11" customFormat="1" ht="18" customHeight="1">
      <c r="A29" s="1">
        <v>25</v>
      </c>
      <c r="B29" s="1">
        <v>65411</v>
      </c>
      <c r="C29" s="5" t="s">
        <v>926</v>
      </c>
      <c r="D29" s="1" t="s">
        <v>125</v>
      </c>
      <c r="E29" s="6" t="s">
        <v>5</v>
      </c>
      <c r="F29" s="1" t="s">
        <v>139</v>
      </c>
      <c r="G29" s="1">
        <f t="shared" si="0"/>
        <v>70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f>140/2</f>
        <v>70</v>
      </c>
      <c r="AC29" s="7"/>
      <c r="AD29" s="7"/>
      <c r="AE29" s="7"/>
      <c r="AF29" s="7"/>
      <c r="AG29" s="7"/>
      <c r="AH29" s="7"/>
      <c r="AI29" s="7"/>
      <c r="AJ29" s="7"/>
      <c r="AK29" s="35"/>
    </row>
    <row r="30" spans="1:37" s="11" customFormat="1" ht="18" customHeight="1">
      <c r="A30" s="1">
        <v>26</v>
      </c>
      <c r="B30" s="1">
        <v>61742</v>
      </c>
      <c r="C30" s="5" t="s">
        <v>407</v>
      </c>
      <c r="D30" s="1" t="s">
        <v>125</v>
      </c>
      <c r="E30" s="6" t="s">
        <v>5</v>
      </c>
      <c r="F30" s="1" t="s">
        <v>177</v>
      </c>
      <c r="G30" s="1">
        <f t="shared" si="0"/>
        <v>65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>
        <v>65</v>
      </c>
      <c r="AI30" s="7"/>
      <c r="AJ30" s="7"/>
      <c r="AK30" s="35"/>
    </row>
    <row r="31" spans="1:37" s="11" customFormat="1" ht="18" customHeight="1">
      <c r="A31" s="1">
        <v>27</v>
      </c>
      <c r="B31" s="1">
        <v>48591</v>
      </c>
      <c r="C31" s="5" t="s">
        <v>1080</v>
      </c>
      <c r="D31" s="1" t="s">
        <v>125</v>
      </c>
      <c r="E31" s="6" t="s">
        <v>5</v>
      </c>
      <c r="F31" s="1" t="s">
        <v>177</v>
      </c>
      <c r="G31" s="1">
        <f t="shared" si="0"/>
        <v>35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35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5"/>
    </row>
    <row r="32" spans="1:37" s="11" customFormat="1" ht="18" customHeight="1">
      <c r="A32" s="1">
        <v>28</v>
      </c>
      <c r="B32" s="1">
        <v>37982</v>
      </c>
      <c r="C32" s="5" t="s">
        <v>122</v>
      </c>
      <c r="D32" s="1" t="s">
        <v>125</v>
      </c>
      <c r="E32" s="6" t="s">
        <v>5</v>
      </c>
      <c r="F32" s="1" t="s">
        <v>23</v>
      </c>
      <c r="G32" s="1">
        <f t="shared" si="0"/>
        <v>20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>
        <v>10</v>
      </c>
      <c r="AG32" s="7"/>
      <c r="AH32" s="7"/>
      <c r="AI32" s="7"/>
      <c r="AJ32" s="7">
        <v>10</v>
      </c>
      <c r="AK32" s="35"/>
    </row>
    <row r="33" spans="1:37" s="11" customFormat="1" ht="18" customHeight="1">
      <c r="A33" s="1">
        <v>29</v>
      </c>
      <c r="B33" s="1">
        <v>55318</v>
      </c>
      <c r="C33" s="5" t="s">
        <v>2272</v>
      </c>
      <c r="D33" s="1" t="s">
        <v>125</v>
      </c>
      <c r="E33" s="50" t="s">
        <v>5</v>
      </c>
      <c r="F33" s="1" t="s">
        <v>569</v>
      </c>
      <c r="G33" s="1">
        <f t="shared" si="0"/>
        <v>12.5</v>
      </c>
      <c r="H33" s="30"/>
      <c r="I33" s="7"/>
      <c r="J33" s="7">
        <v>12.5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5"/>
    </row>
    <row r="34" spans="1:37" s="11" customFormat="1" ht="18" customHeight="1">
      <c r="A34" s="1">
        <v>31</v>
      </c>
      <c r="B34" s="1">
        <v>43669</v>
      </c>
      <c r="C34" s="5" t="s">
        <v>2078</v>
      </c>
      <c r="D34" s="1" t="s">
        <v>125</v>
      </c>
      <c r="E34" s="6" t="s">
        <v>5</v>
      </c>
      <c r="F34" s="1" t="s">
        <v>177</v>
      </c>
      <c r="G34" s="1">
        <f t="shared" si="0"/>
        <v>10</v>
      </c>
      <c r="H34" s="30"/>
      <c r="I34" s="7">
        <v>10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5"/>
    </row>
    <row r="35" spans="1:37" s="11" customFormat="1" ht="18" customHeight="1">
      <c r="A35" s="1">
        <v>31</v>
      </c>
      <c r="B35" s="1">
        <v>60569</v>
      </c>
      <c r="C35" s="5" t="s">
        <v>2143</v>
      </c>
      <c r="D35" s="1" t="s">
        <v>125</v>
      </c>
      <c r="E35" s="50" t="s">
        <v>608</v>
      </c>
      <c r="F35" s="1" t="s">
        <v>583</v>
      </c>
      <c r="G35" s="1">
        <f t="shared" si="0"/>
        <v>10</v>
      </c>
      <c r="H35" s="30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5"/>
    </row>
    <row r="36" spans="1:37" s="11" customFormat="1" ht="18" customHeight="1">
      <c r="A36" s="1">
        <v>31</v>
      </c>
      <c r="B36" s="1">
        <v>50850</v>
      </c>
      <c r="C36" s="5" t="s">
        <v>2273</v>
      </c>
      <c r="D36" s="1" t="s">
        <v>125</v>
      </c>
      <c r="E36" s="50" t="s">
        <v>5</v>
      </c>
      <c r="F36" s="1" t="s">
        <v>569</v>
      </c>
      <c r="G36" s="1">
        <f t="shared" si="0"/>
        <v>10</v>
      </c>
      <c r="H36" s="30"/>
      <c r="I36" s="7"/>
      <c r="J36" s="7">
        <v>10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5"/>
    </row>
    <row r="37" spans="1:37" s="11" customFormat="1" ht="18" customHeight="1">
      <c r="A37" s="1">
        <v>31</v>
      </c>
      <c r="B37" s="1">
        <v>55041</v>
      </c>
      <c r="C37" s="5" t="s">
        <v>2340</v>
      </c>
      <c r="D37" s="1" t="s">
        <v>125</v>
      </c>
      <c r="E37" s="50" t="s">
        <v>5</v>
      </c>
      <c r="F37" s="1" t="s">
        <v>855</v>
      </c>
      <c r="G37" s="1">
        <f t="shared" si="0"/>
        <v>10</v>
      </c>
      <c r="H37" s="30"/>
      <c r="I37" s="7">
        <v>10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5"/>
    </row>
    <row r="38" spans="1:37" s="11" customFormat="1" ht="18" customHeight="1">
      <c r="A38" s="1">
        <v>35</v>
      </c>
      <c r="B38" s="1">
        <v>64330</v>
      </c>
      <c r="C38" s="5" t="s">
        <v>1392</v>
      </c>
      <c r="D38" s="1" t="s">
        <v>125</v>
      </c>
      <c r="E38" s="6" t="s">
        <v>5</v>
      </c>
      <c r="F38" s="1" t="s">
        <v>6</v>
      </c>
      <c r="G38" s="1">
        <f t="shared" si="0"/>
        <v>7.5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7.5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5"/>
    </row>
    <row r="39" spans="1:37" s="11" customFormat="1" ht="18" customHeight="1">
      <c r="A39" s="1">
        <v>36</v>
      </c>
      <c r="B39" s="1">
        <v>5132</v>
      </c>
      <c r="C39" s="5" t="s">
        <v>2014</v>
      </c>
      <c r="D39" s="1" t="s">
        <v>125</v>
      </c>
      <c r="E39" s="6" t="s">
        <v>5</v>
      </c>
      <c r="F39" s="1" t="s">
        <v>690</v>
      </c>
      <c r="G39" s="1">
        <f t="shared" si="0"/>
        <v>7</v>
      </c>
      <c r="H39" s="30"/>
      <c r="I39" s="7">
        <v>7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5"/>
    </row>
    <row r="40" spans="1:37" s="11" customFormat="1" ht="18" customHeight="1">
      <c r="A40" s="1">
        <v>36</v>
      </c>
      <c r="B40" s="1">
        <v>60282</v>
      </c>
      <c r="C40" s="5" t="s">
        <v>2144</v>
      </c>
      <c r="D40" s="1" t="s">
        <v>125</v>
      </c>
      <c r="E40" s="50" t="s">
        <v>608</v>
      </c>
      <c r="F40" s="1" t="s">
        <v>583</v>
      </c>
      <c r="G40" s="1">
        <f t="shared" si="0"/>
        <v>7</v>
      </c>
      <c r="H40" s="30"/>
      <c r="I40" s="7">
        <v>7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5"/>
    </row>
    <row r="41" spans="1:37" s="11" customFormat="1" ht="18" customHeight="1">
      <c r="A41" s="1">
        <v>38</v>
      </c>
      <c r="B41" s="1">
        <v>62919</v>
      </c>
      <c r="C41" s="5" t="s">
        <v>124</v>
      </c>
      <c r="D41" s="1" t="s">
        <v>125</v>
      </c>
      <c r="E41" s="6" t="s">
        <v>5</v>
      </c>
      <c r="F41" s="1" t="s">
        <v>8</v>
      </c>
      <c r="G41" s="1">
        <f t="shared" si="0"/>
        <v>6</v>
      </c>
      <c r="H41" s="30"/>
      <c r="I41" s="7">
        <v>1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>
        <v>5</v>
      </c>
      <c r="AK41" s="35"/>
    </row>
    <row r="42" spans="1:37" s="11" customFormat="1" ht="18" customHeight="1">
      <c r="A42" s="1">
        <v>39</v>
      </c>
      <c r="B42" s="1">
        <v>41702</v>
      </c>
      <c r="C42" s="5" t="s">
        <v>2062</v>
      </c>
      <c r="D42" s="1" t="s">
        <v>125</v>
      </c>
      <c r="E42" s="6" t="s">
        <v>5</v>
      </c>
      <c r="F42" s="1" t="s">
        <v>364</v>
      </c>
      <c r="G42" s="1">
        <f t="shared" si="0"/>
        <v>5</v>
      </c>
      <c r="H42" s="30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5"/>
    </row>
    <row r="43" spans="1:37" s="11" customFormat="1" ht="18" customHeight="1">
      <c r="A43" s="1">
        <v>39</v>
      </c>
      <c r="B43" s="1">
        <v>54467</v>
      </c>
      <c r="C43" s="5" t="s">
        <v>2145</v>
      </c>
      <c r="D43" s="1" t="s">
        <v>125</v>
      </c>
      <c r="E43" s="50" t="s">
        <v>5</v>
      </c>
      <c r="F43" s="1" t="s">
        <v>583</v>
      </c>
      <c r="G43" s="1">
        <f t="shared" si="0"/>
        <v>5</v>
      </c>
      <c r="H43" s="30"/>
      <c r="I43" s="7">
        <v>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5"/>
    </row>
    <row r="44" spans="1:37" s="11" customFormat="1" ht="18" customHeight="1">
      <c r="A44" s="1">
        <v>41</v>
      </c>
      <c r="B44" s="1">
        <v>56702</v>
      </c>
      <c r="C44" s="5" t="s">
        <v>1977</v>
      </c>
      <c r="D44" s="1" t="s">
        <v>125</v>
      </c>
      <c r="E44" s="6" t="s">
        <v>5</v>
      </c>
      <c r="F44" s="1" t="s">
        <v>101</v>
      </c>
      <c r="G44" s="1">
        <f t="shared" si="0"/>
        <v>1</v>
      </c>
      <c r="H44" s="30"/>
      <c r="I44" s="7">
        <v>1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5"/>
    </row>
    <row r="45" spans="1:37" s="11" customFormat="1" ht="18" customHeight="1">
      <c r="A45" s="1">
        <v>41</v>
      </c>
      <c r="B45" s="1">
        <v>49292</v>
      </c>
      <c r="C45" s="5" t="s">
        <v>2019</v>
      </c>
      <c r="D45" s="1" t="s">
        <v>125</v>
      </c>
      <c r="E45" s="6" t="s">
        <v>5</v>
      </c>
      <c r="F45" s="1" t="s">
        <v>690</v>
      </c>
      <c r="G45" s="1">
        <f t="shared" si="0"/>
        <v>1</v>
      </c>
      <c r="H45" s="30"/>
      <c r="I45" s="7">
        <v>1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35"/>
    </row>
    <row r="46" spans="1:37" ht="6.9" customHeight="1">
      <c r="A46" s="37"/>
      <c r="B46" s="32"/>
      <c r="C46" s="38"/>
      <c r="D46" s="32"/>
      <c r="E46" s="39"/>
      <c r="F46" s="32"/>
      <c r="G46" s="40"/>
      <c r="H46" s="32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6"/>
    </row>
    <row r="47" spans="1:37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</sheetData>
  <sheetProtection algorithmName="SHA-512" hashValue="o1V5nmbb7OyxuRjWrkQcxcqLFNFZslV0UDynFTa1CHAqICO69ezN8GvhFN7ZiJGR1IrokeDu1OY2+s1rttsT5Q==" saltValue="/73ufiaosOcGDWwjpfpGOQ==" spinCount="100000" sheet="1" selectLockedCells="1" selectUnlockedCells="1"/>
  <sortState xmlns:xlrd2="http://schemas.microsoft.com/office/spreadsheetml/2017/richdata2" ref="A5:AJ45">
    <sortCondition descending="1" ref="G5:G45"/>
  </sortState>
  <mergeCells count="30">
    <mergeCell ref="AJ1:AJ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V1:V2"/>
    <mergeCell ref="P1:P2"/>
    <mergeCell ref="X1:X2"/>
    <mergeCell ref="W1:W2"/>
    <mergeCell ref="R1:R2"/>
    <mergeCell ref="A2:G2"/>
    <mergeCell ref="A1:G1"/>
    <mergeCell ref="O1:O2"/>
    <mergeCell ref="Q1:Q2"/>
    <mergeCell ref="U1:U2"/>
    <mergeCell ref="T1:T2"/>
    <mergeCell ref="S1:S2"/>
    <mergeCell ref="N1:N2"/>
    <mergeCell ref="I1:I2"/>
    <mergeCell ref="M1:M2"/>
    <mergeCell ref="L1:L2"/>
    <mergeCell ref="K1:K2"/>
    <mergeCell ref="J1:J2"/>
  </mergeCells>
  <phoneticPr fontId="15" type="noConversion"/>
  <conditionalFormatting sqref="B1:B1048576">
    <cfRule type="duplicateValues" dxfId="111" priority="12"/>
  </conditionalFormatting>
  <conditionalFormatting sqref="B1:C1048576">
    <cfRule type="duplicateValues" dxfId="110" priority="1"/>
    <cfRule type="duplicateValues" dxfId="109" priority="2"/>
    <cfRule type="duplicateValues" dxfId="108" priority="13"/>
  </conditionalFormatting>
  <conditionalFormatting sqref="B3:C3">
    <cfRule type="duplicateValues" dxfId="107" priority="15" stopIfTrue="1"/>
  </conditionalFormatting>
  <conditionalFormatting sqref="B5:C45">
    <cfRule type="duplicateValues" dxfId="106" priority="13879" stopIfTrue="1"/>
    <cfRule type="duplicateValues" dxfId="105" priority="13880"/>
    <cfRule type="duplicateValues" dxfId="104" priority="13881"/>
  </conditionalFormatting>
  <conditionalFormatting sqref="B20:C47">
    <cfRule type="duplicateValues" dxfId="103" priority="13420" stopIfTrue="1"/>
  </conditionalFormatting>
  <conditionalFormatting sqref="B20:C65562 B1:C2 B4:C4">
    <cfRule type="expression" dxfId="102" priority="13422" stopIfTrue="1">
      <formula>AND(COUNTIF($B$1:$C$2, B1)+COUNTIF($B$4:$C$4, B1)+COUNTIF($B$20:$C$65562,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U193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7.1796875" style="3" customWidth="1"/>
    <col min="4" max="4" width="6.90625" style="2" customWidth="1"/>
    <col min="5" max="5" width="53.08984375" style="64" customWidth="1"/>
    <col min="6" max="6" width="5.90625" style="2" customWidth="1"/>
    <col min="7" max="7" width="8" style="2" bestFit="1" customWidth="1"/>
    <col min="8" max="8" width="1" style="2" customWidth="1"/>
    <col min="9" max="9" width="5.81640625" style="12" customWidth="1"/>
    <col min="10" max="16" width="6.6328125" style="12" customWidth="1"/>
    <col min="17" max="46" width="6.453125" style="12" customWidth="1"/>
    <col min="47" max="47" width="1" style="3" customWidth="1"/>
    <col min="48" max="16384" width="9.08984375" style="3"/>
  </cols>
  <sheetData>
    <row r="1" spans="1:47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1824</v>
      </c>
      <c r="R1" s="79" t="s">
        <v>1805</v>
      </c>
      <c r="S1" s="79" t="s">
        <v>1690</v>
      </c>
      <c r="T1" s="95" t="s">
        <v>1852</v>
      </c>
      <c r="U1" s="79" t="s">
        <v>1763</v>
      </c>
      <c r="V1" s="85" t="s">
        <v>1456</v>
      </c>
      <c r="W1" s="79" t="s">
        <v>1430</v>
      </c>
      <c r="X1" s="79" t="s">
        <v>1394</v>
      </c>
      <c r="Y1" s="79" t="s">
        <v>1348</v>
      </c>
      <c r="Z1" s="79" t="s">
        <v>1322</v>
      </c>
      <c r="AA1" s="87" t="s">
        <v>1239</v>
      </c>
      <c r="AB1" s="79" t="s">
        <v>1215</v>
      </c>
      <c r="AC1" s="79" t="s">
        <v>1177</v>
      </c>
      <c r="AD1" s="79" t="s">
        <v>1075</v>
      </c>
      <c r="AE1" s="79" t="s">
        <v>929</v>
      </c>
      <c r="AF1" s="79" t="s">
        <v>847</v>
      </c>
      <c r="AG1" s="79" t="s">
        <v>777</v>
      </c>
      <c r="AH1" s="79" t="s">
        <v>732</v>
      </c>
      <c r="AI1" s="79" t="s">
        <v>699</v>
      </c>
      <c r="AJ1" s="79" t="s">
        <v>1853</v>
      </c>
      <c r="AK1" s="79" t="s">
        <v>548</v>
      </c>
      <c r="AL1" s="79" t="s">
        <v>618</v>
      </c>
      <c r="AM1" s="85" t="s">
        <v>534</v>
      </c>
      <c r="AN1" s="79" t="s">
        <v>512</v>
      </c>
      <c r="AO1" s="79" t="s">
        <v>465</v>
      </c>
      <c r="AP1" s="79" t="s">
        <v>360</v>
      </c>
      <c r="AQ1" s="85" t="s">
        <v>318</v>
      </c>
      <c r="AR1" s="79" t="s">
        <v>184</v>
      </c>
      <c r="AS1" s="79" t="s">
        <v>135</v>
      </c>
      <c r="AT1" s="83" t="s">
        <v>11</v>
      </c>
      <c r="AU1" s="26"/>
    </row>
    <row r="2" spans="1:47" s="4" customFormat="1" ht="121.25" customHeight="1">
      <c r="A2" s="89" t="s">
        <v>2351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96"/>
      <c r="U2" s="80"/>
      <c r="V2" s="86"/>
      <c r="W2" s="80"/>
      <c r="X2" s="80"/>
      <c r="Y2" s="80"/>
      <c r="Z2" s="80"/>
      <c r="AA2" s="88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6"/>
      <c r="AN2" s="80"/>
      <c r="AO2" s="80"/>
      <c r="AP2" s="80"/>
      <c r="AQ2" s="86"/>
      <c r="AR2" s="80"/>
      <c r="AS2" s="80"/>
      <c r="AT2" s="84"/>
      <c r="AU2" s="33"/>
    </row>
    <row r="3" spans="1:47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45893</v>
      </c>
      <c r="S3" s="19" t="s">
        <v>1729</v>
      </c>
      <c r="T3" s="19">
        <v>45900</v>
      </c>
      <c r="U3" s="19">
        <v>45893</v>
      </c>
      <c r="V3" s="19">
        <v>45886</v>
      </c>
      <c r="W3" s="19">
        <v>45879</v>
      </c>
      <c r="X3" s="19">
        <v>45872</v>
      </c>
      <c r="Y3" s="19">
        <v>45865</v>
      </c>
      <c r="Z3" s="19">
        <v>45858</v>
      </c>
      <c r="AA3" s="19">
        <v>45858</v>
      </c>
      <c r="AB3" s="19">
        <v>45851</v>
      </c>
      <c r="AC3" s="19">
        <v>45844</v>
      </c>
      <c r="AD3" s="19">
        <v>45830</v>
      </c>
      <c r="AE3" s="19">
        <v>45816</v>
      </c>
      <c r="AF3" s="19">
        <v>45809</v>
      </c>
      <c r="AG3" s="19">
        <v>45802</v>
      </c>
      <c r="AH3" s="19">
        <v>45795</v>
      </c>
      <c r="AI3" s="19">
        <v>45795</v>
      </c>
      <c r="AJ3" s="19">
        <v>45753</v>
      </c>
      <c r="AK3" s="19">
        <v>45746</v>
      </c>
      <c r="AL3" s="19">
        <v>45746</v>
      </c>
      <c r="AM3" s="19">
        <v>45739</v>
      </c>
      <c r="AN3" s="19">
        <v>45739</v>
      </c>
      <c r="AO3" s="19">
        <v>45725</v>
      </c>
      <c r="AP3" s="19">
        <v>45725</v>
      </c>
      <c r="AQ3" s="19">
        <v>45711</v>
      </c>
      <c r="AR3" s="19">
        <v>45698</v>
      </c>
      <c r="AS3" s="19">
        <v>45688</v>
      </c>
      <c r="AT3" s="46">
        <v>45683</v>
      </c>
      <c r="AU3" s="33"/>
    </row>
    <row r="4" spans="1:47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183</v>
      </c>
      <c r="R4" s="21" t="s">
        <v>12</v>
      </c>
      <c r="S4" s="21" t="s">
        <v>136</v>
      </c>
      <c r="T4" s="21" t="s">
        <v>1463</v>
      </c>
      <c r="U4" s="21" t="s">
        <v>12</v>
      </c>
      <c r="V4" s="21" t="s">
        <v>183</v>
      </c>
      <c r="W4" s="21" t="s">
        <v>136</v>
      </c>
      <c r="X4" s="21" t="s">
        <v>12</v>
      </c>
      <c r="Y4" s="21" t="s">
        <v>12</v>
      </c>
      <c r="Z4" s="21" t="s">
        <v>12</v>
      </c>
      <c r="AA4" s="21" t="s">
        <v>183</v>
      </c>
      <c r="AB4" s="21" t="s">
        <v>12</v>
      </c>
      <c r="AC4" s="21" t="s">
        <v>136</v>
      </c>
      <c r="AD4" s="21" t="s">
        <v>185</v>
      </c>
      <c r="AE4" s="21" t="s">
        <v>183</v>
      </c>
      <c r="AF4" s="21" t="s">
        <v>136</v>
      </c>
      <c r="AG4" s="21" t="s">
        <v>185</v>
      </c>
      <c r="AH4" s="21" t="s">
        <v>395</v>
      </c>
      <c r="AI4" s="21" t="s">
        <v>700</v>
      </c>
      <c r="AJ4" s="21" t="s">
        <v>12</v>
      </c>
      <c r="AK4" s="21" t="s">
        <v>12</v>
      </c>
      <c r="AL4" s="21" t="s">
        <v>12</v>
      </c>
      <c r="AM4" s="21" t="s">
        <v>12</v>
      </c>
      <c r="AN4" s="21" t="s">
        <v>185</v>
      </c>
      <c r="AO4" s="21" t="s">
        <v>12</v>
      </c>
      <c r="AP4" s="21" t="s">
        <v>395</v>
      </c>
      <c r="AQ4" s="21" t="s">
        <v>185</v>
      </c>
      <c r="AR4" s="21" t="s">
        <v>185</v>
      </c>
      <c r="AS4" s="21" t="s">
        <v>136</v>
      </c>
      <c r="AT4" s="47" t="s">
        <v>12</v>
      </c>
      <c r="AU4" s="34"/>
    </row>
    <row r="5" spans="1:47" s="11" customFormat="1" ht="18" customHeight="1">
      <c r="A5" s="1">
        <v>1</v>
      </c>
      <c r="B5" s="1">
        <v>59150</v>
      </c>
      <c r="C5" s="5" t="s">
        <v>719</v>
      </c>
      <c r="D5" s="1" t="s">
        <v>7</v>
      </c>
      <c r="E5" s="56" t="s">
        <v>5</v>
      </c>
      <c r="F5" s="1" t="s">
        <v>148</v>
      </c>
      <c r="G5" s="1">
        <f t="shared" ref="G5:G36" si="0">SUM(I5:AT5)</f>
        <v>1285</v>
      </c>
      <c r="H5" s="30"/>
      <c r="I5" s="7">
        <v>10</v>
      </c>
      <c r="J5" s="7"/>
      <c r="K5" s="7">
        <v>180</v>
      </c>
      <c r="L5" s="7">
        <v>50</v>
      </c>
      <c r="M5" s="7"/>
      <c r="N5" s="7"/>
      <c r="O5" s="7">
        <v>25</v>
      </c>
      <c r="P5" s="7">
        <v>160</v>
      </c>
      <c r="Q5" s="7">
        <v>100</v>
      </c>
      <c r="R5" s="7"/>
      <c r="S5" s="7">
        <v>160</v>
      </c>
      <c r="T5" s="7">
        <v>180</v>
      </c>
      <c r="U5" s="7"/>
      <c r="V5" s="7"/>
      <c r="W5" s="7">
        <v>160</v>
      </c>
      <c r="X5" s="7"/>
      <c r="Y5" s="7"/>
      <c r="Z5" s="7"/>
      <c r="AA5" s="7">
        <v>100</v>
      </c>
      <c r="AB5" s="7"/>
      <c r="AC5" s="7"/>
      <c r="AD5" s="7"/>
      <c r="AE5" s="7"/>
      <c r="AF5" s="7"/>
      <c r="AG5" s="7"/>
      <c r="AH5" s="7"/>
      <c r="AI5" s="7">
        <v>160</v>
      </c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35"/>
    </row>
    <row r="6" spans="1:47" s="11" customFormat="1" ht="18" customHeight="1">
      <c r="A6" s="1">
        <v>2</v>
      </c>
      <c r="B6" s="1">
        <v>24060</v>
      </c>
      <c r="C6" s="5" t="s">
        <v>718</v>
      </c>
      <c r="D6" s="1" t="s">
        <v>7</v>
      </c>
      <c r="E6" s="56" t="s">
        <v>5</v>
      </c>
      <c r="F6" s="1" t="s">
        <v>148</v>
      </c>
      <c r="G6" s="1">
        <f t="shared" si="0"/>
        <v>1120</v>
      </c>
      <c r="H6" s="30"/>
      <c r="I6" s="7"/>
      <c r="J6" s="7"/>
      <c r="K6" s="7">
        <v>200</v>
      </c>
      <c r="L6" s="7">
        <v>40</v>
      </c>
      <c r="M6" s="7"/>
      <c r="N6" s="7"/>
      <c r="O6" s="7"/>
      <c r="P6" s="7">
        <v>150</v>
      </c>
      <c r="Q6" s="7">
        <v>95</v>
      </c>
      <c r="R6" s="7"/>
      <c r="S6" s="7"/>
      <c r="T6" s="7">
        <v>30</v>
      </c>
      <c r="U6" s="7"/>
      <c r="V6" s="7"/>
      <c r="W6" s="7">
        <v>150</v>
      </c>
      <c r="X6" s="7"/>
      <c r="Y6" s="7"/>
      <c r="Z6" s="7"/>
      <c r="AA6" s="7">
        <v>95</v>
      </c>
      <c r="AB6" s="7"/>
      <c r="AC6" s="7"/>
      <c r="AD6" s="7"/>
      <c r="AE6" s="7"/>
      <c r="AF6" s="7">
        <v>160</v>
      </c>
      <c r="AG6" s="7"/>
      <c r="AH6" s="7"/>
      <c r="AI6" s="7">
        <v>200</v>
      </c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35"/>
    </row>
    <row r="7" spans="1:47" s="11" customFormat="1" ht="18" customHeight="1">
      <c r="A7" s="1">
        <v>3</v>
      </c>
      <c r="B7" s="1">
        <v>16165</v>
      </c>
      <c r="C7" s="22" t="s">
        <v>93</v>
      </c>
      <c r="D7" s="1" t="s">
        <v>7</v>
      </c>
      <c r="E7" s="56" t="s">
        <v>5</v>
      </c>
      <c r="F7" s="1" t="s">
        <v>101</v>
      </c>
      <c r="G7" s="1">
        <f t="shared" si="0"/>
        <v>1100</v>
      </c>
      <c r="H7" s="30"/>
      <c r="I7" s="7"/>
      <c r="J7" s="7"/>
      <c r="K7" s="7"/>
      <c r="L7" s="7">
        <v>30</v>
      </c>
      <c r="M7" s="7">
        <v>40</v>
      </c>
      <c r="N7" s="7"/>
      <c r="O7" s="7"/>
      <c r="P7" s="7">
        <v>140</v>
      </c>
      <c r="Q7" s="7"/>
      <c r="R7" s="7"/>
      <c r="S7" s="7">
        <v>140</v>
      </c>
      <c r="T7" s="7"/>
      <c r="U7" s="7"/>
      <c r="V7" s="7">
        <v>100</v>
      </c>
      <c r="W7" s="7"/>
      <c r="X7" s="7"/>
      <c r="Y7" s="7"/>
      <c r="Z7" s="7"/>
      <c r="AA7" s="7"/>
      <c r="AB7" s="7"/>
      <c r="AC7" s="7">
        <v>160</v>
      </c>
      <c r="AD7" s="7"/>
      <c r="AE7" s="7">
        <v>100</v>
      </c>
      <c r="AF7" s="7">
        <v>150</v>
      </c>
      <c r="AG7" s="7"/>
      <c r="AH7" s="7"/>
      <c r="AI7" s="7">
        <v>180</v>
      </c>
      <c r="AJ7" s="7"/>
      <c r="AK7" s="7"/>
      <c r="AL7" s="7"/>
      <c r="AM7" s="7"/>
      <c r="AN7" s="7"/>
      <c r="AO7" s="7"/>
      <c r="AP7" s="7"/>
      <c r="AQ7" s="7"/>
      <c r="AR7" s="7">
        <v>35</v>
      </c>
      <c r="AS7" s="7"/>
      <c r="AT7" s="7">
        <v>25</v>
      </c>
      <c r="AU7" s="35"/>
    </row>
    <row r="8" spans="1:47" s="11" customFormat="1" ht="18" customHeight="1">
      <c r="A8" s="1">
        <v>4</v>
      </c>
      <c r="B8" s="1">
        <v>60546</v>
      </c>
      <c r="C8" s="5" t="s">
        <v>720</v>
      </c>
      <c r="D8" s="1" t="s">
        <v>7</v>
      </c>
      <c r="E8" s="56" t="s">
        <v>5</v>
      </c>
      <c r="F8" s="1" t="s">
        <v>148</v>
      </c>
      <c r="G8" s="1">
        <f t="shared" si="0"/>
        <v>955</v>
      </c>
      <c r="H8" s="30"/>
      <c r="I8" s="7">
        <v>5</v>
      </c>
      <c r="J8" s="7"/>
      <c r="K8" s="7">
        <v>100</v>
      </c>
      <c r="L8" s="7"/>
      <c r="M8" s="7"/>
      <c r="N8" s="7"/>
      <c r="O8" s="7">
        <v>15</v>
      </c>
      <c r="P8" s="7">
        <v>120</v>
      </c>
      <c r="Q8" s="7">
        <v>85</v>
      </c>
      <c r="R8" s="7"/>
      <c r="S8" s="7">
        <v>120</v>
      </c>
      <c r="T8" s="7"/>
      <c r="U8" s="7"/>
      <c r="V8" s="7">
        <v>75</v>
      </c>
      <c r="W8" s="7">
        <v>120</v>
      </c>
      <c r="X8" s="7">
        <v>20</v>
      </c>
      <c r="Y8" s="7"/>
      <c r="Z8" s="7"/>
      <c r="AA8" s="7">
        <v>70</v>
      </c>
      <c r="AB8" s="7"/>
      <c r="AC8" s="7">
        <v>60</v>
      </c>
      <c r="AD8" s="7"/>
      <c r="AE8" s="7"/>
      <c r="AF8" s="7">
        <v>75</v>
      </c>
      <c r="AG8" s="7"/>
      <c r="AH8" s="7"/>
      <c r="AI8" s="7">
        <v>90</v>
      </c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35"/>
    </row>
    <row r="9" spans="1:47" s="11" customFormat="1" ht="18" customHeight="1">
      <c r="A9" s="1">
        <v>5</v>
      </c>
      <c r="B9" s="1">
        <v>49753</v>
      </c>
      <c r="C9" s="5" t="s">
        <v>894</v>
      </c>
      <c r="D9" s="1" t="s">
        <v>7</v>
      </c>
      <c r="E9" s="56" t="s">
        <v>5</v>
      </c>
      <c r="F9" s="1" t="s">
        <v>139</v>
      </c>
      <c r="G9" s="1">
        <f t="shared" si="0"/>
        <v>460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75</v>
      </c>
      <c r="AB9" s="7"/>
      <c r="AC9" s="7">
        <v>150</v>
      </c>
      <c r="AD9" s="7"/>
      <c r="AE9" s="7">
        <v>95</v>
      </c>
      <c r="AF9" s="7">
        <v>140</v>
      </c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35"/>
    </row>
    <row r="10" spans="1:47" s="11" customFormat="1" ht="18" customHeight="1">
      <c r="A10" s="1">
        <v>6</v>
      </c>
      <c r="B10" s="1">
        <v>35444</v>
      </c>
      <c r="C10" s="5" t="s">
        <v>9</v>
      </c>
      <c r="D10" s="1" t="s">
        <v>7</v>
      </c>
      <c r="E10" s="56" t="s">
        <v>5</v>
      </c>
      <c r="F10" s="1" t="s">
        <v>8</v>
      </c>
      <c r="G10" s="1">
        <f t="shared" si="0"/>
        <v>453</v>
      </c>
      <c r="H10" s="31"/>
      <c r="I10" s="1">
        <v>7</v>
      </c>
      <c r="J10" s="1"/>
      <c r="K10" s="1">
        <v>120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>
        <v>90</v>
      </c>
      <c r="W10" s="1"/>
      <c r="X10" s="1"/>
      <c r="Y10" s="1">
        <v>10</v>
      </c>
      <c r="Z10" s="1"/>
      <c r="AA10" s="1"/>
      <c r="AB10" s="1">
        <v>8</v>
      </c>
      <c r="AC10" s="1"/>
      <c r="AD10" s="1"/>
      <c r="AE10" s="1"/>
      <c r="AF10" s="1">
        <v>80</v>
      </c>
      <c r="AG10" s="1"/>
      <c r="AH10" s="1"/>
      <c r="AI10" s="1">
        <v>120</v>
      </c>
      <c r="AJ10" s="1"/>
      <c r="AK10" s="1"/>
      <c r="AL10" s="1"/>
      <c r="AM10" s="1">
        <v>10</v>
      </c>
      <c r="AN10" s="1"/>
      <c r="AO10" s="1"/>
      <c r="AP10" s="1"/>
      <c r="AQ10" s="1"/>
      <c r="AR10" s="1"/>
      <c r="AS10" s="1"/>
      <c r="AT10" s="7">
        <v>8</v>
      </c>
      <c r="AU10" s="35"/>
    </row>
    <row r="11" spans="1:47" s="11" customFormat="1" ht="18" customHeight="1">
      <c r="A11" s="1">
        <v>7</v>
      </c>
      <c r="B11" s="1">
        <v>59029</v>
      </c>
      <c r="C11" s="5" t="s">
        <v>1296</v>
      </c>
      <c r="D11" s="1" t="s">
        <v>7</v>
      </c>
      <c r="E11" s="56" t="s">
        <v>5</v>
      </c>
      <c r="F11" s="1" t="s">
        <v>148</v>
      </c>
      <c r="G11" s="1">
        <f t="shared" si="0"/>
        <v>407</v>
      </c>
      <c r="H11" s="30"/>
      <c r="I11" s="7">
        <v>7</v>
      </c>
      <c r="J11" s="7"/>
      <c r="K11" s="7"/>
      <c r="L11" s="7">
        <v>35</v>
      </c>
      <c r="M11" s="7"/>
      <c r="N11" s="7"/>
      <c r="O11" s="7">
        <v>20</v>
      </c>
      <c r="P11" s="7"/>
      <c r="Q11" s="7">
        <v>90</v>
      </c>
      <c r="R11" s="7">
        <v>20</v>
      </c>
      <c r="S11" s="7"/>
      <c r="T11" s="7"/>
      <c r="U11" s="7"/>
      <c r="V11" s="7"/>
      <c r="W11" s="7">
        <v>140</v>
      </c>
      <c r="X11" s="7">
        <v>15</v>
      </c>
      <c r="Y11" s="7"/>
      <c r="Z11" s="7"/>
      <c r="AA11" s="7">
        <v>80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35"/>
    </row>
    <row r="12" spans="1:47" s="11" customFormat="1" ht="18" customHeight="1">
      <c r="A12" s="1">
        <v>8</v>
      </c>
      <c r="B12" s="1">
        <v>60709</v>
      </c>
      <c r="C12" s="5" t="s">
        <v>98</v>
      </c>
      <c r="D12" s="1" t="s">
        <v>7</v>
      </c>
      <c r="E12" s="56" t="s">
        <v>5</v>
      </c>
      <c r="F12" s="1" t="s">
        <v>8</v>
      </c>
      <c r="G12" s="1">
        <f t="shared" si="0"/>
        <v>405</v>
      </c>
      <c r="H12" s="31"/>
      <c r="I12" s="1">
        <v>5</v>
      </c>
      <c r="J12" s="1"/>
      <c r="K12" s="1">
        <v>160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85</v>
      </c>
      <c r="W12" s="1"/>
      <c r="X12" s="1"/>
      <c r="Y12" s="1"/>
      <c r="Z12" s="1"/>
      <c r="AA12" s="1"/>
      <c r="AB12" s="1">
        <v>3</v>
      </c>
      <c r="AC12" s="1"/>
      <c r="AD12" s="1"/>
      <c r="AE12" s="1"/>
      <c r="AF12" s="1"/>
      <c r="AG12" s="1"/>
      <c r="AH12" s="1"/>
      <c r="AI12" s="1">
        <v>140</v>
      </c>
      <c r="AJ12" s="1"/>
      <c r="AK12" s="1"/>
      <c r="AL12" s="1"/>
      <c r="AM12" s="1"/>
      <c r="AN12" s="1"/>
      <c r="AO12" s="1">
        <v>10</v>
      </c>
      <c r="AP12" s="1"/>
      <c r="AQ12" s="1"/>
      <c r="AR12" s="1"/>
      <c r="AS12" s="1"/>
      <c r="AT12" s="7">
        <v>2</v>
      </c>
      <c r="AU12" s="35"/>
    </row>
    <row r="13" spans="1:47" s="11" customFormat="1" ht="18" customHeight="1">
      <c r="A13" s="1">
        <v>9</v>
      </c>
      <c r="B13" s="1">
        <v>5628</v>
      </c>
      <c r="C13" s="5" t="s">
        <v>173</v>
      </c>
      <c r="D13" s="1" t="s">
        <v>7</v>
      </c>
      <c r="E13" s="56" t="s">
        <v>5</v>
      </c>
      <c r="F13" s="1" t="s">
        <v>101</v>
      </c>
      <c r="G13" s="1">
        <f t="shared" si="0"/>
        <v>380</v>
      </c>
      <c r="H13" s="31"/>
      <c r="I13" s="1">
        <v>10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40</v>
      </c>
      <c r="U13" s="1"/>
      <c r="V13" s="1"/>
      <c r="W13" s="1"/>
      <c r="X13" s="1"/>
      <c r="Y13" s="1"/>
      <c r="Z13" s="1"/>
      <c r="AA13" s="1"/>
      <c r="AB13" s="1"/>
      <c r="AC13" s="1">
        <v>120</v>
      </c>
      <c r="AD13" s="1"/>
      <c r="AE13" s="1"/>
      <c r="AF13" s="1"/>
      <c r="AG13" s="1">
        <v>50</v>
      </c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>
        <v>160</v>
      </c>
      <c r="AT13" s="7"/>
      <c r="AU13" s="35"/>
    </row>
    <row r="14" spans="1:47" s="11" customFormat="1" ht="18" customHeight="1">
      <c r="A14" s="1">
        <v>10</v>
      </c>
      <c r="B14" s="1">
        <v>58940</v>
      </c>
      <c r="C14" s="5" t="s">
        <v>95</v>
      </c>
      <c r="D14" s="1" t="s">
        <v>7</v>
      </c>
      <c r="E14" s="56" t="s">
        <v>5</v>
      </c>
      <c r="F14" s="1" t="s">
        <v>8</v>
      </c>
      <c r="G14" s="1">
        <f t="shared" si="0"/>
        <v>340</v>
      </c>
      <c r="H14" s="30"/>
      <c r="I14" s="7">
        <v>10</v>
      </c>
      <c r="J14" s="7"/>
      <c r="K14" s="7">
        <v>90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95</v>
      </c>
      <c r="W14" s="7"/>
      <c r="X14" s="7"/>
      <c r="Y14" s="7"/>
      <c r="Z14" s="7"/>
      <c r="AA14" s="7"/>
      <c r="AB14" s="7">
        <v>25</v>
      </c>
      <c r="AC14" s="7"/>
      <c r="AD14" s="7"/>
      <c r="AE14" s="7"/>
      <c r="AF14" s="7"/>
      <c r="AG14" s="7"/>
      <c r="AH14" s="7"/>
      <c r="AI14" s="7">
        <v>65</v>
      </c>
      <c r="AJ14" s="7"/>
      <c r="AK14" s="7"/>
      <c r="AL14" s="7"/>
      <c r="AM14" s="7">
        <v>25</v>
      </c>
      <c r="AN14" s="7"/>
      <c r="AO14" s="7">
        <v>15</v>
      </c>
      <c r="AP14" s="7"/>
      <c r="AQ14" s="7"/>
      <c r="AR14" s="7"/>
      <c r="AS14" s="7"/>
      <c r="AT14" s="7">
        <v>15</v>
      </c>
      <c r="AU14" s="35"/>
    </row>
    <row r="15" spans="1:47" s="11" customFormat="1" ht="18" customHeight="1">
      <c r="A15" s="1">
        <v>11</v>
      </c>
      <c r="B15" s="1">
        <v>53323</v>
      </c>
      <c r="C15" s="5" t="s">
        <v>174</v>
      </c>
      <c r="D15" s="1" t="s">
        <v>7</v>
      </c>
      <c r="E15" s="56" t="s">
        <v>175</v>
      </c>
      <c r="F15" s="1" t="s">
        <v>139</v>
      </c>
      <c r="G15" s="1">
        <f t="shared" si="0"/>
        <v>330</v>
      </c>
      <c r="H15" s="31"/>
      <c r="I15" s="1"/>
      <c r="J15" s="1"/>
      <c r="K15" s="1"/>
      <c r="L15" s="1"/>
      <c r="M15" s="1">
        <v>25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>
        <v>20</v>
      </c>
      <c r="AA15" s="1"/>
      <c r="AB15" s="1"/>
      <c r="AC15" s="1">
        <v>75</v>
      </c>
      <c r="AD15" s="1"/>
      <c r="AE15" s="1">
        <v>70</v>
      </c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>
        <v>140</v>
      </c>
      <c r="AT15" s="7"/>
      <c r="AU15" s="35"/>
    </row>
    <row r="16" spans="1:47" s="11" customFormat="1" ht="18" customHeight="1">
      <c r="A16" s="1">
        <v>12</v>
      </c>
      <c r="B16" s="1">
        <v>5924</v>
      </c>
      <c r="C16" s="5" t="s">
        <v>1585</v>
      </c>
      <c r="D16" s="1" t="s">
        <v>7</v>
      </c>
      <c r="E16" s="56" t="s">
        <v>1586</v>
      </c>
      <c r="F16" s="1" t="s">
        <v>152</v>
      </c>
      <c r="G16" s="1">
        <f t="shared" si="0"/>
        <v>300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300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7"/>
      <c r="AU16" s="35"/>
    </row>
    <row r="17" spans="1:47" s="11" customFormat="1" ht="18" customHeight="1">
      <c r="A17" s="1">
        <v>12</v>
      </c>
      <c r="B17" s="1">
        <v>30166</v>
      </c>
      <c r="C17" s="5" t="s">
        <v>760</v>
      </c>
      <c r="D17" s="1" t="s">
        <v>7</v>
      </c>
      <c r="E17" s="56" t="s">
        <v>394</v>
      </c>
      <c r="F17" s="1" t="s">
        <v>177</v>
      </c>
      <c r="G17" s="1">
        <f t="shared" si="0"/>
        <v>300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140</v>
      </c>
      <c r="U17" s="7"/>
      <c r="V17" s="7"/>
      <c r="W17" s="7"/>
      <c r="X17" s="7"/>
      <c r="Y17" s="7"/>
      <c r="Z17" s="7"/>
      <c r="AA17" s="7"/>
      <c r="AB17" s="7"/>
      <c r="AC17" s="7"/>
      <c r="AD17" s="7">
        <v>50</v>
      </c>
      <c r="AE17" s="7"/>
      <c r="AF17" s="7"/>
      <c r="AG17" s="7"/>
      <c r="AH17" s="7">
        <v>100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5"/>
    </row>
    <row r="18" spans="1:47" s="11" customFormat="1" ht="18" customHeight="1">
      <c r="A18" s="1">
        <v>14</v>
      </c>
      <c r="B18" s="1">
        <v>1440</v>
      </c>
      <c r="C18" s="5" t="s">
        <v>102</v>
      </c>
      <c r="D18" s="1" t="s">
        <v>7</v>
      </c>
      <c r="E18" s="56" t="s">
        <v>5</v>
      </c>
      <c r="F18" s="1" t="s">
        <v>8</v>
      </c>
      <c r="G18" s="1">
        <f t="shared" si="0"/>
        <v>264</v>
      </c>
      <c r="H18" s="31"/>
      <c r="I18" s="1">
        <v>3</v>
      </c>
      <c r="J18" s="1"/>
      <c r="K18" s="1">
        <v>140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>
        <v>95</v>
      </c>
      <c r="AJ18" s="1"/>
      <c r="AK18" s="1"/>
      <c r="AL18" s="1"/>
      <c r="AM18" s="1"/>
      <c r="AN18" s="1"/>
      <c r="AO18" s="1">
        <v>20</v>
      </c>
      <c r="AP18" s="1"/>
      <c r="AQ18" s="1"/>
      <c r="AR18" s="1"/>
      <c r="AS18" s="1"/>
      <c r="AT18" s="7">
        <v>6</v>
      </c>
      <c r="AU18" s="35"/>
    </row>
    <row r="19" spans="1:47" s="11" customFormat="1" ht="18" customHeight="1">
      <c r="A19" s="1">
        <v>15</v>
      </c>
      <c r="B19" s="1">
        <v>36246</v>
      </c>
      <c r="C19" s="5" t="s">
        <v>1297</v>
      </c>
      <c r="D19" s="1" t="s">
        <v>7</v>
      </c>
      <c r="E19" s="56" t="s">
        <v>5</v>
      </c>
      <c r="F19" s="1" t="s">
        <v>148</v>
      </c>
      <c r="G19" s="1">
        <f t="shared" si="0"/>
        <v>239</v>
      </c>
      <c r="H19" s="30"/>
      <c r="I19" s="7">
        <v>3</v>
      </c>
      <c r="J19" s="7"/>
      <c r="K19" s="7"/>
      <c r="L19" s="7"/>
      <c r="M19" s="7"/>
      <c r="N19" s="7"/>
      <c r="O19" s="7">
        <v>10</v>
      </c>
      <c r="P19" s="7"/>
      <c r="Q19" s="7"/>
      <c r="R19" s="7">
        <v>6</v>
      </c>
      <c r="S19" s="7">
        <v>55</v>
      </c>
      <c r="T19" s="7"/>
      <c r="U19" s="7"/>
      <c r="V19" s="7"/>
      <c r="W19" s="7">
        <v>100</v>
      </c>
      <c r="X19" s="7"/>
      <c r="Y19" s="7"/>
      <c r="Z19" s="7"/>
      <c r="AA19" s="7">
        <v>65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35"/>
    </row>
    <row r="20" spans="1:47" s="11" customFormat="1" ht="18" customHeight="1">
      <c r="A20" s="1">
        <v>16</v>
      </c>
      <c r="B20" s="1">
        <v>3336</v>
      </c>
      <c r="C20" s="5" t="s">
        <v>1587</v>
      </c>
      <c r="D20" s="1" t="s">
        <v>7</v>
      </c>
      <c r="E20" s="56" t="s">
        <v>5</v>
      </c>
      <c r="F20" s="1" t="s">
        <v>139</v>
      </c>
      <c r="G20" s="1">
        <f t="shared" si="0"/>
        <v>230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>
        <v>230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7"/>
      <c r="AU20" s="35"/>
    </row>
    <row r="21" spans="1:47" s="11" customFormat="1" ht="18" customHeight="1">
      <c r="A21" s="1">
        <v>17</v>
      </c>
      <c r="B21" s="1">
        <v>33440</v>
      </c>
      <c r="C21" s="5" t="s">
        <v>1028</v>
      </c>
      <c r="D21" s="1" t="s">
        <v>7</v>
      </c>
      <c r="E21" s="56" t="s">
        <v>5</v>
      </c>
      <c r="F21" s="1" t="s">
        <v>139</v>
      </c>
      <c r="G21" s="1">
        <f t="shared" si="0"/>
        <v>225</v>
      </c>
      <c r="H21" s="30"/>
      <c r="I21" s="7"/>
      <c r="J21" s="7"/>
      <c r="K21" s="7"/>
      <c r="L21" s="7"/>
      <c r="M21" s="7">
        <v>40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25</v>
      </c>
      <c r="AA21" s="7"/>
      <c r="AB21" s="7"/>
      <c r="AC21" s="7">
        <v>70</v>
      </c>
      <c r="AD21" s="7"/>
      <c r="AE21" s="7">
        <v>90</v>
      </c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5"/>
    </row>
    <row r="22" spans="1:47" s="11" customFormat="1" ht="18" customHeight="1">
      <c r="A22" s="1">
        <v>18</v>
      </c>
      <c r="B22" s="1">
        <v>52533</v>
      </c>
      <c r="C22" s="5" t="s">
        <v>785</v>
      </c>
      <c r="D22" s="1" t="s">
        <v>7</v>
      </c>
      <c r="E22" s="56" t="s">
        <v>5</v>
      </c>
      <c r="F22" s="1" t="s">
        <v>101</v>
      </c>
      <c r="G22" s="1">
        <f t="shared" si="0"/>
        <v>220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100</v>
      </c>
      <c r="AD22" s="7"/>
      <c r="AE22" s="7">
        <v>85</v>
      </c>
      <c r="AF22" s="7"/>
      <c r="AG22" s="7">
        <v>35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5"/>
    </row>
    <row r="23" spans="1:47" s="11" customFormat="1" ht="18" customHeight="1">
      <c r="A23" s="1">
        <v>18</v>
      </c>
      <c r="B23" s="1">
        <v>56808</v>
      </c>
      <c r="C23" s="5" t="s">
        <v>722</v>
      </c>
      <c r="D23" s="1" t="s">
        <v>7</v>
      </c>
      <c r="E23" s="56" t="s">
        <v>5</v>
      </c>
      <c r="F23" s="1" t="s">
        <v>8</v>
      </c>
      <c r="G23" s="1">
        <f t="shared" si="0"/>
        <v>220</v>
      </c>
      <c r="H23" s="30"/>
      <c r="I23" s="7"/>
      <c r="J23" s="7"/>
      <c r="K23" s="7">
        <v>70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80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>
        <v>70</v>
      </c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35"/>
    </row>
    <row r="24" spans="1:47" s="11" customFormat="1" ht="18" customHeight="1">
      <c r="A24" s="1">
        <v>20</v>
      </c>
      <c r="B24" s="1">
        <v>5250</v>
      </c>
      <c r="C24" s="5" t="s">
        <v>1588</v>
      </c>
      <c r="D24" s="1" t="s">
        <v>7</v>
      </c>
      <c r="E24" s="56" t="s">
        <v>296</v>
      </c>
      <c r="F24" s="1" t="s">
        <v>291</v>
      </c>
      <c r="G24" s="1">
        <f t="shared" si="0"/>
        <v>215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215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7"/>
      <c r="AU24" s="35"/>
    </row>
    <row r="25" spans="1:47" s="11" customFormat="1" ht="18" customHeight="1">
      <c r="A25" s="1">
        <v>21</v>
      </c>
      <c r="B25" s="1">
        <v>37657</v>
      </c>
      <c r="C25" s="5" t="s">
        <v>1589</v>
      </c>
      <c r="D25" s="1" t="s">
        <v>7</v>
      </c>
      <c r="E25" s="56" t="s">
        <v>1590</v>
      </c>
      <c r="F25" s="1" t="s">
        <v>303</v>
      </c>
      <c r="G25" s="1">
        <f t="shared" si="0"/>
        <v>207</v>
      </c>
      <c r="H25" s="31"/>
      <c r="I25" s="1">
        <v>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200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7"/>
      <c r="AU25" s="35"/>
    </row>
    <row r="26" spans="1:47" s="11" customFormat="1" ht="18" customHeight="1">
      <c r="A26" s="1">
        <v>22</v>
      </c>
      <c r="B26" s="1">
        <v>43234</v>
      </c>
      <c r="C26" s="5" t="s">
        <v>1029</v>
      </c>
      <c r="D26" s="1" t="s">
        <v>7</v>
      </c>
      <c r="E26" s="56" t="s">
        <v>5</v>
      </c>
      <c r="F26" s="1" t="s">
        <v>139</v>
      </c>
      <c r="G26" s="1">
        <f t="shared" si="0"/>
        <v>205</v>
      </c>
      <c r="H26" s="30"/>
      <c r="I26" s="7"/>
      <c r="J26" s="7"/>
      <c r="K26" s="7"/>
      <c r="L26" s="7"/>
      <c r="M26" s="7">
        <v>35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10</v>
      </c>
      <c r="AA26" s="7"/>
      <c r="AB26" s="7"/>
      <c r="AC26" s="7">
        <v>80</v>
      </c>
      <c r="AD26" s="7"/>
      <c r="AE26" s="7">
        <v>80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>
      <c r="A27" s="1">
        <v>23</v>
      </c>
      <c r="B27" s="1">
        <v>59362</v>
      </c>
      <c r="C27" s="5" t="s">
        <v>786</v>
      </c>
      <c r="D27" s="1" t="s">
        <v>7</v>
      </c>
      <c r="E27" s="56" t="s">
        <v>5</v>
      </c>
      <c r="F27" s="1" t="s">
        <v>101</v>
      </c>
      <c r="G27" s="1">
        <f t="shared" si="0"/>
        <v>189.5</v>
      </c>
      <c r="H27" s="30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12.5</v>
      </c>
      <c r="V27" s="7"/>
      <c r="W27" s="7"/>
      <c r="X27" s="7"/>
      <c r="Y27" s="7"/>
      <c r="Z27" s="7"/>
      <c r="AA27" s="7"/>
      <c r="AB27" s="7"/>
      <c r="AC27" s="7">
        <v>140</v>
      </c>
      <c r="AD27" s="7"/>
      <c r="AE27" s="7"/>
      <c r="AF27" s="7"/>
      <c r="AG27" s="7">
        <v>30</v>
      </c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5"/>
    </row>
    <row r="28" spans="1:47" s="11" customFormat="1" ht="18" customHeight="1">
      <c r="A28" s="1">
        <v>24</v>
      </c>
      <c r="B28" s="1">
        <v>43992</v>
      </c>
      <c r="C28" s="5" t="s">
        <v>1450</v>
      </c>
      <c r="D28" s="1" t="s">
        <v>7</v>
      </c>
      <c r="E28" s="56" t="s">
        <v>5</v>
      </c>
      <c r="F28" s="1" t="s">
        <v>148</v>
      </c>
      <c r="G28" s="1">
        <f t="shared" si="0"/>
        <v>180</v>
      </c>
      <c r="H28" s="30"/>
      <c r="I28" s="7"/>
      <c r="J28" s="7"/>
      <c r="K28" s="7"/>
      <c r="L28" s="7"/>
      <c r="M28" s="7"/>
      <c r="N28" s="7"/>
      <c r="O28" s="7"/>
      <c r="P28" s="7"/>
      <c r="Q28" s="7">
        <v>55</v>
      </c>
      <c r="R28" s="7"/>
      <c r="S28" s="7">
        <v>45</v>
      </c>
      <c r="T28" s="7"/>
      <c r="U28" s="7"/>
      <c r="V28" s="7"/>
      <c r="W28" s="7">
        <v>80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5"/>
    </row>
    <row r="29" spans="1:47" s="11" customFormat="1" ht="18" customHeight="1">
      <c r="A29" s="1">
        <v>25</v>
      </c>
      <c r="B29" s="1">
        <v>58733</v>
      </c>
      <c r="C29" s="5" t="s">
        <v>259</v>
      </c>
      <c r="D29" s="1" t="s">
        <v>7</v>
      </c>
      <c r="E29" s="56" t="s">
        <v>5</v>
      </c>
      <c r="F29" s="1" t="s">
        <v>187</v>
      </c>
      <c r="G29" s="1">
        <f t="shared" si="0"/>
        <v>175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>
        <v>100</v>
      </c>
      <c r="AJ29" s="7"/>
      <c r="AK29" s="7">
        <v>25</v>
      </c>
      <c r="AL29" s="7"/>
      <c r="AM29" s="7"/>
      <c r="AN29" s="7"/>
      <c r="AO29" s="7"/>
      <c r="AP29" s="7"/>
      <c r="AQ29" s="7"/>
      <c r="AR29" s="7">
        <v>50</v>
      </c>
      <c r="AS29" s="7"/>
      <c r="AT29" s="7"/>
      <c r="AU29" s="35"/>
    </row>
    <row r="30" spans="1:47" s="11" customFormat="1" ht="18" customHeight="1">
      <c r="A30" s="1">
        <v>26</v>
      </c>
      <c r="B30" s="1">
        <v>25727</v>
      </c>
      <c r="C30" s="5" t="s">
        <v>1591</v>
      </c>
      <c r="D30" s="1" t="s">
        <v>7</v>
      </c>
      <c r="E30" s="56" t="s">
        <v>1516</v>
      </c>
      <c r="F30" s="1" t="s">
        <v>1209</v>
      </c>
      <c r="G30" s="1">
        <f t="shared" si="0"/>
        <v>170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>
        <v>170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7"/>
      <c r="AU30" s="35"/>
    </row>
    <row r="31" spans="1:47" s="11" customFormat="1" ht="18" customHeight="1">
      <c r="A31" s="1">
        <v>27</v>
      </c>
      <c r="B31" s="1">
        <v>43225</v>
      </c>
      <c r="C31" s="5" t="s">
        <v>1592</v>
      </c>
      <c r="D31" s="1" t="s">
        <v>7</v>
      </c>
      <c r="E31" s="56" t="s">
        <v>5</v>
      </c>
      <c r="F31" s="1" t="s">
        <v>694</v>
      </c>
      <c r="G31" s="1">
        <f t="shared" si="0"/>
        <v>165</v>
      </c>
      <c r="H31" s="31"/>
      <c r="I31" s="1">
        <v>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160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7"/>
      <c r="AU31" s="35"/>
    </row>
    <row r="32" spans="1:47" s="11" customFormat="1" ht="18" customHeight="1">
      <c r="A32" s="1">
        <v>28</v>
      </c>
      <c r="B32" s="1">
        <v>61753</v>
      </c>
      <c r="C32" s="5" t="s">
        <v>721</v>
      </c>
      <c r="D32" s="1" t="s">
        <v>7</v>
      </c>
      <c r="E32" s="56" t="s">
        <v>5</v>
      </c>
      <c r="F32" s="1" t="s">
        <v>6</v>
      </c>
      <c r="G32" s="1">
        <f t="shared" si="0"/>
        <v>160</v>
      </c>
      <c r="H32" s="30"/>
      <c r="I32" s="7"/>
      <c r="J32" s="7"/>
      <c r="K32" s="7">
        <v>85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>
        <v>75</v>
      </c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35"/>
    </row>
    <row r="33" spans="1:47" s="11" customFormat="1" ht="18" customHeight="1">
      <c r="A33" s="1">
        <v>29</v>
      </c>
      <c r="B33" s="1">
        <v>43235</v>
      </c>
      <c r="C33" s="5" t="s">
        <v>899</v>
      </c>
      <c r="D33" s="1" t="s">
        <v>7</v>
      </c>
      <c r="E33" s="56" t="s">
        <v>900</v>
      </c>
      <c r="F33" s="1" t="s">
        <v>139</v>
      </c>
      <c r="G33" s="1">
        <f t="shared" si="0"/>
        <v>155</v>
      </c>
      <c r="H33" s="30"/>
      <c r="I33" s="7"/>
      <c r="J33" s="7"/>
      <c r="K33" s="7"/>
      <c r="L33" s="7"/>
      <c r="M33" s="7">
        <v>20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>
        <v>75</v>
      </c>
      <c r="AF33" s="7">
        <v>60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5"/>
    </row>
    <row r="34" spans="1:47" s="11" customFormat="1" ht="18" customHeight="1">
      <c r="A34" s="1">
        <v>30</v>
      </c>
      <c r="B34" s="1">
        <v>49721</v>
      </c>
      <c r="C34" s="5" t="s">
        <v>443</v>
      </c>
      <c r="D34" s="1" t="s">
        <v>7</v>
      </c>
      <c r="E34" s="56" t="s">
        <v>5</v>
      </c>
      <c r="F34" s="1" t="s">
        <v>364</v>
      </c>
      <c r="G34" s="1">
        <f t="shared" si="0"/>
        <v>150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>
        <v>70</v>
      </c>
      <c r="AI34" s="7"/>
      <c r="AJ34" s="7"/>
      <c r="AK34" s="7"/>
      <c r="AL34" s="7"/>
      <c r="AM34" s="7"/>
      <c r="AN34" s="7"/>
      <c r="AO34" s="7"/>
      <c r="AP34" s="7">
        <v>80</v>
      </c>
      <c r="AQ34" s="7"/>
      <c r="AR34" s="7"/>
      <c r="AS34" s="7"/>
      <c r="AT34" s="7"/>
      <c r="AU34" s="35"/>
    </row>
    <row r="35" spans="1:47" s="11" customFormat="1" ht="18" customHeight="1">
      <c r="A35" s="1">
        <v>30</v>
      </c>
      <c r="B35" s="1">
        <v>2126</v>
      </c>
      <c r="C35" s="5" t="s">
        <v>1593</v>
      </c>
      <c r="D35" s="1" t="s">
        <v>7</v>
      </c>
      <c r="E35" s="56" t="s">
        <v>1594</v>
      </c>
      <c r="F35" s="1" t="s">
        <v>398</v>
      </c>
      <c r="G35" s="1">
        <f t="shared" si="0"/>
        <v>150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>
        <v>150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7"/>
      <c r="AU35" s="35"/>
    </row>
    <row r="36" spans="1:47" s="11" customFormat="1" ht="18" customHeight="1">
      <c r="A36" s="1">
        <v>30</v>
      </c>
      <c r="B36" s="1">
        <v>38859</v>
      </c>
      <c r="C36" s="5" t="s">
        <v>1730</v>
      </c>
      <c r="D36" s="1" t="s">
        <v>7</v>
      </c>
      <c r="E36" s="56" t="s">
        <v>5</v>
      </c>
      <c r="F36" s="1" t="s">
        <v>148</v>
      </c>
      <c r="G36" s="1">
        <f t="shared" si="0"/>
        <v>150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>
        <v>150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7"/>
      <c r="AU36" s="35"/>
    </row>
    <row r="37" spans="1:47" s="11" customFormat="1" ht="18" customHeight="1">
      <c r="A37" s="1">
        <v>33</v>
      </c>
      <c r="B37" s="1">
        <v>39993</v>
      </c>
      <c r="C37" s="5" t="s">
        <v>1595</v>
      </c>
      <c r="D37" s="1" t="s">
        <v>7</v>
      </c>
      <c r="E37" s="56" t="s">
        <v>5</v>
      </c>
      <c r="F37" s="1" t="s">
        <v>152</v>
      </c>
      <c r="G37" s="1">
        <f t="shared" ref="G37:G68" si="1">SUM(I37:AT37)</f>
        <v>140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>
        <v>140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7"/>
      <c r="AU37" s="35"/>
    </row>
    <row r="38" spans="1:47" s="11" customFormat="1" ht="18" customHeight="1">
      <c r="A38" s="1">
        <v>34</v>
      </c>
      <c r="B38" s="1">
        <v>17938</v>
      </c>
      <c r="C38" s="5" t="s">
        <v>898</v>
      </c>
      <c r="D38" s="1" t="s">
        <v>7</v>
      </c>
      <c r="E38" s="56" t="s">
        <v>5</v>
      </c>
      <c r="F38" s="1" t="s">
        <v>139</v>
      </c>
      <c r="G38" s="1">
        <f t="shared" si="1"/>
        <v>138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8</v>
      </c>
      <c r="AA38" s="7"/>
      <c r="AB38" s="7"/>
      <c r="AC38" s="7">
        <v>65</v>
      </c>
      <c r="AD38" s="7"/>
      <c r="AE38" s="7"/>
      <c r="AF38" s="7">
        <v>65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5"/>
    </row>
    <row r="39" spans="1:47" s="11" customFormat="1" ht="18" customHeight="1">
      <c r="A39" s="1">
        <v>35</v>
      </c>
      <c r="B39" s="1">
        <v>2656</v>
      </c>
      <c r="C39" s="5" t="s">
        <v>896</v>
      </c>
      <c r="D39" s="1" t="s">
        <v>7</v>
      </c>
      <c r="E39" s="56" t="s">
        <v>897</v>
      </c>
      <c r="F39" s="1" t="s">
        <v>139</v>
      </c>
      <c r="G39" s="1">
        <f t="shared" si="1"/>
        <v>135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65</v>
      </c>
      <c r="AF39" s="7">
        <v>70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5"/>
    </row>
    <row r="40" spans="1:47" s="11" customFormat="1" ht="18" customHeight="1">
      <c r="A40" s="1">
        <v>36</v>
      </c>
      <c r="B40" s="1">
        <v>58986</v>
      </c>
      <c r="C40" s="5" t="s">
        <v>672</v>
      </c>
      <c r="D40" s="1" t="s">
        <v>7</v>
      </c>
      <c r="E40" s="56" t="s">
        <v>622</v>
      </c>
      <c r="F40" s="1" t="s">
        <v>229</v>
      </c>
      <c r="G40" s="1">
        <f t="shared" si="1"/>
        <v>130</v>
      </c>
      <c r="H40" s="30"/>
      <c r="I40" s="7">
        <v>10</v>
      </c>
      <c r="J40" s="7"/>
      <c r="K40" s="7"/>
      <c r="L40" s="7"/>
      <c r="M40" s="7"/>
      <c r="N40" s="7"/>
      <c r="O40" s="7"/>
      <c r="P40" s="7">
        <v>100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>
        <v>20</v>
      </c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18" customHeight="1">
      <c r="A41" s="1">
        <v>37</v>
      </c>
      <c r="B41" s="1">
        <v>58861</v>
      </c>
      <c r="C41" s="5" t="s">
        <v>1298</v>
      </c>
      <c r="D41" s="1" t="s">
        <v>7</v>
      </c>
      <c r="E41" s="56" t="s">
        <v>5</v>
      </c>
      <c r="F41" s="1" t="s">
        <v>148</v>
      </c>
      <c r="G41" s="1">
        <f t="shared" si="1"/>
        <v>128</v>
      </c>
      <c r="H41" s="30"/>
      <c r="I41" s="7"/>
      <c r="J41" s="7"/>
      <c r="K41" s="7"/>
      <c r="L41" s="7"/>
      <c r="M41" s="7"/>
      <c r="N41" s="7"/>
      <c r="O41" s="7">
        <v>8</v>
      </c>
      <c r="P41" s="7"/>
      <c r="Q41" s="7">
        <v>65</v>
      </c>
      <c r="R41" s="7"/>
      <c r="S41" s="7"/>
      <c r="T41" s="7"/>
      <c r="U41" s="7"/>
      <c r="V41" s="7"/>
      <c r="W41" s="7"/>
      <c r="X41" s="7"/>
      <c r="Y41" s="7"/>
      <c r="Z41" s="7"/>
      <c r="AA41" s="7">
        <v>55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35"/>
    </row>
    <row r="42" spans="1:47" s="11" customFormat="1" ht="18" customHeight="1">
      <c r="A42" s="1">
        <v>38</v>
      </c>
      <c r="B42" s="1">
        <v>53364</v>
      </c>
      <c r="C42" s="5" t="s">
        <v>176</v>
      </c>
      <c r="D42" s="1" t="s">
        <v>7</v>
      </c>
      <c r="E42" s="56" t="s">
        <v>5</v>
      </c>
      <c r="F42" s="1" t="s">
        <v>177</v>
      </c>
      <c r="G42" s="1">
        <f t="shared" si="1"/>
        <v>120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>
        <v>120</v>
      </c>
      <c r="AT42" s="7"/>
      <c r="AU42" s="35"/>
    </row>
    <row r="43" spans="1:47" s="11" customFormat="1" ht="18" customHeight="1">
      <c r="A43" s="1">
        <v>38</v>
      </c>
      <c r="B43" s="1">
        <v>41489</v>
      </c>
      <c r="C43" s="5" t="s">
        <v>895</v>
      </c>
      <c r="D43" s="1" t="s">
        <v>7</v>
      </c>
      <c r="E43" s="56" t="s">
        <v>5</v>
      </c>
      <c r="F43" s="1" t="s">
        <v>852</v>
      </c>
      <c r="G43" s="1">
        <f t="shared" si="1"/>
        <v>120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120</v>
      </c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5"/>
    </row>
    <row r="44" spans="1:47" s="11" customFormat="1" ht="18" customHeight="1">
      <c r="A44" s="1">
        <v>38</v>
      </c>
      <c r="B44" s="1">
        <v>49059</v>
      </c>
      <c r="C44" s="5" t="s">
        <v>1596</v>
      </c>
      <c r="D44" s="1" t="s">
        <v>7</v>
      </c>
      <c r="E44" s="56" t="s">
        <v>1576</v>
      </c>
      <c r="F44" s="1" t="s">
        <v>291</v>
      </c>
      <c r="G44" s="1">
        <f t="shared" si="1"/>
        <v>120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>
        <v>120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7"/>
      <c r="AU44" s="35"/>
    </row>
    <row r="45" spans="1:47" s="11" customFormat="1" ht="18" customHeight="1">
      <c r="A45" s="1">
        <v>41</v>
      </c>
      <c r="B45" s="1">
        <v>54111</v>
      </c>
      <c r="C45" s="5" t="s">
        <v>1597</v>
      </c>
      <c r="D45" s="1" t="s">
        <v>7</v>
      </c>
      <c r="E45" s="56" t="s">
        <v>5</v>
      </c>
      <c r="F45" s="1" t="s">
        <v>152</v>
      </c>
      <c r="G45" s="1">
        <f t="shared" si="1"/>
        <v>110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>
        <v>110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7"/>
      <c r="AU45" s="35"/>
    </row>
    <row r="46" spans="1:47" s="11" customFormat="1" ht="18" customHeight="1">
      <c r="A46" s="1">
        <v>42</v>
      </c>
      <c r="B46" s="1">
        <v>556</v>
      </c>
      <c r="C46" s="5" t="s">
        <v>441</v>
      </c>
      <c r="D46" s="1" t="s">
        <v>7</v>
      </c>
      <c r="E46" s="56" t="s">
        <v>5</v>
      </c>
      <c r="F46" s="1" t="s">
        <v>364</v>
      </c>
      <c r="G46" s="1">
        <f t="shared" si="1"/>
        <v>107</v>
      </c>
      <c r="H46" s="30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>
        <v>100</v>
      </c>
      <c r="AQ46" s="7"/>
      <c r="AR46" s="7"/>
      <c r="AS46" s="7"/>
      <c r="AT46" s="7"/>
      <c r="AU46" s="35"/>
    </row>
    <row r="47" spans="1:47" s="11" customFormat="1" ht="18" customHeight="1">
      <c r="A47" s="1">
        <v>43</v>
      </c>
      <c r="B47" s="1">
        <v>19382</v>
      </c>
      <c r="C47" s="5" t="s">
        <v>1295</v>
      </c>
      <c r="D47" s="1" t="s">
        <v>7</v>
      </c>
      <c r="E47" s="56" t="s">
        <v>226</v>
      </c>
      <c r="F47" s="1" t="s">
        <v>6</v>
      </c>
      <c r="G47" s="1">
        <f t="shared" si="1"/>
        <v>105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>
        <v>20</v>
      </c>
      <c r="Z47" s="7"/>
      <c r="AA47" s="7">
        <v>85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>
      <c r="A48" s="1">
        <v>43</v>
      </c>
      <c r="B48" s="1">
        <v>62657</v>
      </c>
      <c r="C48" s="5" t="s">
        <v>446</v>
      </c>
      <c r="D48" s="1" t="s">
        <v>7</v>
      </c>
      <c r="E48" s="56" t="s">
        <v>5</v>
      </c>
      <c r="F48" s="1" t="s">
        <v>364</v>
      </c>
      <c r="G48" s="1">
        <f t="shared" si="1"/>
        <v>105</v>
      </c>
      <c r="H48" s="30"/>
      <c r="I48" s="7">
        <v>5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55</v>
      </c>
      <c r="AI48" s="7"/>
      <c r="AJ48" s="7"/>
      <c r="AK48" s="7"/>
      <c r="AL48" s="7"/>
      <c r="AM48" s="7"/>
      <c r="AN48" s="7"/>
      <c r="AO48" s="7"/>
      <c r="AP48" s="7">
        <v>45</v>
      </c>
      <c r="AQ48" s="7"/>
      <c r="AR48" s="7"/>
      <c r="AS48" s="7"/>
      <c r="AT48" s="7"/>
      <c r="AU48" s="35"/>
    </row>
    <row r="49" spans="1:47" s="11" customFormat="1" ht="18" customHeight="1">
      <c r="A49" s="1">
        <v>45</v>
      </c>
      <c r="B49" s="1">
        <v>138</v>
      </c>
      <c r="C49" s="5" t="s">
        <v>1598</v>
      </c>
      <c r="D49" s="1" t="s">
        <v>7</v>
      </c>
      <c r="E49" s="56" t="s">
        <v>1599</v>
      </c>
      <c r="F49" s="1" t="s">
        <v>291</v>
      </c>
      <c r="G49" s="1">
        <f t="shared" si="1"/>
        <v>100</v>
      </c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>
        <v>100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7"/>
      <c r="AU49" s="35"/>
    </row>
    <row r="50" spans="1:47" s="11" customFormat="1" ht="18" customHeight="1">
      <c r="A50" s="1">
        <v>45</v>
      </c>
      <c r="B50" s="1">
        <v>14528</v>
      </c>
      <c r="C50" s="5" t="s">
        <v>1731</v>
      </c>
      <c r="D50" s="1" t="s">
        <v>7</v>
      </c>
      <c r="E50" s="56" t="s">
        <v>5</v>
      </c>
      <c r="F50" s="1" t="s">
        <v>148</v>
      </c>
      <c r="G50" s="1">
        <f t="shared" si="1"/>
        <v>100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>
        <v>100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7"/>
      <c r="AU50" s="35"/>
    </row>
    <row r="51" spans="1:47" s="11" customFormat="1" ht="18" customHeight="1">
      <c r="A51" s="1">
        <v>45</v>
      </c>
      <c r="B51" s="1">
        <v>18188</v>
      </c>
      <c r="C51" s="5" t="s">
        <v>761</v>
      </c>
      <c r="D51" s="1" t="s">
        <v>7</v>
      </c>
      <c r="E51" s="56" t="s">
        <v>5</v>
      </c>
      <c r="F51" s="1" t="s">
        <v>364</v>
      </c>
      <c r="G51" s="1">
        <f t="shared" si="1"/>
        <v>100</v>
      </c>
      <c r="H51" s="30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90</v>
      </c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>
      <c r="A52" s="1">
        <v>48</v>
      </c>
      <c r="B52" s="1">
        <v>58796</v>
      </c>
      <c r="C52" s="5" t="s">
        <v>564</v>
      </c>
      <c r="D52" s="1" t="s">
        <v>7</v>
      </c>
      <c r="E52" s="56" t="s">
        <v>191</v>
      </c>
      <c r="F52" s="1" t="s">
        <v>187</v>
      </c>
      <c r="G52" s="1">
        <f t="shared" si="1"/>
        <v>98</v>
      </c>
      <c r="H52" s="30"/>
      <c r="I52" s="7"/>
      <c r="J52" s="7"/>
      <c r="K52" s="7"/>
      <c r="L52" s="7"/>
      <c r="M52" s="7"/>
      <c r="N52" s="7">
        <v>10</v>
      </c>
      <c r="O52" s="7"/>
      <c r="P52" s="7">
        <v>80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>
        <v>8</v>
      </c>
      <c r="AL52" s="7"/>
      <c r="AM52" s="7"/>
      <c r="AN52" s="7"/>
      <c r="AO52" s="7"/>
      <c r="AP52" s="7"/>
      <c r="AQ52" s="7"/>
      <c r="AR52" s="7"/>
      <c r="AS52" s="7"/>
      <c r="AT52" s="7"/>
      <c r="AU52" s="35"/>
    </row>
    <row r="53" spans="1:47" s="11" customFormat="1" ht="18" customHeight="1">
      <c r="A53" s="1">
        <v>48</v>
      </c>
      <c r="B53" s="1">
        <v>58516</v>
      </c>
      <c r="C53" s="5" t="s">
        <v>673</v>
      </c>
      <c r="D53" s="1" t="s">
        <v>7</v>
      </c>
      <c r="E53" s="56" t="s">
        <v>5</v>
      </c>
      <c r="F53" s="1" t="s">
        <v>229</v>
      </c>
      <c r="G53" s="1">
        <f t="shared" si="1"/>
        <v>98</v>
      </c>
      <c r="H53" s="30"/>
      <c r="I53" s="7">
        <v>5</v>
      </c>
      <c r="J53" s="7"/>
      <c r="K53" s="7"/>
      <c r="L53" s="7"/>
      <c r="M53" s="7"/>
      <c r="N53" s="7"/>
      <c r="O53" s="7"/>
      <c r="P53" s="7">
        <v>75</v>
      </c>
      <c r="Q53" s="7"/>
      <c r="R53" s="7">
        <v>3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>
        <v>15</v>
      </c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>
      <c r="A54" s="1">
        <v>48</v>
      </c>
      <c r="B54" s="1">
        <v>30625</v>
      </c>
      <c r="C54" s="5" t="s">
        <v>546</v>
      </c>
      <c r="D54" s="1" t="s">
        <v>7</v>
      </c>
      <c r="E54" s="56" t="s">
        <v>5</v>
      </c>
      <c r="F54" s="1" t="s">
        <v>8</v>
      </c>
      <c r="G54" s="1">
        <f t="shared" si="1"/>
        <v>98</v>
      </c>
      <c r="H54" s="30"/>
      <c r="I54" s="7"/>
      <c r="J54" s="7"/>
      <c r="K54" s="7">
        <v>95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>
        <v>3</v>
      </c>
      <c r="AN54" s="7"/>
      <c r="AO54" s="7"/>
      <c r="AP54" s="7"/>
      <c r="AQ54" s="7"/>
      <c r="AR54" s="7"/>
      <c r="AS54" s="7"/>
      <c r="AT54" s="7"/>
      <c r="AU54" s="35"/>
    </row>
    <row r="55" spans="1:47" s="11" customFormat="1" ht="18" customHeight="1">
      <c r="A55" s="1">
        <v>51</v>
      </c>
      <c r="B55" s="1">
        <v>58981</v>
      </c>
      <c r="C55" s="5" t="s">
        <v>10</v>
      </c>
      <c r="D55" s="1" t="s">
        <v>7</v>
      </c>
      <c r="E55" s="56" t="s">
        <v>100</v>
      </c>
      <c r="F55" s="1" t="s">
        <v>8</v>
      </c>
      <c r="G55" s="1">
        <f t="shared" si="1"/>
        <v>97</v>
      </c>
      <c r="H55" s="31"/>
      <c r="I55" s="1">
        <v>2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>
        <v>2</v>
      </c>
      <c r="AC55" s="1"/>
      <c r="AD55" s="1"/>
      <c r="AE55" s="1"/>
      <c r="AF55" s="1"/>
      <c r="AG55" s="1"/>
      <c r="AH55" s="1"/>
      <c r="AI55" s="1">
        <v>85</v>
      </c>
      <c r="AJ55" s="1"/>
      <c r="AK55" s="1"/>
      <c r="AL55" s="1"/>
      <c r="AM55" s="1">
        <v>1</v>
      </c>
      <c r="AN55" s="1"/>
      <c r="AO55" s="1">
        <v>4</v>
      </c>
      <c r="AP55" s="1"/>
      <c r="AQ55" s="1"/>
      <c r="AR55" s="1"/>
      <c r="AS55" s="1"/>
      <c r="AT55" s="7">
        <v>3</v>
      </c>
      <c r="AU55" s="35"/>
    </row>
    <row r="56" spans="1:47" s="11" customFormat="1" ht="18" customHeight="1">
      <c r="A56" s="1">
        <v>51</v>
      </c>
      <c r="B56" s="1">
        <v>34831</v>
      </c>
      <c r="C56" s="5" t="s">
        <v>260</v>
      </c>
      <c r="D56" s="1" t="s">
        <v>7</v>
      </c>
      <c r="E56" s="56" t="s">
        <v>228</v>
      </c>
      <c r="F56" s="1" t="s">
        <v>229</v>
      </c>
      <c r="G56" s="1">
        <f t="shared" si="1"/>
        <v>97</v>
      </c>
      <c r="H56" s="30"/>
      <c r="I56" s="7">
        <v>7</v>
      </c>
      <c r="J56" s="7"/>
      <c r="K56" s="7"/>
      <c r="L56" s="7"/>
      <c r="M56" s="7"/>
      <c r="N56" s="7"/>
      <c r="O56" s="7"/>
      <c r="P56" s="7"/>
      <c r="Q56" s="7"/>
      <c r="R56" s="7">
        <v>15</v>
      </c>
      <c r="S56" s="7"/>
      <c r="T56" s="7"/>
      <c r="U56" s="7"/>
      <c r="V56" s="7"/>
      <c r="W56" s="7"/>
      <c r="X56" s="7">
        <v>10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>
        <v>25</v>
      </c>
      <c r="AM56" s="7"/>
      <c r="AN56" s="7"/>
      <c r="AO56" s="7"/>
      <c r="AP56" s="7"/>
      <c r="AQ56" s="7"/>
      <c r="AR56" s="7">
        <v>40</v>
      </c>
      <c r="AS56" s="7"/>
      <c r="AT56" s="7"/>
      <c r="AU56" s="35"/>
    </row>
    <row r="57" spans="1:47" s="11" customFormat="1" ht="18" customHeight="1">
      <c r="A57" s="1">
        <v>53</v>
      </c>
      <c r="B57" s="1">
        <v>63807</v>
      </c>
      <c r="C57" s="5" t="s">
        <v>494</v>
      </c>
      <c r="D57" s="1" t="s">
        <v>7</v>
      </c>
      <c r="E57" s="56" t="s">
        <v>495</v>
      </c>
      <c r="F57" s="1" t="s">
        <v>8</v>
      </c>
      <c r="G57" s="1">
        <f t="shared" si="1"/>
        <v>94</v>
      </c>
      <c r="H57" s="30"/>
      <c r="I57" s="7">
        <v>1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1</v>
      </c>
      <c r="AC57" s="7"/>
      <c r="AD57" s="7"/>
      <c r="AE57" s="7"/>
      <c r="AF57" s="7"/>
      <c r="AG57" s="7"/>
      <c r="AH57" s="7"/>
      <c r="AI57" s="7">
        <v>80</v>
      </c>
      <c r="AJ57" s="7"/>
      <c r="AK57" s="7"/>
      <c r="AL57" s="7"/>
      <c r="AM57" s="7">
        <v>6</v>
      </c>
      <c r="AN57" s="7"/>
      <c r="AO57" s="7">
        <v>6</v>
      </c>
      <c r="AP57" s="7"/>
      <c r="AQ57" s="7"/>
      <c r="AR57" s="7"/>
      <c r="AS57" s="7"/>
      <c r="AT57" s="7"/>
      <c r="AU57" s="35"/>
    </row>
    <row r="58" spans="1:47" s="11" customFormat="1" ht="18" customHeight="1">
      <c r="A58" s="1">
        <v>54</v>
      </c>
      <c r="B58" s="1">
        <v>35565</v>
      </c>
      <c r="C58" s="5" t="s">
        <v>442</v>
      </c>
      <c r="D58" s="1" t="s">
        <v>7</v>
      </c>
      <c r="E58" s="56" t="s">
        <v>5</v>
      </c>
      <c r="F58" s="1" t="s">
        <v>364</v>
      </c>
      <c r="G58" s="1">
        <f t="shared" si="1"/>
        <v>93</v>
      </c>
      <c r="H58" s="30"/>
      <c r="I58" s="7">
        <v>3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>
        <v>90</v>
      </c>
      <c r="AQ58" s="7"/>
      <c r="AR58" s="7"/>
      <c r="AS58" s="7"/>
      <c r="AT58" s="7"/>
      <c r="AU58" s="35"/>
    </row>
    <row r="59" spans="1:47" s="11" customFormat="1" ht="18" customHeight="1">
      <c r="A59" s="1">
        <v>55</v>
      </c>
      <c r="B59" s="1">
        <v>64606</v>
      </c>
      <c r="C59" s="5" t="s">
        <v>1293</v>
      </c>
      <c r="D59" s="1" t="s">
        <v>7</v>
      </c>
      <c r="E59" s="56" t="s">
        <v>1294</v>
      </c>
      <c r="F59" s="1" t="s">
        <v>148</v>
      </c>
      <c r="G59" s="1">
        <f t="shared" si="1"/>
        <v>90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90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5"/>
    </row>
    <row r="60" spans="1:47" s="11" customFormat="1" ht="18" customHeight="1">
      <c r="A60" s="1">
        <v>55</v>
      </c>
      <c r="B60" s="1">
        <v>66244</v>
      </c>
      <c r="C60" s="5" t="s">
        <v>1600</v>
      </c>
      <c r="D60" s="1" t="s">
        <v>7</v>
      </c>
      <c r="E60" s="56" t="s">
        <v>1601</v>
      </c>
      <c r="F60" s="1" t="s">
        <v>152</v>
      </c>
      <c r="G60" s="1">
        <f t="shared" si="1"/>
        <v>90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>
        <v>90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7"/>
      <c r="AU60" s="35"/>
    </row>
    <row r="61" spans="1:47" s="11" customFormat="1" ht="18" customHeight="1">
      <c r="A61" s="1">
        <v>57</v>
      </c>
      <c r="B61" s="1">
        <v>54522</v>
      </c>
      <c r="C61" s="5" t="s">
        <v>1820</v>
      </c>
      <c r="D61" s="1" t="s">
        <v>7</v>
      </c>
      <c r="E61" s="56" t="s">
        <v>5</v>
      </c>
      <c r="F61" s="1" t="s">
        <v>148</v>
      </c>
      <c r="G61" s="1">
        <f t="shared" si="1"/>
        <v>87</v>
      </c>
      <c r="H61" s="31"/>
      <c r="I61" s="1">
        <v>2</v>
      </c>
      <c r="J61" s="1"/>
      <c r="K61" s="1"/>
      <c r="L61" s="1">
        <v>25</v>
      </c>
      <c r="M61" s="1"/>
      <c r="N61" s="1"/>
      <c r="O61" s="1">
        <v>6</v>
      </c>
      <c r="P61" s="1"/>
      <c r="Q61" s="1">
        <v>50</v>
      </c>
      <c r="R61" s="1">
        <v>4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7"/>
      <c r="AU61" s="35"/>
    </row>
    <row r="62" spans="1:47" s="11" customFormat="1" ht="18" customHeight="1">
      <c r="A62" s="1">
        <v>57</v>
      </c>
      <c r="B62" s="1">
        <v>61863</v>
      </c>
      <c r="C62" s="5" t="s">
        <v>496</v>
      </c>
      <c r="D62" s="1" t="s">
        <v>7</v>
      </c>
      <c r="E62" s="56" t="s">
        <v>5</v>
      </c>
      <c r="F62" s="1" t="s">
        <v>8</v>
      </c>
      <c r="G62" s="1">
        <f t="shared" si="1"/>
        <v>87</v>
      </c>
      <c r="H62" s="30"/>
      <c r="I62" s="7"/>
      <c r="J62" s="7"/>
      <c r="K62" s="7">
        <v>80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>
        <v>4</v>
      </c>
      <c r="AN62" s="7"/>
      <c r="AO62" s="7">
        <v>3</v>
      </c>
      <c r="AP62" s="7"/>
      <c r="AQ62" s="7"/>
      <c r="AR62" s="7"/>
      <c r="AS62" s="7"/>
      <c r="AT62" s="7"/>
      <c r="AU62" s="35"/>
    </row>
    <row r="63" spans="1:47" s="11" customFormat="1" ht="18" customHeight="1">
      <c r="A63" s="1">
        <v>59</v>
      </c>
      <c r="B63" s="1">
        <v>52419</v>
      </c>
      <c r="C63" s="5" t="s">
        <v>762</v>
      </c>
      <c r="D63" s="1" t="s">
        <v>7</v>
      </c>
      <c r="E63" s="56" t="s">
        <v>5</v>
      </c>
      <c r="F63" s="1" t="s">
        <v>364</v>
      </c>
      <c r="G63" s="1">
        <f t="shared" si="1"/>
        <v>86</v>
      </c>
      <c r="H63" s="30"/>
      <c r="I63" s="7">
        <v>1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>
        <v>85</v>
      </c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5"/>
    </row>
    <row r="64" spans="1:47" s="11" customFormat="1" ht="18" customHeight="1">
      <c r="A64" s="1">
        <v>60</v>
      </c>
      <c r="B64" s="1">
        <v>39270</v>
      </c>
      <c r="C64" s="5" t="s">
        <v>1818</v>
      </c>
      <c r="D64" s="1" t="s">
        <v>7</v>
      </c>
      <c r="E64" s="56" t="s">
        <v>5</v>
      </c>
      <c r="F64" s="1" t="s">
        <v>148</v>
      </c>
      <c r="G64" s="1">
        <f t="shared" si="1"/>
        <v>85</v>
      </c>
      <c r="H64" s="31"/>
      <c r="I64" s="1"/>
      <c r="J64" s="1"/>
      <c r="K64" s="1"/>
      <c r="L64" s="1"/>
      <c r="M64" s="1"/>
      <c r="N64" s="1"/>
      <c r="O64" s="1"/>
      <c r="P64" s="1"/>
      <c r="Q64" s="1">
        <v>75</v>
      </c>
      <c r="R64" s="1">
        <v>10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7"/>
      <c r="AU64" s="35"/>
    </row>
    <row r="65" spans="1:47" s="11" customFormat="1" ht="18" customHeight="1">
      <c r="A65" s="1">
        <v>61</v>
      </c>
      <c r="B65" s="1">
        <v>66338</v>
      </c>
      <c r="C65" s="5" t="s">
        <v>1602</v>
      </c>
      <c r="D65" s="1" t="s">
        <v>7</v>
      </c>
      <c r="E65" s="56" t="s">
        <v>5</v>
      </c>
      <c r="F65" s="1" t="s">
        <v>152</v>
      </c>
      <c r="G65" s="1">
        <f t="shared" si="1"/>
        <v>80</v>
      </c>
      <c r="H65" s="3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>
        <v>80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7"/>
      <c r="AU65" s="35"/>
    </row>
    <row r="66" spans="1:47" s="11" customFormat="1" ht="18" customHeight="1">
      <c r="A66" s="1">
        <v>61</v>
      </c>
      <c r="B66" s="1">
        <v>15682</v>
      </c>
      <c r="C66" s="5" t="s">
        <v>1732</v>
      </c>
      <c r="D66" s="1" t="s">
        <v>7</v>
      </c>
      <c r="E66" s="56" t="s">
        <v>5</v>
      </c>
      <c r="F66" s="1" t="s">
        <v>148</v>
      </c>
      <c r="G66" s="1">
        <f t="shared" si="1"/>
        <v>80</v>
      </c>
      <c r="H66" s="31"/>
      <c r="I66" s="1"/>
      <c r="J66" s="1"/>
      <c r="K66" s="1"/>
      <c r="L66" s="1"/>
      <c r="M66" s="1"/>
      <c r="N66" s="1"/>
      <c r="O66" s="1"/>
      <c r="P66" s="1"/>
      <c r="Q66" s="1"/>
      <c r="R66" s="1"/>
      <c r="S66" s="1">
        <v>80</v>
      </c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7"/>
      <c r="AU66" s="35"/>
    </row>
    <row r="67" spans="1:47" s="11" customFormat="1" ht="18" customHeight="1">
      <c r="A67" s="1">
        <v>61</v>
      </c>
      <c r="B67" s="1">
        <v>52951</v>
      </c>
      <c r="C67" s="5" t="s">
        <v>1830</v>
      </c>
      <c r="D67" s="1" t="s">
        <v>7</v>
      </c>
      <c r="E67" s="56" t="s">
        <v>5</v>
      </c>
      <c r="F67" s="1" t="s">
        <v>148</v>
      </c>
      <c r="G67" s="1">
        <f t="shared" si="1"/>
        <v>80</v>
      </c>
      <c r="H67" s="31"/>
      <c r="I67" s="1"/>
      <c r="J67" s="1"/>
      <c r="K67" s="1"/>
      <c r="L67" s="1"/>
      <c r="M67" s="1"/>
      <c r="N67" s="1"/>
      <c r="O67" s="1"/>
      <c r="P67" s="1"/>
      <c r="Q67" s="1">
        <v>80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7"/>
      <c r="AU67" s="35"/>
    </row>
    <row r="68" spans="1:47" s="11" customFormat="1" ht="18" customHeight="1">
      <c r="A68" s="1">
        <v>64</v>
      </c>
      <c r="B68" s="1">
        <v>33993</v>
      </c>
      <c r="C68" s="5" t="s">
        <v>444</v>
      </c>
      <c r="D68" s="1" t="s">
        <v>7</v>
      </c>
      <c r="E68" s="56" t="s">
        <v>5</v>
      </c>
      <c r="F68" s="1" t="s">
        <v>364</v>
      </c>
      <c r="G68" s="1">
        <f t="shared" si="1"/>
        <v>77</v>
      </c>
      <c r="H68" s="30"/>
      <c r="I68" s="7">
        <v>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>
        <v>75</v>
      </c>
      <c r="AQ68" s="7"/>
      <c r="AR68" s="7"/>
      <c r="AS68" s="7"/>
      <c r="AT68" s="7"/>
      <c r="AU68" s="35"/>
    </row>
    <row r="69" spans="1:47" s="11" customFormat="1" ht="18" customHeight="1">
      <c r="A69" s="1">
        <v>65</v>
      </c>
      <c r="B69" s="1">
        <v>57947</v>
      </c>
      <c r="C69" s="5" t="s">
        <v>1733</v>
      </c>
      <c r="D69" s="1" t="s">
        <v>7</v>
      </c>
      <c r="E69" s="56" t="s">
        <v>5</v>
      </c>
      <c r="F69" s="1" t="s">
        <v>148</v>
      </c>
      <c r="G69" s="1">
        <f t="shared" ref="G69:G100" si="2">SUM(I69:AT69)</f>
        <v>75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>
        <v>75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7"/>
      <c r="AU69" s="35"/>
    </row>
    <row r="70" spans="1:47" s="11" customFormat="1" ht="18" customHeight="1">
      <c r="A70" s="1">
        <v>65</v>
      </c>
      <c r="B70" s="1">
        <v>9160</v>
      </c>
      <c r="C70" s="5" t="s">
        <v>1964</v>
      </c>
      <c r="D70" s="1" t="s">
        <v>7</v>
      </c>
      <c r="E70" s="56" t="s">
        <v>5</v>
      </c>
      <c r="F70" s="1" t="s">
        <v>8</v>
      </c>
      <c r="G70" s="1">
        <f t="shared" si="2"/>
        <v>75</v>
      </c>
      <c r="H70" s="30"/>
      <c r="I70" s="7"/>
      <c r="J70" s="7"/>
      <c r="K70" s="7">
        <v>75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>
      <c r="A71" s="1">
        <v>67</v>
      </c>
      <c r="B71" s="1">
        <v>3600</v>
      </c>
      <c r="C71" s="5" t="s">
        <v>1603</v>
      </c>
      <c r="D71" s="1" t="s">
        <v>7</v>
      </c>
      <c r="E71" s="56" t="s">
        <v>5</v>
      </c>
      <c r="F71" s="1" t="s">
        <v>291</v>
      </c>
      <c r="G71" s="1">
        <f t="shared" si="2"/>
        <v>70</v>
      </c>
      <c r="H71" s="3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>
        <v>70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7"/>
      <c r="AU71" s="35"/>
    </row>
    <row r="72" spans="1:47" s="11" customFormat="1" ht="18" customHeight="1">
      <c r="A72" s="1">
        <v>67</v>
      </c>
      <c r="B72" s="1">
        <v>60929</v>
      </c>
      <c r="C72" s="5" t="s">
        <v>1734</v>
      </c>
      <c r="D72" s="1" t="s">
        <v>7</v>
      </c>
      <c r="E72" s="56" t="s">
        <v>5</v>
      </c>
      <c r="F72" s="1" t="s">
        <v>148</v>
      </c>
      <c r="G72" s="1">
        <f t="shared" si="2"/>
        <v>70</v>
      </c>
      <c r="H72" s="31"/>
      <c r="I72" s="1"/>
      <c r="J72" s="1"/>
      <c r="K72" s="1"/>
      <c r="L72" s="1"/>
      <c r="M72" s="1"/>
      <c r="N72" s="1"/>
      <c r="O72" s="1"/>
      <c r="P72" s="1"/>
      <c r="Q72" s="1"/>
      <c r="R72" s="1"/>
      <c r="S72" s="1">
        <v>70</v>
      </c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7"/>
      <c r="AU72" s="35"/>
    </row>
    <row r="73" spans="1:47" s="11" customFormat="1" ht="18" customHeight="1">
      <c r="A73" s="1">
        <v>67</v>
      </c>
      <c r="B73" s="1">
        <v>46447</v>
      </c>
      <c r="C73" s="5" t="s">
        <v>1831</v>
      </c>
      <c r="D73" s="1" t="s">
        <v>7</v>
      </c>
      <c r="E73" s="56" t="s">
        <v>5</v>
      </c>
      <c r="F73" s="1" t="s">
        <v>148</v>
      </c>
      <c r="G73" s="1">
        <f t="shared" si="2"/>
        <v>70</v>
      </c>
      <c r="H73" s="31"/>
      <c r="I73" s="1"/>
      <c r="J73" s="1"/>
      <c r="K73" s="1"/>
      <c r="L73" s="1"/>
      <c r="M73" s="1"/>
      <c r="N73" s="1"/>
      <c r="O73" s="1"/>
      <c r="P73" s="1"/>
      <c r="Q73" s="1">
        <v>70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7"/>
      <c r="AU73" s="35"/>
    </row>
    <row r="74" spans="1:47" s="11" customFormat="1" ht="18" customHeight="1">
      <c r="A74" s="1">
        <v>67</v>
      </c>
      <c r="B74" s="1">
        <v>58527</v>
      </c>
      <c r="C74" s="5" t="s">
        <v>1882</v>
      </c>
      <c r="D74" s="1" t="s">
        <v>7</v>
      </c>
      <c r="E74" s="56" t="s">
        <v>5</v>
      </c>
      <c r="F74" s="1" t="s">
        <v>229</v>
      </c>
      <c r="G74" s="1">
        <f t="shared" si="2"/>
        <v>70</v>
      </c>
      <c r="H74" s="31"/>
      <c r="I74" s="1"/>
      <c r="J74" s="1"/>
      <c r="K74" s="1"/>
      <c r="L74" s="1"/>
      <c r="M74" s="1"/>
      <c r="N74" s="1"/>
      <c r="O74" s="1"/>
      <c r="P74" s="1">
        <v>70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7"/>
      <c r="AU74" s="35"/>
    </row>
    <row r="75" spans="1:47" s="11" customFormat="1" ht="18" customHeight="1">
      <c r="A75" s="1">
        <v>67</v>
      </c>
      <c r="B75" s="1">
        <v>36278</v>
      </c>
      <c r="C75" s="5" t="s">
        <v>262</v>
      </c>
      <c r="D75" s="1" t="s">
        <v>7</v>
      </c>
      <c r="E75" s="56" t="s">
        <v>191</v>
      </c>
      <c r="F75" s="1" t="s">
        <v>187</v>
      </c>
      <c r="G75" s="1">
        <f t="shared" si="2"/>
        <v>70</v>
      </c>
      <c r="H75" s="30"/>
      <c r="I75" s="7"/>
      <c r="J75" s="7"/>
      <c r="K75" s="7"/>
      <c r="L75" s="7"/>
      <c r="M75" s="7"/>
      <c r="N75" s="7">
        <v>25</v>
      </c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>
        <v>20</v>
      </c>
      <c r="AL75" s="7"/>
      <c r="AM75" s="7"/>
      <c r="AN75" s="7"/>
      <c r="AO75" s="7"/>
      <c r="AP75" s="7"/>
      <c r="AQ75" s="7"/>
      <c r="AR75" s="7">
        <v>25</v>
      </c>
      <c r="AS75" s="7"/>
      <c r="AT75" s="7"/>
      <c r="AU75" s="35"/>
    </row>
    <row r="76" spans="1:47" s="11" customFormat="1" ht="18" customHeight="1">
      <c r="A76" s="1">
        <v>72</v>
      </c>
      <c r="B76" s="1">
        <v>48848</v>
      </c>
      <c r="C76" s="5" t="s">
        <v>1883</v>
      </c>
      <c r="D76" s="1" t="s">
        <v>7</v>
      </c>
      <c r="E76" s="56" t="s">
        <v>632</v>
      </c>
      <c r="F76" s="1" t="s">
        <v>229</v>
      </c>
      <c r="G76" s="1">
        <f t="shared" si="2"/>
        <v>67</v>
      </c>
      <c r="H76" s="31"/>
      <c r="I76" s="1">
        <v>2</v>
      </c>
      <c r="J76" s="1"/>
      <c r="K76" s="1"/>
      <c r="L76" s="1"/>
      <c r="M76" s="1"/>
      <c r="N76" s="1"/>
      <c r="O76" s="1"/>
      <c r="P76" s="1">
        <v>65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7"/>
      <c r="AU76" s="35"/>
    </row>
    <row r="77" spans="1:47" s="11" customFormat="1" ht="18" customHeight="1">
      <c r="A77" s="1">
        <v>73</v>
      </c>
      <c r="B77" s="1">
        <v>61714</v>
      </c>
      <c r="C77" s="5" t="s">
        <v>1735</v>
      </c>
      <c r="D77" s="1" t="s">
        <v>7</v>
      </c>
      <c r="E77" s="56" t="s">
        <v>5</v>
      </c>
      <c r="F77" s="1" t="s">
        <v>148</v>
      </c>
      <c r="G77" s="1">
        <f t="shared" si="2"/>
        <v>65</v>
      </c>
      <c r="H77" s="31"/>
      <c r="I77" s="1"/>
      <c r="J77" s="1"/>
      <c r="K77" s="1"/>
      <c r="L77" s="1"/>
      <c r="M77" s="1"/>
      <c r="N77" s="1"/>
      <c r="O77" s="1"/>
      <c r="P77" s="1"/>
      <c r="Q77" s="1"/>
      <c r="R77" s="1"/>
      <c r="S77" s="1">
        <v>65</v>
      </c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7"/>
      <c r="AU77" s="35"/>
    </row>
    <row r="78" spans="1:47" s="11" customFormat="1" ht="18" customHeight="1">
      <c r="A78" s="1">
        <v>73</v>
      </c>
      <c r="B78" s="1">
        <v>45126</v>
      </c>
      <c r="C78" s="5" t="s">
        <v>1030</v>
      </c>
      <c r="D78" s="1" t="s">
        <v>7</v>
      </c>
      <c r="E78" s="56" t="s">
        <v>1031</v>
      </c>
      <c r="F78" s="1" t="s">
        <v>139</v>
      </c>
      <c r="G78" s="1">
        <f t="shared" si="2"/>
        <v>65</v>
      </c>
      <c r="H78" s="30"/>
      <c r="I78" s="7"/>
      <c r="J78" s="7"/>
      <c r="K78" s="7"/>
      <c r="L78" s="7"/>
      <c r="M78" s="7">
        <v>10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55</v>
      </c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35"/>
    </row>
    <row r="79" spans="1:47" s="11" customFormat="1" ht="18" customHeight="1">
      <c r="A79" s="1">
        <v>75</v>
      </c>
      <c r="B79" s="1">
        <v>63011</v>
      </c>
      <c r="C79" s="5" t="s">
        <v>445</v>
      </c>
      <c r="D79" s="1" t="s">
        <v>7</v>
      </c>
      <c r="E79" s="56" t="s">
        <v>5</v>
      </c>
      <c r="F79" s="1" t="s">
        <v>364</v>
      </c>
      <c r="G79" s="1">
        <f t="shared" si="2"/>
        <v>60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>
        <v>60</v>
      </c>
      <c r="AQ79" s="7"/>
      <c r="AR79" s="7"/>
      <c r="AS79" s="7"/>
      <c r="AT79" s="7"/>
      <c r="AU79" s="35"/>
    </row>
    <row r="80" spans="1:47" s="11" customFormat="1" ht="18" customHeight="1">
      <c r="A80" s="1">
        <v>75</v>
      </c>
      <c r="B80" s="1">
        <v>66380</v>
      </c>
      <c r="C80" s="5" t="s">
        <v>1604</v>
      </c>
      <c r="D80" s="1" t="s">
        <v>7</v>
      </c>
      <c r="E80" s="56" t="s">
        <v>5</v>
      </c>
      <c r="F80" s="1" t="s">
        <v>291</v>
      </c>
      <c r="G80" s="1">
        <f t="shared" si="2"/>
        <v>60</v>
      </c>
      <c r="H80" s="3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7"/>
      <c r="AU80" s="35"/>
    </row>
    <row r="81" spans="1:47" s="11" customFormat="1" ht="18" customHeight="1">
      <c r="A81" s="1">
        <v>75</v>
      </c>
      <c r="B81" s="1">
        <v>9915</v>
      </c>
      <c r="C81" s="5" t="s">
        <v>1736</v>
      </c>
      <c r="D81" s="1" t="s">
        <v>7</v>
      </c>
      <c r="E81" s="56" t="s">
        <v>5</v>
      </c>
      <c r="F81" s="1" t="s">
        <v>148</v>
      </c>
      <c r="G81" s="1">
        <f t="shared" si="2"/>
        <v>60</v>
      </c>
      <c r="H81" s="31"/>
      <c r="I81" s="1"/>
      <c r="J81" s="1"/>
      <c r="K81" s="1"/>
      <c r="L81" s="1"/>
      <c r="M81" s="1"/>
      <c r="N81" s="1"/>
      <c r="O81" s="1"/>
      <c r="P81" s="1"/>
      <c r="Q81" s="1"/>
      <c r="R81" s="1"/>
      <c r="S81" s="1">
        <v>60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7"/>
      <c r="AU81" s="35"/>
    </row>
    <row r="82" spans="1:47" s="11" customFormat="1" ht="18" customHeight="1">
      <c r="A82" s="1">
        <v>75</v>
      </c>
      <c r="B82" s="1">
        <v>63565</v>
      </c>
      <c r="C82" s="5" t="s">
        <v>355</v>
      </c>
      <c r="D82" s="1" t="s">
        <v>7</v>
      </c>
      <c r="E82" s="56" t="s">
        <v>5</v>
      </c>
      <c r="F82" s="1" t="s">
        <v>303</v>
      </c>
      <c r="G82" s="1">
        <f t="shared" si="2"/>
        <v>60</v>
      </c>
      <c r="H82" s="30"/>
      <c r="I82" s="7">
        <v>10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>
        <v>25</v>
      </c>
      <c r="AO82" s="7"/>
      <c r="AP82" s="7"/>
      <c r="AQ82" s="7">
        <v>25</v>
      </c>
      <c r="AR82" s="7"/>
      <c r="AS82" s="7"/>
      <c r="AT82" s="7"/>
      <c r="AU82" s="35"/>
    </row>
    <row r="83" spans="1:47" s="11" customFormat="1" ht="18" customHeight="1">
      <c r="A83" s="1">
        <v>79</v>
      </c>
      <c r="B83" s="1">
        <v>41695</v>
      </c>
      <c r="C83" s="5" t="s">
        <v>1202</v>
      </c>
      <c r="D83" s="1" t="s">
        <v>7</v>
      </c>
      <c r="E83" s="56" t="s">
        <v>5</v>
      </c>
      <c r="F83" s="1" t="s">
        <v>101</v>
      </c>
      <c r="G83" s="1">
        <f t="shared" si="2"/>
        <v>55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>
        <v>55</v>
      </c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5"/>
    </row>
    <row r="84" spans="1:47" s="11" customFormat="1" ht="18" customHeight="1">
      <c r="A84" s="1">
        <v>79</v>
      </c>
      <c r="B84" s="1">
        <v>26783</v>
      </c>
      <c r="C84" s="5" t="s">
        <v>261</v>
      </c>
      <c r="D84" s="1" t="s">
        <v>7</v>
      </c>
      <c r="E84" s="56" t="s">
        <v>5</v>
      </c>
      <c r="F84" s="1" t="s">
        <v>6</v>
      </c>
      <c r="G84" s="1">
        <f t="shared" si="2"/>
        <v>55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25</v>
      </c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>
        <v>30</v>
      </c>
      <c r="AS84" s="7"/>
      <c r="AT84" s="7"/>
      <c r="AU84" s="35"/>
    </row>
    <row r="85" spans="1:47" s="11" customFormat="1" ht="18" customHeight="1">
      <c r="A85" s="1">
        <v>81</v>
      </c>
      <c r="B85" s="1">
        <v>62310</v>
      </c>
      <c r="C85" s="5" t="s">
        <v>901</v>
      </c>
      <c r="D85" s="1" t="s">
        <v>7</v>
      </c>
      <c r="E85" s="56" t="s">
        <v>1856</v>
      </c>
      <c r="F85" s="1" t="s">
        <v>139</v>
      </c>
      <c r="G85" s="1">
        <f t="shared" si="2"/>
        <v>50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>
        <v>50</v>
      </c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>
      <c r="A86" s="1">
        <v>81</v>
      </c>
      <c r="B86" s="1">
        <v>38988</v>
      </c>
      <c r="C86" s="5" t="s">
        <v>1032</v>
      </c>
      <c r="D86" s="1" t="s">
        <v>7</v>
      </c>
      <c r="E86" s="56" t="s">
        <v>933</v>
      </c>
      <c r="F86" s="1" t="s">
        <v>139</v>
      </c>
      <c r="G86" s="1">
        <f t="shared" si="2"/>
        <v>50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50</v>
      </c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35"/>
    </row>
    <row r="87" spans="1:47" s="11" customFormat="1" ht="18" customHeight="1">
      <c r="A87" s="1">
        <v>81</v>
      </c>
      <c r="B87" s="1">
        <v>54520</v>
      </c>
      <c r="C87" s="5" t="s">
        <v>1605</v>
      </c>
      <c r="D87" s="1" t="s">
        <v>7</v>
      </c>
      <c r="E87" s="56" t="s">
        <v>5</v>
      </c>
      <c r="F87" s="1" t="s">
        <v>291</v>
      </c>
      <c r="G87" s="1">
        <f t="shared" si="2"/>
        <v>50</v>
      </c>
      <c r="H87" s="3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>
        <v>50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7"/>
      <c r="AU87" s="35"/>
    </row>
    <row r="88" spans="1:47" s="11" customFormat="1" ht="18" customHeight="1">
      <c r="A88" s="1">
        <v>81</v>
      </c>
      <c r="B88" s="1">
        <v>66417</v>
      </c>
      <c r="C88" s="5" t="s">
        <v>1737</v>
      </c>
      <c r="D88" s="1" t="s">
        <v>7</v>
      </c>
      <c r="E88" s="56" t="s">
        <v>5</v>
      </c>
      <c r="F88" s="1" t="s">
        <v>148</v>
      </c>
      <c r="G88" s="1">
        <f t="shared" si="2"/>
        <v>50</v>
      </c>
      <c r="H88" s="31"/>
      <c r="I88" s="1"/>
      <c r="J88" s="1"/>
      <c r="K88" s="1"/>
      <c r="L88" s="1"/>
      <c r="M88" s="1"/>
      <c r="N88" s="1"/>
      <c r="O88" s="1"/>
      <c r="P88" s="1"/>
      <c r="Q88" s="1"/>
      <c r="R88" s="1"/>
      <c r="S88" s="1">
        <v>50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7"/>
      <c r="AU88" s="35"/>
    </row>
    <row r="89" spans="1:47" s="11" customFormat="1" ht="18" customHeight="1">
      <c r="A89" s="1">
        <v>85</v>
      </c>
      <c r="B89" s="1">
        <v>58788</v>
      </c>
      <c r="C89" s="5" t="s">
        <v>763</v>
      </c>
      <c r="D89" s="1" t="s">
        <v>7</v>
      </c>
      <c r="E89" s="56" t="s">
        <v>5</v>
      </c>
      <c r="F89" s="1" t="s">
        <v>177</v>
      </c>
      <c r="G89" s="1">
        <f t="shared" si="2"/>
        <v>45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>
        <v>45</v>
      </c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5"/>
    </row>
    <row r="90" spans="1:47" s="11" customFormat="1" ht="18" customHeight="1">
      <c r="A90" s="1">
        <v>85</v>
      </c>
      <c r="B90" s="1">
        <v>26090</v>
      </c>
      <c r="C90" s="5" t="s">
        <v>1109</v>
      </c>
      <c r="D90" s="1" t="s">
        <v>7</v>
      </c>
      <c r="E90" s="56" t="s">
        <v>5</v>
      </c>
      <c r="F90" s="1" t="s">
        <v>177</v>
      </c>
      <c r="G90" s="1">
        <f t="shared" si="2"/>
        <v>45</v>
      </c>
      <c r="H90" s="30"/>
      <c r="I90" s="7">
        <v>5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>
        <v>40</v>
      </c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>
      <c r="A91" s="1">
        <v>87</v>
      </c>
      <c r="B91" s="1">
        <v>10276</v>
      </c>
      <c r="C91" s="5" t="s">
        <v>784</v>
      </c>
      <c r="D91" s="1" t="s">
        <v>7</v>
      </c>
      <c r="E91" s="56" t="s">
        <v>5</v>
      </c>
      <c r="F91" s="1" t="s">
        <v>101</v>
      </c>
      <c r="G91" s="1">
        <f t="shared" si="2"/>
        <v>40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40</v>
      </c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1"/>
    </row>
    <row r="92" spans="1:47" s="11" customFormat="1" ht="18" customHeight="1">
      <c r="A92" s="1">
        <v>87</v>
      </c>
      <c r="B92" s="1">
        <v>62928</v>
      </c>
      <c r="C92" s="5" t="s">
        <v>1738</v>
      </c>
      <c r="D92" s="1" t="s">
        <v>7</v>
      </c>
      <c r="E92" s="56" t="s">
        <v>5</v>
      </c>
      <c r="F92" s="1" t="s">
        <v>148</v>
      </c>
      <c r="G92" s="1">
        <f t="shared" si="2"/>
        <v>40</v>
      </c>
      <c r="H92" s="31"/>
      <c r="I92" s="1"/>
      <c r="J92" s="1"/>
      <c r="K92" s="1"/>
      <c r="L92" s="1"/>
      <c r="M92" s="1"/>
      <c r="N92" s="1"/>
      <c r="O92" s="1"/>
      <c r="P92" s="1"/>
      <c r="Q92" s="1"/>
      <c r="R92" s="1"/>
      <c r="S92" s="1">
        <v>40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7"/>
      <c r="AU92" s="31"/>
    </row>
    <row r="93" spans="1:47" s="11" customFormat="1" ht="18" customHeight="1">
      <c r="A93" s="1">
        <v>89</v>
      </c>
      <c r="B93" s="24">
        <v>30667</v>
      </c>
      <c r="C93" s="25" t="s">
        <v>97</v>
      </c>
      <c r="D93" s="1" t="s">
        <v>7</v>
      </c>
      <c r="E93" s="56" t="s">
        <v>5</v>
      </c>
      <c r="F93" s="1" t="s">
        <v>8</v>
      </c>
      <c r="G93" s="1">
        <f t="shared" si="2"/>
        <v>37</v>
      </c>
      <c r="H93" s="31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>
        <v>8</v>
      </c>
      <c r="Z93" s="24"/>
      <c r="AA93" s="24"/>
      <c r="AB93" s="24">
        <v>10</v>
      </c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>
        <v>15</v>
      </c>
      <c r="AN93" s="24"/>
      <c r="AO93" s="24"/>
      <c r="AP93" s="24"/>
      <c r="AQ93" s="24"/>
      <c r="AR93" s="24"/>
      <c r="AS93" s="24"/>
      <c r="AT93" s="43">
        <v>4</v>
      </c>
      <c r="AU93" s="35"/>
    </row>
    <row r="94" spans="1:47" s="11" customFormat="1" ht="18" customHeight="1">
      <c r="A94" s="1">
        <v>90</v>
      </c>
      <c r="B94" s="24">
        <v>30495</v>
      </c>
      <c r="C94" s="22" t="s">
        <v>94</v>
      </c>
      <c r="D94" s="1" t="s">
        <v>7</v>
      </c>
      <c r="E94" s="56" t="s">
        <v>5</v>
      </c>
      <c r="F94" s="1" t="s">
        <v>8</v>
      </c>
      <c r="G94" s="1">
        <f t="shared" si="2"/>
        <v>36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>
        <v>8</v>
      </c>
      <c r="AN94" s="7"/>
      <c r="AO94" s="7">
        <v>8</v>
      </c>
      <c r="AP94" s="7"/>
      <c r="AQ94" s="7"/>
      <c r="AR94" s="7"/>
      <c r="AS94" s="7"/>
      <c r="AT94" s="7">
        <v>20</v>
      </c>
      <c r="AU94" s="31"/>
    </row>
    <row r="95" spans="1:47" s="11" customFormat="1" ht="18" customHeight="1">
      <c r="A95" s="1">
        <v>91</v>
      </c>
      <c r="B95" s="1">
        <v>30167</v>
      </c>
      <c r="C95" s="5" t="s">
        <v>1110</v>
      </c>
      <c r="D95" s="1" t="s">
        <v>7</v>
      </c>
      <c r="E95" s="56" t="s">
        <v>1111</v>
      </c>
      <c r="F95" s="1" t="s">
        <v>177</v>
      </c>
      <c r="G95" s="1">
        <f t="shared" si="2"/>
        <v>35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>
        <v>35</v>
      </c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1"/>
    </row>
    <row r="96" spans="1:47" s="11" customFormat="1" ht="18" customHeight="1">
      <c r="A96" s="1">
        <v>92</v>
      </c>
      <c r="B96" s="1">
        <v>10454</v>
      </c>
      <c r="C96" s="22" t="s">
        <v>96</v>
      </c>
      <c r="D96" s="1" t="s">
        <v>7</v>
      </c>
      <c r="E96" s="56" t="s">
        <v>5</v>
      </c>
      <c r="F96" s="1" t="s">
        <v>8</v>
      </c>
      <c r="G96" s="1">
        <f t="shared" si="2"/>
        <v>34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4</v>
      </c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>
        <v>20</v>
      </c>
      <c r="AN96" s="7"/>
      <c r="AO96" s="7"/>
      <c r="AP96" s="7"/>
      <c r="AQ96" s="7"/>
      <c r="AR96" s="7"/>
      <c r="AS96" s="7"/>
      <c r="AT96" s="7">
        <v>10</v>
      </c>
      <c r="AU96" s="31"/>
    </row>
    <row r="97" spans="1:47" s="11" customFormat="1" ht="18" customHeight="1">
      <c r="A97" s="1">
        <v>92</v>
      </c>
      <c r="B97" s="1">
        <v>51707</v>
      </c>
      <c r="C97" s="5" t="s">
        <v>263</v>
      </c>
      <c r="D97" s="1" t="s">
        <v>7</v>
      </c>
      <c r="E97" s="56" t="s">
        <v>5</v>
      </c>
      <c r="F97" s="1" t="s">
        <v>187</v>
      </c>
      <c r="G97" s="1">
        <f t="shared" si="2"/>
        <v>34</v>
      </c>
      <c r="H97" s="30"/>
      <c r="I97" s="7"/>
      <c r="J97" s="7"/>
      <c r="K97" s="7"/>
      <c r="L97" s="7"/>
      <c r="M97" s="7"/>
      <c r="N97" s="7">
        <v>8</v>
      </c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6</v>
      </c>
      <c r="AL97" s="7"/>
      <c r="AM97" s="7"/>
      <c r="AN97" s="7"/>
      <c r="AO97" s="7"/>
      <c r="AP97" s="7"/>
      <c r="AQ97" s="7"/>
      <c r="AR97" s="7">
        <v>20</v>
      </c>
      <c r="AS97" s="7"/>
      <c r="AT97" s="7"/>
      <c r="AU97" s="31"/>
    </row>
    <row r="98" spans="1:47" s="11" customFormat="1" ht="18" customHeight="1">
      <c r="A98" s="1">
        <v>94</v>
      </c>
      <c r="B98" s="1">
        <v>48790</v>
      </c>
      <c r="C98" s="5" t="s">
        <v>1112</v>
      </c>
      <c r="D98" s="1" t="s">
        <v>7</v>
      </c>
      <c r="E98" s="56" t="s">
        <v>5</v>
      </c>
      <c r="F98" s="1" t="s">
        <v>177</v>
      </c>
      <c r="G98" s="1">
        <f t="shared" si="2"/>
        <v>30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>
        <v>30</v>
      </c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1"/>
    </row>
    <row r="99" spans="1:47" s="11" customFormat="1" ht="18" customHeight="1">
      <c r="A99" s="1">
        <v>94</v>
      </c>
      <c r="B99" s="1">
        <v>31910</v>
      </c>
      <c r="C99" s="5" t="s">
        <v>563</v>
      </c>
      <c r="D99" s="1" t="s">
        <v>7</v>
      </c>
      <c r="E99" s="56" t="s">
        <v>5</v>
      </c>
      <c r="F99" s="1" t="s">
        <v>187</v>
      </c>
      <c r="G99" s="1">
        <f t="shared" si="2"/>
        <v>30</v>
      </c>
      <c r="H99" s="30"/>
      <c r="I99" s="7"/>
      <c r="J99" s="7"/>
      <c r="K99" s="7"/>
      <c r="L99" s="7"/>
      <c r="M99" s="7"/>
      <c r="N99" s="7">
        <v>15</v>
      </c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>
        <v>15</v>
      </c>
      <c r="AL99" s="7"/>
      <c r="AM99" s="7"/>
      <c r="AN99" s="7"/>
      <c r="AO99" s="7"/>
      <c r="AP99" s="7"/>
      <c r="AQ99" s="7"/>
      <c r="AR99" s="7"/>
      <c r="AS99" s="7"/>
      <c r="AT99" s="7"/>
      <c r="AU99" s="31"/>
    </row>
    <row r="100" spans="1:47" s="11" customFormat="1" ht="18" customHeight="1">
      <c r="A100" s="1">
        <v>94</v>
      </c>
      <c r="B100" s="1">
        <v>60308</v>
      </c>
      <c r="C100" s="5" t="s">
        <v>1929</v>
      </c>
      <c r="D100" s="1" t="s">
        <v>7</v>
      </c>
      <c r="E100" s="56" t="s">
        <v>5</v>
      </c>
      <c r="F100" s="1" t="s">
        <v>139</v>
      </c>
      <c r="G100" s="1">
        <f t="shared" si="2"/>
        <v>30</v>
      </c>
      <c r="H100" s="30"/>
      <c r="I100" s="7"/>
      <c r="J100" s="7"/>
      <c r="K100" s="7"/>
      <c r="L100" s="7"/>
      <c r="M100" s="7">
        <v>30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1"/>
    </row>
    <row r="101" spans="1:47" s="11" customFormat="1" ht="18" customHeight="1">
      <c r="A101" s="1">
        <v>97</v>
      </c>
      <c r="B101" s="1">
        <v>33020</v>
      </c>
      <c r="C101" s="5" t="s">
        <v>1418</v>
      </c>
      <c r="D101" s="1" t="s">
        <v>7</v>
      </c>
      <c r="E101" s="56" t="s">
        <v>5</v>
      </c>
      <c r="F101" s="1" t="s">
        <v>148</v>
      </c>
      <c r="G101" s="1">
        <f t="shared" ref="G101:G132" si="3">SUM(I101:AT101)</f>
        <v>25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>
        <v>25</v>
      </c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1"/>
    </row>
    <row r="102" spans="1:47" s="11" customFormat="1" ht="18" customHeight="1">
      <c r="A102" s="1">
        <v>97</v>
      </c>
      <c r="B102" s="1">
        <v>65489</v>
      </c>
      <c r="C102" s="5" t="s">
        <v>787</v>
      </c>
      <c r="D102" s="1" t="s">
        <v>7</v>
      </c>
      <c r="E102" s="56" t="s">
        <v>788</v>
      </c>
      <c r="F102" s="1" t="s">
        <v>101</v>
      </c>
      <c r="G102" s="1">
        <f t="shared" si="3"/>
        <v>25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>
        <v>25</v>
      </c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1"/>
    </row>
    <row r="103" spans="1:47" s="11" customFormat="1" ht="18" customHeight="1">
      <c r="A103" s="1">
        <v>97</v>
      </c>
      <c r="B103" s="1">
        <v>20110</v>
      </c>
      <c r="C103" s="5" t="s">
        <v>493</v>
      </c>
      <c r="D103" s="1" t="s">
        <v>7</v>
      </c>
      <c r="E103" s="56" t="s">
        <v>5</v>
      </c>
      <c r="F103" s="1" t="s">
        <v>23</v>
      </c>
      <c r="G103" s="1">
        <f t="shared" si="3"/>
        <v>25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>
        <v>25</v>
      </c>
      <c r="AP103" s="7"/>
      <c r="AQ103" s="7"/>
      <c r="AR103" s="7"/>
      <c r="AS103" s="7"/>
      <c r="AT103" s="7"/>
      <c r="AU103" s="31"/>
    </row>
    <row r="104" spans="1:47" s="11" customFormat="1" ht="18" customHeight="1">
      <c r="A104" s="1">
        <v>97</v>
      </c>
      <c r="B104" s="1">
        <v>58476</v>
      </c>
      <c r="C104" s="5" t="s">
        <v>1817</v>
      </c>
      <c r="D104" s="1" t="s">
        <v>7</v>
      </c>
      <c r="E104" s="56" t="s">
        <v>5</v>
      </c>
      <c r="F104" s="1" t="s">
        <v>229</v>
      </c>
      <c r="G104" s="1">
        <f t="shared" si="3"/>
        <v>25</v>
      </c>
      <c r="H104" s="31"/>
      <c r="I104" s="1"/>
      <c r="J104" s="1"/>
      <c r="K104" s="1"/>
      <c r="L104" s="1"/>
      <c r="M104" s="1"/>
      <c r="N104" s="1"/>
      <c r="O104" s="1"/>
      <c r="P104" s="1"/>
      <c r="Q104" s="1"/>
      <c r="R104" s="1">
        <v>25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7"/>
      <c r="AU104" s="31"/>
    </row>
    <row r="105" spans="1:47" s="11" customFormat="1" ht="18" customHeight="1">
      <c r="A105" s="1">
        <v>101</v>
      </c>
      <c r="B105" s="1">
        <v>65472</v>
      </c>
      <c r="C105" s="5" t="s">
        <v>1113</v>
      </c>
      <c r="D105" s="1" t="s">
        <v>7</v>
      </c>
      <c r="E105" s="56" t="s">
        <v>5</v>
      </c>
      <c r="F105" s="1" t="s">
        <v>177</v>
      </c>
      <c r="G105" s="1">
        <f t="shared" si="3"/>
        <v>20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>
        <v>20</v>
      </c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31"/>
    </row>
    <row r="106" spans="1:47" s="11" customFormat="1" ht="18" customHeight="1">
      <c r="A106" s="1">
        <v>101</v>
      </c>
      <c r="B106" s="1">
        <v>17030</v>
      </c>
      <c r="C106" s="5" t="s">
        <v>1230</v>
      </c>
      <c r="D106" s="1" t="s">
        <v>7</v>
      </c>
      <c r="E106" s="56" t="s">
        <v>5</v>
      </c>
      <c r="F106" s="1" t="s">
        <v>23</v>
      </c>
      <c r="G106" s="1">
        <f t="shared" si="3"/>
        <v>20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>
        <v>20</v>
      </c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1"/>
    </row>
    <row r="107" spans="1:47" s="11" customFormat="1" ht="18" customHeight="1">
      <c r="A107" s="1">
        <v>101</v>
      </c>
      <c r="B107" s="1">
        <v>42187</v>
      </c>
      <c r="C107" s="5" t="s">
        <v>1606</v>
      </c>
      <c r="D107" s="1" t="s">
        <v>7</v>
      </c>
      <c r="E107" s="56" t="s">
        <v>1607</v>
      </c>
      <c r="F107" s="1" t="s">
        <v>291</v>
      </c>
      <c r="G107" s="1">
        <f t="shared" si="3"/>
        <v>20</v>
      </c>
      <c r="H107" s="3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>
        <v>20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7"/>
      <c r="AU107" s="31"/>
    </row>
    <row r="108" spans="1:47" s="11" customFormat="1" ht="18" customHeight="1">
      <c r="A108" s="1">
        <v>101</v>
      </c>
      <c r="B108" s="1">
        <v>41569</v>
      </c>
      <c r="C108" s="5" t="s">
        <v>1906</v>
      </c>
      <c r="D108" s="1" t="s">
        <v>7</v>
      </c>
      <c r="E108" s="56" t="s">
        <v>5</v>
      </c>
      <c r="F108" s="1" t="s">
        <v>187</v>
      </c>
      <c r="G108" s="1">
        <f t="shared" si="3"/>
        <v>20</v>
      </c>
      <c r="H108" s="31"/>
      <c r="I108" s="1"/>
      <c r="J108" s="1"/>
      <c r="K108" s="1"/>
      <c r="L108" s="1"/>
      <c r="M108" s="1"/>
      <c r="N108" s="1">
        <v>20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7"/>
      <c r="AU108" s="31"/>
    </row>
    <row r="109" spans="1:47" s="11" customFormat="1" ht="18" customHeight="1">
      <c r="A109" s="1">
        <v>105</v>
      </c>
      <c r="B109" s="1">
        <v>59422</v>
      </c>
      <c r="C109" s="5" t="s">
        <v>264</v>
      </c>
      <c r="D109" s="1" t="s">
        <v>7</v>
      </c>
      <c r="E109" s="56" t="s">
        <v>5</v>
      </c>
      <c r="F109" s="1" t="s">
        <v>187</v>
      </c>
      <c r="G109" s="1">
        <f t="shared" si="3"/>
        <v>19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4</v>
      </c>
      <c r="AL109" s="7"/>
      <c r="AM109" s="7"/>
      <c r="AN109" s="7"/>
      <c r="AO109" s="7"/>
      <c r="AP109" s="7"/>
      <c r="AQ109" s="7"/>
      <c r="AR109" s="7">
        <v>15</v>
      </c>
      <c r="AS109" s="7"/>
      <c r="AT109" s="7"/>
      <c r="AU109" s="31"/>
    </row>
    <row r="110" spans="1:47" s="11" customFormat="1" ht="18" customHeight="1">
      <c r="A110" s="1">
        <v>106</v>
      </c>
      <c r="B110" s="1">
        <v>53326</v>
      </c>
      <c r="C110" s="5" t="s">
        <v>1930</v>
      </c>
      <c r="D110" s="1" t="s">
        <v>7</v>
      </c>
      <c r="E110" s="56" t="s">
        <v>5</v>
      </c>
      <c r="F110" s="1" t="s">
        <v>101</v>
      </c>
      <c r="G110" s="1">
        <f t="shared" si="3"/>
        <v>16</v>
      </c>
      <c r="H110" s="30"/>
      <c r="I110" s="7">
        <v>1</v>
      </c>
      <c r="J110" s="7"/>
      <c r="K110" s="7"/>
      <c r="L110" s="7"/>
      <c r="M110" s="7">
        <v>15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31"/>
    </row>
    <row r="111" spans="1:47" s="11" customFormat="1" ht="18" customHeight="1">
      <c r="A111" s="1">
        <v>107</v>
      </c>
      <c r="B111" s="1">
        <v>25074</v>
      </c>
      <c r="C111" s="5" t="s">
        <v>1114</v>
      </c>
      <c r="D111" s="1" t="s">
        <v>7</v>
      </c>
      <c r="E111" s="56" t="s">
        <v>5</v>
      </c>
      <c r="F111" s="1" t="s">
        <v>177</v>
      </c>
      <c r="G111" s="1">
        <f t="shared" si="3"/>
        <v>15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>
        <v>15</v>
      </c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31"/>
    </row>
    <row r="112" spans="1:47" s="11" customFormat="1" ht="18" customHeight="1">
      <c r="A112" s="1">
        <v>107</v>
      </c>
      <c r="B112" s="1">
        <v>41905</v>
      </c>
      <c r="C112" s="5" t="s">
        <v>1231</v>
      </c>
      <c r="D112" s="1" t="s">
        <v>7</v>
      </c>
      <c r="E112" s="56" t="s">
        <v>5</v>
      </c>
      <c r="F112" s="1" t="s">
        <v>23</v>
      </c>
      <c r="G112" s="1">
        <f t="shared" si="3"/>
        <v>15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>
        <v>15</v>
      </c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31"/>
    </row>
    <row r="113" spans="1:47" s="11" customFormat="1" ht="18" customHeight="1">
      <c r="A113" s="1">
        <v>107</v>
      </c>
      <c r="B113" s="1">
        <v>58805</v>
      </c>
      <c r="C113" s="5" t="s">
        <v>1371</v>
      </c>
      <c r="D113" s="1" t="s">
        <v>7</v>
      </c>
      <c r="E113" s="56" t="s">
        <v>5</v>
      </c>
      <c r="F113" s="1" t="s">
        <v>6</v>
      </c>
      <c r="G113" s="1">
        <f t="shared" si="3"/>
        <v>15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>
        <v>15</v>
      </c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31"/>
    </row>
    <row r="114" spans="1:47" s="11" customFormat="1" ht="18" customHeight="1">
      <c r="A114" s="1">
        <v>107</v>
      </c>
      <c r="B114" s="1">
        <v>39179</v>
      </c>
      <c r="C114" s="5" t="s">
        <v>1792</v>
      </c>
      <c r="D114" s="1" t="s">
        <v>7</v>
      </c>
      <c r="E114" s="56" t="s">
        <v>5</v>
      </c>
      <c r="F114" s="1" t="s">
        <v>101</v>
      </c>
      <c r="G114" s="1">
        <f t="shared" si="3"/>
        <v>15</v>
      </c>
      <c r="H114" s="31"/>
      <c r="I114" s="1">
        <v>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>
        <v>10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7"/>
      <c r="AU114" s="31"/>
    </row>
    <row r="115" spans="1:47" s="11" customFormat="1" ht="18" customHeight="1">
      <c r="A115" s="1">
        <v>111</v>
      </c>
      <c r="B115" s="1">
        <v>39487</v>
      </c>
      <c r="C115" s="5" t="s">
        <v>674</v>
      </c>
      <c r="D115" s="1" t="s">
        <v>7</v>
      </c>
      <c r="E115" s="56" t="s">
        <v>5</v>
      </c>
      <c r="F115" s="1" t="s">
        <v>229</v>
      </c>
      <c r="G115" s="1">
        <f t="shared" si="3"/>
        <v>13</v>
      </c>
      <c r="H115" s="30"/>
      <c r="I115" s="7">
        <v>3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>
        <v>10</v>
      </c>
      <c r="AM115" s="7"/>
      <c r="AN115" s="7"/>
      <c r="AO115" s="7"/>
      <c r="AP115" s="7"/>
      <c r="AQ115" s="7"/>
      <c r="AR115" s="7"/>
      <c r="AS115" s="7"/>
      <c r="AT115" s="7"/>
      <c r="AU115" s="31"/>
    </row>
    <row r="116" spans="1:47" s="11" customFormat="1" ht="18" customHeight="1">
      <c r="A116" s="1">
        <v>112</v>
      </c>
      <c r="B116" s="1">
        <v>113</v>
      </c>
      <c r="C116" s="5" t="s">
        <v>609</v>
      </c>
      <c r="D116" s="1" t="s">
        <v>7</v>
      </c>
      <c r="E116" s="56" t="s">
        <v>5</v>
      </c>
      <c r="F116" s="1" t="s">
        <v>569</v>
      </c>
      <c r="G116" s="1">
        <f t="shared" si="3"/>
        <v>12.5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>
        <v>12.5</v>
      </c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31"/>
    </row>
    <row r="117" spans="1:47" s="11" customFormat="1" ht="18" customHeight="1">
      <c r="A117" s="1">
        <v>112</v>
      </c>
      <c r="B117" s="1">
        <v>60504</v>
      </c>
      <c r="C117" s="5" t="s">
        <v>2263</v>
      </c>
      <c r="D117" s="1" t="s">
        <v>7</v>
      </c>
      <c r="E117" s="56" t="s">
        <v>5</v>
      </c>
      <c r="F117" s="1" t="s">
        <v>569</v>
      </c>
      <c r="G117" s="1">
        <f t="shared" si="3"/>
        <v>12.5</v>
      </c>
      <c r="H117" s="30"/>
      <c r="I117" s="7"/>
      <c r="J117" s="7">
        <v>12.5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31"/>
    </row>
    <row r="118" spans="1:47" s="11" customFormat="1" ht="18" customHeight="1">
      <c r="A118" s="1">
        <v>114</v>
      </c>
      <c r="B118" s="1">
        <v>66317</v>
      </c>
      <c r="C118" s="5" t="s">
        <v>1793</v>
      </c>
      <c r="D118" s="1" t="s">
        <v>7</v>
      </c>
      <c r="E118" s="56" t="s">
        <v>5</v>
      </c>
      <c r="F118" s="1" t="s">
        <v>101</v>
      </c>
      <c r="G118" s="1">
        <f t="shared" si="3"/>
        <v>10.5</v>
      </c>
      <c r="H118" s="31"/>
      <c r="I118" s="1">
        <v>3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>
        <v>7.5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7"/>
      <c r="AU118" s="31"/>
    </row>
    <row r="119" spans="1:47" s="11" customFormat="1" ht="18" customHeight="1">
      <c r="A119" s="1">
        <v>115</v>
      </c>
      <c r="B119" s="1">
        <v>61481</v>
      </c>
      <c r="C119" s="5" t="s">
        <v>1115</v>
      </c>
      <c r="D119" s="1" t="s">
        <v>7</v>
      </c>
      <c r="E119" s="56" t="s">
        <v>5</v>
      </c>
      <c r="F119" s="1" t="s">
        <v>177</v>
      </c>
      <c r="G119" s="1">
        <f t="shared" si="3"/>
        <v>10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>
        <v>10</v>
      </c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31"/>
    </row>
    <row r="120" spans="1:47" s="11" customFormat="1" ht="18" customHeight="1">
      <c r="A120" s="1">
        <v>115</v>
      </c>
      <c r="B120" s="1">
        <v>35407</v>
      </c>
      <c r="C120" s="5" t="s">
        <v>265</v>
      </c>
      <c r="D120" s="1" t="s">
        <v>7</v>
      </c>
      <c r="E120" s="56" t="s">
        <v>5</v>
      </c>
      <c r="F120" s="1" t="s">
        <v>187</v>
      </c>
      <c r="G120" s="1">
        <f t="shared" si="3"/>
        <v>10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>
        <v>10</v>
      </c>
      <c r="AS120" s="7"/>
      <c r="AT120" s="7"/>
      <c r="AU120" s="31"/>
    </row>
    <row r="121" spans="1:47" s="11" customFormat="1" ht="18" customHeight="1">
      <c r="A121" s="1">
        <v>115</v>
      </c>
      <c r="B121" s="1">
        <v>45878</v>
      </c>
      <c r="C121" s="5" t="s">
        <v>610</v>
      </c>
      <c r="D121" s="1" t="s">
        <v>7</v>
      </c>
      <c r="E121" s="56" t="s">
        <v>5</v>
      </c>
      <c r="F121" s="1" t="s">
        <v>569</v>
      </c>
      <c r="G121" s="1">
        <f t="shared" si="3"/>
        <v>10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>
        <v>10</v>
      </c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31"/>
    </row>
    <row r="122" spans="1:47" s="11" customFormat="1" ht="18" customHeight="1">
      <c r="A122" s="1">
        <v>115</v>
      </c>
      <c r="B122" s="1">
        <v>40948</v>
      </c>
      <c r="C122" s="5" t="s">
        <v>1608</v>
      </c>
      <c r="D122" s="1" t="s">
        <v>7</v>
      </c>
      <c r="E122" s="56" t="s">
        <v>1609</v>
      </c>
      <c r="F122" s="1" t="s">
        <v>291</v>
      </c>
      <c r="G122" s="1">
        <f t="shared" si="3"/>
        <v>10</v>
      </c>
      <c r="H122" s="3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>
        <v>10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7"/>
      <c r="AU122" s="31"/>
    </row>
    <row r="123" spans="1:47" s="11" customFormat="1" ht="18" customHeight="1">
      <c r="A123" s="1">
        <v>115</v>
      </c>
      <c r="B123" s="1">
        <v>35486</v>
      </c>
      <c r="C123" s="5" t="s">
        <v>2035</v>
      </c>
      <c r="D123" s="1" t="s">
        <v>7</v>
      </c>
      <c r="E123" s="56" t="s">
        <v>5</v>
      </c>
      <c r="F123" s="1" t="s">
        <v>690</v>
      </c>
      <c r="G123" s="1">
        <f t="shared" si="3"/>
        <v>10</v>
      </c>
      <c r="H123" s="30"/>
      <c r="I123" s="7">
        <v>10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31"/>
    </row>
    <row r="124" spans="1:47" s="11" customFormat="1" ht="18" customHeight="1">
      <c r="A124" s="1">
        <v>115</v>
      </c>
      <c r="B124" s="1">
        <v>18172</v>
      </c>
      <c r="C124" s="5" t="s">
        <v>2155</v>
      </c>
      <c r="D124" s="1" t="s">
        <v>7</v>
      </c>
      <c r="E124" s="56" t="s">
        <v>608</v>
      </c>
      <c r="F124" s="1" t="s">
        <v>583</v>
      </c>
      <c r="G124" s="1">
        <f t="shared" si="3"/>
        <v>10</v>
      </c>
      <c r="H124" s="30"/>
      <c r="I124" s="7">
        <v>10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31"/>
    </row>
    <row r="125" spans="1:47" s="11" customFormat="1" ht="18" customHeight="1">
      <c r="A125" s="1">
        <v>115</v>
      </c>
      <c r="B125" s="1">
        <v>42671</v>
      </c>
      <c r="C125" s="5" t="s">
        <v>2206</v>
      </c>
      <c r="D125" s="1" t="s">
        <v>7</v>
      </c>
      <c r="E125" s="56" t="s">
        <v>2183</v>
      </c>
      <c r="F125" s="1" t="s">
        <v>1583</v>
      </c>
      <c r="G125" s="1">
        <f t="shared" si="3"/>
        <v>10</v>
      </c>
      <c r="H125" s="30"/>
      <c r="I125" s="7">
        <v>10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31"/>
    </row>
    <row r="126" spans="1:47" s="11" customFormat="1" ht="18" customHeight="1">
      <c r="A126" s="1">
        <v>115</v>
      </c>
      <c r="B126" s="1">
        <v>43604</v>
      </c>
      <c r="C126" s="5" t="s">
        <v>2238</v>
      </c>
      <c r="D126" s="1" t="s">
        <v>7</v>
      </c>
      <c r="E126" s="56" t="s">
        <v>5</v>
      </c>
      <c r="F126" s="1" t="s">
        <v>694</v>
      </c>
      <c r="G126" s="1">
        <f t="shared" si="3"/>
        <v>10</v>
      </c>
      <c r="H126" s="30"/>
      <c r="I126" s="7">
        <v>10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31"/>
    </row>
    <row r="127" spans="1:47" s="11" customFormat="1" ht="18" customHeight="1">
      <c r="A127" s="1">
        <v>115</v>
      </c>
      <c r="B127" s="1">
        <v>4912</v>
      </c>
      <c r="C127" s="5" t="s">
        <v>2306</v>
      </c>
      <c r="D127" s="1" t="s">
        <v>7</v>
      </c>
      <c r="E127" s="56" t="s">
        <v>5</v>
      </c>
      <c r="F127" s="1" t="s">
        <v>152</v>
      </c>
      <c r="G127" s="1">
        <f t="shared" si="3"/>
        <v>10</v>
      </c>
      <c r="H127" s="30"/>
      <c r="I127" s="7">
        <v>10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31"/>
    </row>
    <row r="128" spans="1:47" s="11" customFormat="1" ht="18" customHeight="1">
      <c r="A128" s="1">
        <v>115</v>
      </c>
      <c r="B128" s="1">
        <v>15164</v>
      </c>
      <c r="C128" s="5" t="s">
        <v>2336</v>
      </c>
      <c r="D128" s="1" t="s">
        <v>7</v>
      </c>
      <c r="E128" s="56" t="s">
        <v>5</v>
      </c>
      <c r="F128" s="1" t="s">
        <v>855</v>
      </c>
      <c r="G128" s="1">
        <f t="shared" si="3"/>
        <v>10</v>
      </c>
      <c r="H128" s="30"/>
      <c r="I128" s="7">
        <v>10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31"/>
    </row>
    <row r="129" spans="1:47" s="11" customFormat="1" ht="18" customHeight="1">
      <c r="A129" s="1">
        <v>125</v>
      </c>
      <c r="B129" s="1">
        <v>64652</v>
      </c>
      <c r="C129" s="5" t="s">
        <v>1116</v>
      </c>
      <c r="D129" s="1" t="s">
        <v>7</v>
      </c>
      <c r="E129" s="56" t="s">
        <v>5</v>
      </c>
      <c r="F129" s="1" t="s">
        <v>177</v>
      </c>
      <c r="G129" s="1">
        <f t="shared" si="3"/>
        <v>9</v>
      </c>
      <c r="H129" s="30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>
        <v>9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31"/>
    </row>
    <row r="130" spans="1:47" s="11" customFormat="1" ht="18" customHeight="1">
      <c r="A130" s="1">
        <v>125</v>
      </c>
      <c r="B130" s="1">
        <v>51736</v>
      </c>
      <c r="C130" s="5" t="s">
        <v>266</v>
      </c>
      <c r="D130" s="1" t="s">
        <v>7</v>
      </c>
      <c r="E130" s="56" t="s">
        <v>5</v>
      </c>
      <c r="F130" s="1" t="s">
        <v>6</v>
      </c>
      <c r="G130" s="1">
        <f t="shared" si="3"/>
        <v>9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>
        <v>9</v>
      </c>
      <c r="AS130" s="7"/>
      <c r="AT130" s="7"/>
      <c r="AU130" s="31"/>
    </row>
    <row r="131" spans="1:47" s="11" customFormat="1" ht="18" customHeight="1">
      <c r="A131" s="1">
        <v>125</v>
      </c>
      <c r="B131" s="1">
        <v>59377</v>
      </c>
      <c r="C131" s="5" t="s">
        <v>1610</v>
      </c>
      <c r="D131" s="1" t="s">
        <v>7</v>
      </c>
      <c r="E131" s="56" t="s">
        <v>305</v>
      </c>
      <c r="F131" s="1" t="s">
        <v>291</v>
      </c>
      <c r="G131" s="1">
        <f t="shared" si="3"/>
        <v>9</v>
      </c>
      <c r="H131" s="3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>
        <v>9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7"/>
      <c r="AU131" s="31"/>
    </row>
    <row r="132" spans="1:47" s="11" customFormat="1" ht="18" customHeight="1">
      <c r="A132" s="1">
        <v>125</v>
      </c>
      <c r="B132" s="1">
        <v>63600</v>
      </c>
      <c r="C132" s="5" t="s">
        <v>675</v>
      </c>
      <c r="D132" s="1" t="s">
        <v>7</v>
      </c>
      <c r="E132" s="56" t="s">
        <v>644</v>
      </c>
      <c r="F132" s="1" t="s">
        <v>229</v>
      </c>
      <c r="G132" s="1">
        <f t="shared" si="3"/>
        <v>9</v>
      </c>
      <c r="H132" s="30"/>
      <c r="I132" s="7">
        <v>1</v>
      </c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>
        <v>8</v>
      </c>
      <c r="AM132" s="7"/>
      <c r="AN132" s="7"/>
      <c r="AO132" s="7"/>
      <c r="AP132" s="7"/>
      <c r="AQ132" s="7"/>
      <c r="AR132" s="7"/>
      <c r="AS132" s="7"/>
      <c r="AT132" s="7"/>
      <c r="AU132" s="31"/>
    </row>
    <row r="133" spans="1:47" s="11" customFormat="1" ht="18" customHeight="1">
      <c r="A133" s="1">
        <v>125</v>
      </c>
      <c r="B133" s="1">
        <v>40517</v>
      </c>
      <c r="C133" s="5" t="s">
        <v>1931</v>
      </c>
      <c r="D133" s="1" t="s">
        <v>7</v>
      </c>
      <c r="E133" s="56" t="s">
        <v>958</v>
      </c>
      <c r="F133" s="1" t="s">
        <v>139</v>
      </c>
      <c r="G133" s="1">
        <f t="shared" ref="G133:G164" si="4">SUM(I133:AT133)</f>
        <v>9</v>
      </c>
      <c r="H133" s="30"/>
      <c r="I133" s="7"/>
      <c r="J133" s="7"/>
      <c r="K133" s="7"/>
      <c r="L133" s="7"/>
      <c r="M133" s="7">
        <v>9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31"/>
    </row>
    <row r="134" spans="1:47" s="11" customFormat="1" ht="18" customHeight="1">
      <c r="A134" s="1">
        <v>130</v>
      </c>
      <c r="B134" s="1">
        <v>58275</v>
      </c>
      <c r="C134" s="5" t="s">
        <v>1117</v>
      </c>
      <c r="D134" s="1" t="s">
        <v>7</v>
      </c>
      <c r="E134" s="56" t="s">
        <v>5</v>
      </c>
      <c r="F134" s="1" t="s">
        <v>177</v>
      </c>
      <c r="G134" s="1">
        <f t="shared" si="4"/>
        <v>8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>
        <v>8</v>
      </c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31"/>
    </row>
    <row r="135" spans="1:47" s="11" customFormat="1" ht="18" customHeight="1">
      <c r="A135" s="1">
        <v>130</v>
      </c>
      <c r="B135" s="1">
        <v>35592</v>
      </c>
      <c r="C135" s="5" t="s">
        <v>267</v>
      </c>
      <c r="D135" s="1" t="s">
        <v>7</v>
      </c>
      <c r="E135" s="56" t="s">
        <v>5</v>
      </c>
      <c r="F135" s="1" t="s">
        <v>187</v>
      </c>
      <c r="G135" s="1">
        <f t="shared" si="4"/>
        <v>8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>
        <v>8</v>
      </c>
      <c r="AS135" s="7"/>
      <c r="AT135" s="7"/>
      <c r="AU135" s="31"/>
    </row>
    <row r="136" spans="1:47" s="11" customFormat="1" ht="18" customHeight="1">
      <c r="A136" s="1">
        <v>130</v>
      </c>
      <c r="B136" s="1">
        <v>65752</v>
      </c>
      <c r="C136" s="5" t="s">
        <v>1611</v>
      </c>
      <c r="D136" s="1" t="s">
        <v>7</v>
      </c>
      <c r="E136" s="56" t="s">
        <v>1857</v>
      </c>
      <c r="F136" s="1" t="s">
        <v>291</v>
      </c>
      <c r="G136" s="1">
        <f t="shared" si="4"/>
        <v>8</v>
      </c>
      <c r="H136" s="3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>
        <v>8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7"/>
      <c r="AU136" s="31"/>
    </row>
    <row r="137" spans="1:47" s="11" customFormat="1" ht="18" customHeight="1">
      <c r="A137" s="1">
        <v>130</v>
      </c>
      <c r="B137" s="1">
        <v>57334</v>
      </c>
      <c r="C137" s="5" t="s">
        <v>1819</v>
      </c>
      <c r="D137" s="1" t="s">
        <v>7</v>
      </c>
      <c r="E137" s="56" t="s">
        <v>5</v>
      </c>
      <c r="F137" s="1" t="s">
        <v>148</v>
      </c>
      <c r="G137" s="1">
        <f t="shared" si="4"/>
        <v>8</v>
      </c>
      <c r="H137" s="31"/>
      <c r="I137" s="1"/>
      <c r="J137" s="1"/>
      <c r="K137" s="1"/>
      <c r="L137" s="1"/>
      <c r="M137" s="1"/>
      <c r="N137" s="1"/>
      <c r="O137" s="1"/>
      <c r="P137" s="1"/>
      <c r="Q137" s="1"/>
      <c r="R137" s="1">
        <v>8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7"/>
      <c r="AU137" s="31"/>
    </row>
    <row r="138" spans="1:47" s="11" customFormat="1" ht="18" customHeight="1">
      <c r="A138" s="1">
        <v>130</v>
      </c>
      <c r="B138" s="1">
        <v>50812</v>
      </c>
      <c r="C138" s="5" t="s">
        <v>1118</v>
      </c>
      <c r="D138" s="1" t="s">
        <v>7</v>
      </c>
      <c r="E138" s="56" t="s">
        <v>5</v>
      </c>
      <c r="F138" s="1" t="s">
        <v>177</v>
      </c>
      <c r="G138" s="1">
        <f t="shared" si="4"/>
        <v>8</v>
      </c>
      <c r="H138" s="30"/>
      <c r="I138" s="7">
        <v>1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>
        <v>7</v>
      </c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31"/>
    </row>
    <row r="139" spans="1:47" s="11" customFormat="1" ht="18" customHeight="1">
      <c r="A139" s="1">
        <v>130</v>
      </c>
      <c r="B139" s="1">
        <v>48532</v>
      </c>
      <c r="C139" s="5" t="s">
        <v>1932</v>
      </c>
      <c r="D139" s="1" t="s">
        <v>7</v>
      </c>
      <c r="E139" s="56" t="s">
        <v>5</v>
      </c>
      <c r="F139" s="1" t="s">
        <v>852</v>
      </c>
      <c r="G139" s="1">
        <f t="shared" si="4"/>
        <v>8</v>
      </c>
      <c r="H139" s="30"/>
      <c r="I139" s="7"/>
      <c r="J139" s="7"/>
      <c r="K139" s="7"/>
      <c r="L139" s="7"/>
      <c r="M139" s="7">
        <v>8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31"/>
    </row>
    <row r="140" spans="1:47" s="11" customFormat="1" ht="18" customHeight="1">
      <c r="A140" s="1">
        <v>136</v>
      </c>
      <c r="B140" s="1">
        <v>66540</v>
      </c>
      <c r="C140" s="5" t="s">
        <v>1612</v>
      </c>
      <c r="D140" s="1" t="s">
        <v>7</v>
      </c>
      <c r="E140" s="56" t="s">
        <v>5</v>
      </c>
      <c r="F140" s="1" t="s">
        <v>374</v>
      </c>
      <c r="G140" s="1">
        <f t="shared" si="4"/>
        <v>7</v>
      </c>
      <c r="H140" s="3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>
        <v>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7"/>
      <c r="AU140" s="31"/>
    </row>
    <row r="141" spans="1:47" s="11" customFormat="1" ht="18" customHeight="1">
      <c r="A141" s="1">
        <v>136</v>
      </c>
      <c r="B141" s="1">
        <v>66337</v>
      </c>
      <c r="C141" s="5" t="s">
        <v>1933</v>
      </c>
      <c r="D141" s="1" t="s">
        <v>7</v>
      </c>
      <c r="E141" s="56" t="s">
        <v>933</v>
      </c>
      <c r="F141" s="1" t="s">
        <v>139</v>
      </c>
      <c r="G141" s="1">
        <f t="shared" si="4"/>
        <v>7</v>
      </c>
      <c r="H141" s="30"/>
      <c r="I141" s="7"/>
      <c r="J141" s="7"/>
      <c r="K141" s="7"/>
      <c r="L141" s="7"/>
      <c r="M141" s="7">
        <v>7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31"/>
    </row>
    <row r="142" spans="1:47" s="11" customFormat="1" ht="18" customHeight="1">
      <c r="A142" s="1">
        <v>136</v>
      </c>
      <c r="B142" s="1">
        <v>14047</v>
      </c>
      <c r="C142" s="22" t="s">
        <v>2037</v>
      </c>
      <c r="D142" s="1" t="s">
        <v>7</v>
      </c>
      <c r="E142" s="56" t="s">
        <v>5</v>
      </c>
      <c r="F142" s="1" t="s">
        <v>690</v>
      </c>
      <c r="G142" s="1">
        <f t="shared" si="4"/>
        <v>7</v>
      </c>
      <c r="H142" s="30"/>
      <c r="I142" s="7">
        <v>7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31"/>
    </row>
    <row r="143" spans="1:47" s="11" customFormat="1" ht="18" customHeight="1">
      <c r="A143" s="1">
        <v>136</v>
      </c>
      <c r="B143" s="1">
        <v>26111</v>
      </c>
      <c r="C143" s="5" t="s">
        <v>2097</v>
      </c>
      <c r="D143" s="1" t="s">
        <v>7</v>
      </c>
      <c r="E143" s="56" t="s">
        <v>5</v>
      </c>
      <c r="F143" s="1" t="s">
        <v>177</v>
      </c>
      <c r="G143" s="1">
        <f t="shared" si="4"/>
        <v>7</v>
      </c>
      <c r="H143" s="30"/>
      <c r="I143" s="7">
        <v>7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31"/>
    </row>
    <row r="144" spans="1:47" s="11" customFormat="1" ht="18" customHeight="1">
      <c r="A144" s="1">
        <v>136</v>
      </c>
      <c r="B144" s="1">
        <v>15262</v>
      </c>
      <c r="C144" s="5" t="s">
        <v>2156</v>
      </c>
      <c r="D144" s="1" t="s">
        <v>7</v>
      </c>
      <c r="E144" s="56" t="s">
        <v>2120</v>
      </c>
      <c r="F144" s="1" t="s">
        <v>583</v>
      </c>
      <c r="G144" s="1">
        <f t="shared" si="4"/>
        <v>7</v>
      </c>
      <c r="H144" s="30"/>
      <c r="I144" s="7">
        <v>7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31"/>
    </row>
    <row r="145" spans="1:47" s="11" customFormat="1" ht="18" customHeight="1">
      <c r="A145" s="1">
        <v>136</v>
      </c>
      <c r="B145" s="1">
        <v>31342</v>
      </c>
      <c r="C145" s="5" t="s">
        <v>2207</v>
      </c>
      <c r="D145" s="1" t="s">
        <v>7</v>
      </c>
      <c r="E145" s="56" t="s">
        <v>2186</v>
      </c>
      <c r="F145" s="1" t="s">
        <v>1583</v>
      </c>
      <c r="G145" s="1">
        <f t="shared" si="4"/>
        <v>7</v>
      </c>
      <c r="H145" s="30"/>
      <c r="I145" s="7">
        <v>7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31"/>
    </row>
    <row r="146" spans="1:47" s="11" customFormat="1" ht="18" customHeight="1">
      <c r="A146" s="1">
        <v>136</v>
      </c>
      <c r="B146" s="1">
        <v>1482</v>
      </c>
      <c r="C146" s="5" t="s">
        <v>2239</v>
      </c>
      <c r="D146" s="1" t="s">
        <v>7</v>
      </c>
      <c r="E146" s="56" t="s">
        <v>2240</v>
      </c>
      <c r="F146" s="1" t="s">
        <v>694</v>
      </c>
      <c r="G146" s="1">
        <f t="shared" si="4"/>
        <v>7</v>
      </c>
      <c r="H146" s="30"/>
      <c r="I146" s="7">
        <v>7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31"/>
    </row>
    <row r="147" spans="1:47" s="11" customFormat="1" ht="18" customHeight="1">
      <c r="A147" s="1">
        <v>136</v>
      </c>
      <c r="B147" s="1">
        <v>21696</v>
      </c>
      <c r="C147" s="5" t="s">
        <v>2307</v>
      </c>
      <c r="D147" s="1" t="s">
        <v>7</v>
      </c>
      <c r="E147" s="56" t="s">
        <v>2308</v>
      </c>
      <c r="F147" s="1" t="s">
        <v>152</v>
      </c>
      <c r="G147" s="1">
        <f t="shared" si="4"/>
        <v>7</v>
      </c>
      <c r="H147" s="30"/>
      <c r="I147" s="7">
        <v>7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31"/>
    </row>
    <row r="148" spans="1:47" s="11" customFormat="1" ht="18" customHeight="1">
      <c r="A148" s="1">
        <v>136</v>
      </c>
      <c r="B148" s="1">
        <v>37217</v>
      </c>
      <c r="C148" s="5" t="s">
        <v>2337</v>
      </c>
      <c r="D148" s="1" t="s">
        <v>7</v>
      </c>
      <c r="E148" s="56" t="s">
        <v>5</v>
      </c>
      <c r="F148" s="1" t="s">
        <v>855</v>
      </c>
      <c r="G148" s="1">
        <f t="shared" si="4"/>
        <v>7</v>
      </c>
      <c r="H148" s="30"/>
      <c r="I148" s="7">
        <v>7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31"/>
    </row>
    <row r="149" spans="1:47" s="11" customFormat="1" ht="18" customHeight="1">
      <c r="A149" s="1">
        <v>145</v>
      </c>
      <c r="B149" s="1">
        <v>10964</v>
      </c>
      <c r="C149" s="5" t="s">
        <v>1119</v>
      </c>
      <c r="D149" s="1" t="s">
        <v>7</v>
      </c>
      <c r="E149" s="56" t="s">
        <v>5</v>
      </c>
      <c r="F149" s="1" t="s">
        <v>177</v>
      </c>
      <c r="G149" s="1">
        <f t="shared" si="4"/>
        <v>6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>
        <v>6</v>
      </c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31"/>
    </row>
    <row r="150" spans="1:47" s="11" customFormat="1" ht="18" customHeight="1">
      <c r="A150" s="1">
        <v>145</v>
      </c>
      <c r="B150" s="1">
        <v>53574</v>
      </c>
      <c r="C150" s="5" t="s">
        <v>1232</v>
      </c>
      <c r="D150" s="1" t="s">
        <v>7</v>
      </c>
      <c r="E150" s="56" t="s">
        <v>5</v>
      </c>
      <c r="F150" s="1" t="s">
        <v>8</v>
      </c>
      <c r="G150" s="1">
        <f t="shared" si="4"/>
        <v>6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6</v>
      </c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31"/>
    </row>
    <row r="151" spans="1:47" s="11" customFormat="1" ht="18" customHeight="1">
      <c r="A151" s="1">
        <v>145</v>
      </c>
      <c r="B151" s="1">
        <v>37476</v>
      </c>
      <c r="C151" s="5" t="s">
        <v>1335</v>
      </c>
      <c r="D151" s="1" t="s">
        <v>7</v>
      </c>
      <c r="E151" s="56" t="s">
        <v>5</v>
      </c>
      <c r="F151" s="1" t="s">
        <v>852</v>
      </c>
      <c r="G151" s="1">
        <f t="shared" si="4"/>
        <v>6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>
        <v>6</v>
      </c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31"/>
    </row>
    <row r="152" spans="1:47" s="11" customFormat="1" ht="18" customHeight="1">
      <c r="A152" s="1">
        <v>145</v>
      </c>
      <c r="B152" s="1">
        <v>45408</v>
      </c>
      <c r="C152" s="5" t="s">
        <v>1372</v>
      </c>
      <c r="D152" s="1" t="s">
        <v>7</v>
      </c>
      <c r="E152" s="56" t="s">
        <v>5</v>
      </c>
      <c r="F152" s="1" t="s">
        <v>6</v>
      </c>
      <c r="G152" s="1">
        <f t="shared" si="4"/>
        <v>6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>
        <v>6</v>
      </c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31"/>
    </row>
    <row r="153" spans="1:47" s="11" customFormat="1" ht="18" customHeight="1">
      <c r="A153" s="1">
        <v>145</v>
      </c>
      <c r="B153" s="1">
        <v>56497</v>
      </c>
      <c r="C153" s="5" t="s">
        <v>1934</v>
      </c>
      <c r="D153" s="1" t="s">
        <v>7</v>
      </c>
      <c r="E153" s="56" t="s">
        <v>1045</v>
      </c>
      <c r="F153" s="1" t="s">
        <v>139</v>
      </c>
      <c r="G153" s="1">
        <f t="shared" si="4"/>
        <v>6</v>
      </c>
      <c r="H153" s="30"/>
      <c r="I153" s="7"/>
      <c r="J153" s="7"/>
      <c r="K153" s="7"/>
      <c r="L153" s="7"/>
      <c r="M153" s="7">
        <v>6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31"/>
    </row>
    <row r="154" spans="1:47" s="11" customFormat="1" ht="18" customHeight="1">
      <c r="A154" s="1">
        <v>150</v>
      </c>
      <c r="B154" s="1">
        <v>60325</v>
      </c>
      <c r="C154" s="5" t="s">
        <v>1120</v>
      </c>
      <c r="D154" s="1" t="s">
        <v>7</v>
      </c>
      <c r="E154" s="56" t="s">
        <v>1121</v>
      </c>
      <c r="F154" s="1" t="s">
        <v>152</v>
      </c>
      <c r="G154" s="1">
        <f t="shared" si="4"/>
        <v>5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>
        <v>5</v>
      </c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31"/>
    </row>
    <row r="155" spans="1:47" s="11" customFormat="1" ht="18" customHeight="1">
      <c r="A155" s="1">
        <v>150</v>
      </c>
      <c r="B155" s="1">
        <v>54821</v>
      </c>
      <c r="C155" s="5" t="s">
        <v>2036</v>
      </c>
      <c r="D155" s="1" t="s">
        <v>7</v>
      </c>
      <c r="E155" s="56" t="s">
        <v>5</v>
      </c>
      <c r="F155" s="1" t="s">
        <v>690</v>
      </c>
      <c r="G155" s="1">
        <f t="shared" si="4"/>
        <v>5</v>
      </c>
      <c r="H155" s="30"/>
      <c r="I155" s="7">
        <v>5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31"/>
    </row>
    <row r="156" spans="1:47" s="11" customFormat="1" ht="18" customHeight="1">
      <c r="A156" s="1">
        <v>150</v>
      </c>
      <c r="B156" s="1">
        <v>44691</v>
      </c>
      <c r="C156" s="5" t="s">
        <v>2157</v>
      </c>
      <c r="D156" s="1" t="s">
        <v>7</v>
      </c>
      <c r="E156" s="56" t="s">
        <v>2108</v>
      </c>
      <c r="F156" s="1" t="s">
        <v>583</v>
      </c>
      <c r="G156" s="1">
        <f t="shared" si="4"/>
        <v>5</v>
      </c>
      <c r="H156" s="30"/>
      <c r="I156" s="7">
        <v>5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31"/>
    </row>
    <row r="157" spans="1:47" s="11" customFormat="1" ht="18" customHeight="1">
      <c r="A157" s="1">
        <v>150</v>
      </c>
      <c r="B157" s="1">
        <v>53358</v>
      </c>
      <c r="C157" s="5" t="s">
        <v>2208</v>
      </c>
      <c r="D157" s="1" t="s">
        <v>7</v>
      </c>
      <c r="E157" s="56" t="s">
        <v>2186</v>
      </c>
      <c r="F157" s="1" t="s">
        <v>1583</v>
      </c>
      <c r="G157" s="1">
        <f t="shared" si="4"/>
        <v>5</v>
      </c>
      <c r="H157" s="30"/>
      <c r="I157" s="7">
        <v>5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31"/>
    </row>
    <row r="158" spans="1:47" s="11" customFormat="1" ht="18" customHeight="1">
      <c r="A158" s="1">
        <v>150</v>
      </c>
      <c r="B158" s="1">
        <v>15112</v>
      </c>
      <c r="C158" s="5" t="s">
        <v>2309</v>
      </c>
      <c r="D158" s="1" t="s">
        <v>7</v>
      </c>
      <c r="E158" s="56" t="s">
        <v>5</v>
      </c>
      <c r="F158" s="1" t="s">
        <v>152</v>
      </c>
      <c r="G158" s="1">
        <f t="shared" si="4"/>
        <v>5</v>
      </c>
      <c r="H158" s="30"/>
      <c r="I158" s="7">
        <v>5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31"/>
    </row>
    <row r="159" spans="1:47" s="11" customFormat="1" ht="18" customHeight="1">
      <c r="A159" s="1">
        <v>150</v>
      </c>
      <c r="B159" s="1">
        <v>53179</v>
      </c>
      <c r="C159" s="5" t="s">
        <v>2338</v>
      </c>
      <c r="D159" s="1" t="s">
        <v>7</v>
      </c>
      <c r="E159" s="56" t="s">
        <v>5</v>
      </c>
      <c r="F159" s="1" t="s">
        <v>855</v>
      </c>
      <c r="G159" s="1">
        <f t="shared" si="4"/>
        <v>5</v>
      </c>
      <c r="H159" s="30"/>
      <c r="I159" s="7">
        <v>5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31"/>
    </row>
    <row r="160" spans="1:47" s="11" customFormat="1" ht="18" customHeight="1">
      <c r="A160" s="1">
        <v>156</v>
      </c>
      <c r="B160" s="1">
        <v>64120</v>
      </c>
      <c r="C160" s="5" t="s">
        <v>1122</v>
      </c>
      <c r="D160" s="1" t="s">
        <v>7</v>
      </c>
      <c r="E160" s="56" t="s">
        <v>5</v>
      </c>
      <c r="F160" s="1" t="s">
        <v>177</v>
      </c>
      <c r="G160" s="1">
        <f t="shared" si="4"/>
        <v>4</v>
      </c>
      <c r="H160" s="30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>
        <v>4</v>
      </c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31"/>
    </row>
    <row r="161" spans="1:47" s="11" customFormat="1" ht="18" customHeight="1">
      <c r="A161" s="1">
        <v>156</v>
      </c>
      <c r="B161" s="1">
        <v>60797</v>
      </c>
      <c r="C161" s="5" t="s">
        <v>1336</v>
      </c>
      <c r="D161" s="1" t="s">
        <v>7</v>
      </c>
      <c r="E161" s="56" t="s">
        <v>5</v>
      </c>
      <c r="F161" s="1" t="s">
        <v>852</v>
      </c>
      <c r="G161" s="1">
        <f t="shared" si="4"/>
        <v>4</v>
      </c>
      <c r="H161" s="30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>
        <v>4</v>
      </c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31"/>
    </row>
    <row r="162" spans="1:47" s="11" customFormat="1" ht="18" customHeight="1">
      <c r="A162" s="1">
        <v>156</v>
      </c>
      <c r="B162" s="1">
        <v>5808</v>
      </c>
      <c r="C162" s="5" t="s">
        <v>1373</v>
      </c>
      <c r="D162" s="1" t="s">
        <v>7</v>
      </c>
      <c r="E162" s="56" t="s">
        <v>5</v>
      </c>
      <c r="F162" s="1" t="s">
        <v>6</v>
      </c>
      <c r="G162" s="1">
        <f t="shared" si="4"/>
        <v>4</v>
      </c>
      <c r="H162" s="30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>
        <v>4</v>
      </c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31"/>
    </row>
    <row r="163" spans="1:47" s="11" customFormat="1" ht="18" customHeight="1">
      <c r="A163" s="1">
        <v>159</v>
      </c>
      <c r="B163" s="1">
        <v>46957</v>
      </c>
      <c r="C163" s="5" t="s">
        <v>1374</v>
      </c>
      <c r="D163" s="1" t="s">
        <v>7</v>
      </c>
      <c r="E163" s="56" t="s">
        <v>5</v>
      </c>
      <c r="F163" s="1" t="s">
        <v>6</v>
      </c>
      <c r="G163" s="1">
        <f t="shared" si="4"/>
        <v>3</v>
      </c>
      <c r="H163" s="30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>
        <v>3</v>
      </c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31"/>
    </row>
    <row r="164" spans="1:47" s="11" customFormat="1" ht="18" customHeight="1">
      <c r="A164" s="1">
        <v>159</v>
      </c>
      <c r="B164" s="1">
        <v>48635</v>
      </c>
      <c r="C164" s="5" t="s">
        <v>2038</v>
      </c>
      <c r="D164" s="1" t="s">
        <v>7</v>
      </c>
      <c r="E164" s="56" t="s">
        <v>5</v>
      </c>
      <c r="F164" s="1" t="s">
        <v>690</v>
      </c>
      <c r="G164" s="1">
        <f t="shared" si="4"/>
        <v>3</v>
      </c>
      <c r="H164" s="30"/>
      <c r="I164" s="7">
        <v>3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31"/>
    </row>
    <row r="165" spans="1:47" s="11" customFormat="1" ht="18" customHeight="1">
      <c r="A165" s="1">
        <v>159</v>
      </c>
      <c r="B165" s="24">
        <v>19323</v>
      </c>
      <c r="C165" s="25" t="s">
        <v>2098</v>
      </c>
      <c r="D165" s="1" t="s">
        <v>7</v>
      </c>
      <c r="E165" s="56" t="s">
        <v>5</v>
      </c>
      <c r="F165" s="1" t="s">
        <v>177</v>
      </c>
      <c r="G165" s="1">
        <f t="shared" ref="G165:G183" si="5">SUM(I165:AT165)</f>
        <v>3</v>
      </c>
      <c r="H165" s="30"/>
      <c r="I165" s="7">
        <v>3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31"/>
    </row>
    <row r="166" spans="1:47" s="11" customFormat="1" ht="18" customHeight="1">
      <c r="A166" s="1">
        <v>159</v>
      </c>
      <c r="B166" s="24">
        <v>51655</v>
      </c>
      <c r="C166" s="25" t="s">
        <v>2158</v>
      </c>
      <c r="D166" s="1" t="s">
        <v>7</v>
      </c>
      <c r="E166" s="56" t="s">
        <v>5</v>
      </c>
      <c r="F166" s="1" t="s">
        <v>583</v>
      </c>
      <c r="G166" s="1">
        <f t="shared" si="5"/>
        <v>3</v>
      </c>
      <c r="H166" s="30"/>
      <c r="I166" s="7">
        <v>3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31"/>
    </row>
    <row r="167" spans="1:47" s="11" customFormat="1" ht="18" customHeight="1">
      <c r="A167" s="1">
        <v>159</v>
      </c>
      <c r="B167" s="24">
        <v>53354</v>
      </c>
      <c r="C167" s="25" t="s">
        <v>2209</v>
      </c>
      <c r="D167" s="1" t="s">
        <v>7</v>
      </c>
      <c r="E167" s="56" t="s">
        <v>2186</v>
      </c>
      <c r="F167" s="1" t="s">
        <v>1583</v>
      </c>
      <c r="G167" s="1">
        <f t="shared" si="5"/>
        <v>3</v>
      </c>
      <c r="H167" s="30"/>
      <c r="I167" s="7">
        <v>3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31"/>
    </row>
    <row r="168" spans="1:47" s="11" customFormat="1" ht="18" customHeight="1">
      <c r="A168" s="1">
        <v>159</v>
      </c>
      <c r="B168" s="24">
        <v>57117</v>
      </c>
      <c r="C168" s="25" t="s">
        <v>2241</v>
      </c>
      <c r="D168" s="1" t="s">
        <v>7</v>
      </c>
      <c r="E168" s="56" t="s">
        <v>2242</v>
      </c>
      <c r="F168" s="1" t="s">
        <v>694</v>
      </c>
      <c r="G168" s="1">
        <f t="shared" si="5"/>
        <v>3</v>
      </c>
      <c r="H168" s="30"/>
      <c r="I168" s="7">
        <v>3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31"/>
    </row>
    <row r="169" spans="1:47" s="11" customFormat="1" ht="18" customHeight="1">
      <c r="A169" s="1">
        <v>159</v>
      </c>
      <c r="B169" s="24">
        <v>57415</v>
      </c>
      <c r="C169" s="25" t="s">
        <v>2310</v>
      </c>
      <c r="D169" s="1" t="s">
        <v>7</v>
      </c>
      <c r="E169" s="56" t="s">
        <v>5</v>
      </c>
      <c r="F169" s="1" t="s">
        <v>152</v>
      </c>
      <c r="G169" s="1">
        <f t="shared" si="5"/>
        <v>3</v>
      </c>
      <c r="H169" s="30"/>
      <c r="I169" s="7">
        <v>3</v>
      </c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1"/>
    </row>
    <row r="170" spans="1:47" s="11" customFormat="1" ht="18" customHeight="1">
      <c r="A170" s="1">
        <v>159</v>
      </c>
      <c r="B170" s="24">
        <v>36272</v>
      </c>
      <c r="C170" s="25" t="s">
        <v>2339</v>
      </c>
      <c r="D170" s="1" t="s">
        <v>7</v>
      </c>
      <c r="E170" s="56" t="s">
        <v>5</v>
      </c>
      <c r="F170" s="1" t="s">
        <v>855</v>
      </c>
      <c r="G170" s="1">
        <f t="shared" si="5"/>
        <v>3</v>
      </c>
      <c r="H170" s="30"/>
      <c r="I170" s="7">
        <v>3</v>
      </c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31"/>
    </row>
    <row r="171" spans="1:47" s="11" customFormat="1" ht="18" customHeight="1">
      <c r="A171" s="1">
        <v>167</v>
      </c>
      <c r="B171" s="24">
        <v>34071</v>
      </c>
      <c r="C171" s="25" t="s">
        <v>2039</v>
      </c>
      <c r="D171" s="1" t="s">
        <v>7</v>
      </c>
      <c r="E171" s="56" t="s">
        <v>2040</v>
      </c>
      <c r="F171" s="1" t="s">
        <v>690</v>
      </c>
      <c r="G171" s="1">
        <f t="shared" si="5"/>
        <v>2</v>
      </c>
      <c r="H171" s="30"/>
      <c r="I171" s="7">
        <v>2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31"/>
    </row>
    <row r="172" spans="1:47" s="11" customFormat="1" ht="18" customHeight="1">
      <c r="A172" s="1">
        <v>167</v>
      </c>
      <c r="B172" s="24">
        <v>11686</v>
      </c>
      <c r="C172" s="25" t="s">
        <v>2099</v>
      </c>
      <c r="D172" s="1" t="s">
        <v>7</v>
      </c>
      <c r="E172" s="56" t="s">
        <v>5</v>
      </c>
      <c r="F172" s="1" t="s">
        <v>177</v>
      </c>
      <c r="G172" s="1">
        <f t="shared" si="5"/>
        <v>2</v>
      </c>
      <c r="H172" s="30"/>
      <c r="I172" s="7">
        <v>2</v>
      </c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31"/>
    </row>
    <row r="173" spans="1:47" s="11" customFormat="1" ht="18" customHeight="1">
      <c r="A173" s="1">
        <v>167</v>
      </c>
      <c r="B173" s="24">
        <v>50763</v>
      </c>
      <c r="C173" s="25" t="s">
        <v>2159</v>
      </c>
      <c r="D173" s="1" t="s">
        <v>7</v>
      </c>
      <c r="E173" s="56" t="s">
        <v>608</v>
      </c>
      <c r="F173" s="1" t="s">
        <v>583</v>
      </c>
      <c r="G173" s="1">
        <f t="shared" si="5"/>
        <v>2</v>
      </c>
      <c r="H173" s="30"/>
      <c r="I173" s="7">
        <v>2</v>
      </c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31"/>
    </row>
    <row r="174" spans="1:47" s="11" customFormat="1" ht="18" customHeight="1">
      <c r="A174" s="1">
        <v>167</v>
      </c>
      <c r="B174" s="24">
        <v>7766</v>
      </c>
      <c r="C174" s="25" t="s">
        <v>2210</v>
      </c>
      <c r="D174" s="1" t="s">
        <v>7</v>
      </c>
      <c r="E174" s="56" t="s">
        <v>2183</v>
      </c>
      <c r="F174" s="1" t="s">
        <v>1583</v>
      </c>
      <c r="G174" s="1">
        <f t="shared" si="5"/>
        <v>2</v>
      </c>
      <c r="H174" s="30"/>
      <c r="I174" s="7">
        <v>2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31"/>
    </row>
    <row r="175" spans="1:47" s="11" customFormat="1" ht="18" customHeight="1">
      <c r="A175" s="1">
        <v>167</v>
      </c>
      <c r="B175" s="24">
        <v>2090</v>
      </c>
      <c r="C175" s="25" t="s">
        <v>2311</v>
      </c>
      <c r="D175" s="1" t="s">
        <v>7</v>
      </c>
      <c r="E175" s="56" t="s">
        <v>5</v>
      </c>
      <c r="F175" s="1" t="s">
        <v>152</v>
      </c>
      <c r="G175" s="1">
        <f t="shared" si="5"/>
        <v>2</v>
      </c>
      <c r="H175" s="30"/>
      <c r="I175" s="7">
        <v>2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31"/>
    </row>
    <row r="176" spans="1:47" s="11" customFormat="1" ht="18" customHeight="1">
      <c r="A176" s="1">
        <v>167</v>
      </c>
      <c r="B176" s="24">
        <v>60024</v>
      </c>
      <c r="C176" s="25" t="s">
        <v>1375</v>
      </c>
      <c r="D176" s="1" t="s">
        <v>7</v>
      </c>
      <c r="E176" s="56" t="s">
        <v>5</v>
      </c>
      <c r="F176" s="1" t="s">
        <v>6</v>
      </c>
      <c r="G176" s="1">
        <f t="shared" si="5"/>
        <v>2</v>
      </c>
      <c r="H176" s="30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>
        <v>2</v>
      </c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31"/>
    </row>
    <row r="177" spans="1:47" s="11" customFormat="1" ht="18" customHeight="1">
      <c r="A177" s="1">
        <v>173</v>
      </c>
      <c r="B177" s="24">
        <v>49154</v>
      </c>
      <c r="C177" s="25" t="s">
        <v>1969</v>
      </c>
      <c r="D177" s="1" t="s">
        <v>7</v>
      </c>
      <c r="E177" s="56" t="s">
        <v>5</v>
      </c>
      <c r="F177" s="1" t="s">
        <v>148</v>
      </c>
      <c r="G177" s="1">
        <f t="shared" si="5"/>
        <v>1</v>
      </c>
      <c r="H177" s="30"/>
      <c r="I177" s="7">
        <v>1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31"/>
    </row>
    <row r="178" spans="1:47" s="11" customFormat="1" ht="18" customHeight="1">
      <c r="A178" s="1">
        <v>173</v>
      </c>
      <c r="B178" s="24">
        <v>66600</v>
      </c>
      <c r="C178" s="25" t="s">
        <v>2041</v>
      </c>
      <c r="D178" s="1" t="s">
        <v>7</v>
      </c>
      <c r="E178" s="56" t="s">
        <v>1994</v>
      </c>
      <c r="F178" s="1" t="s">
        <v>690</v>
      </c>
      <c r="G178" s="1">
        <f t="shared" si="5"/>
        <v>1</v>
      </c>
      <c r="H178" s="30"/>
      <c r="I178" s="7">
        <v>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31"/>
    </row>
    <row r="179" spans="1:47" s="11" customFormat="1" ht="18" customHeight="1">
      <c r="A179" s="1">
        <v>173</v>
      </c>
      <c r="B179" s="1">
        <v>48987</v>
      </c>
      <c r="C179" s="5" t="s">
        <v>2160</v>
      </c>
      <c r="D179" s="1" t="s">
        <v>7</v>
      </c>
      <c r="E179" s="56" t="s">
        <v>608</v>
      </c>
      <c r="F179" s="1" t="s">
        <v>583</v>
      </c>
      <c r="G179" s="1">
        <f t="shared" si="5"/>
        <v>1</v>
      </c>
      <c r="H179" s="30"/>
      <c r="I179" s="7">
        <v>1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31"/>
    </row>
    <row r="180" spans="1:47" s="11" customFormat="1" ht="18" customHeight="1">
      <c r="A180" s="1">
        <v>173</v>
      </c>
      <c r="B180" s="1">
        <v>55162</v>
      </c>
      <c r="C180" s="5" t="s">
        <v>2211</v>
      </c>
      <c r="D180" s="1" t="s">
        <v>7</v>
      </c>
      <c r="E180" s="56" t="s">
        <v>2177</v>
      </c>
      <c r="F180" s="1" t="s">
        <v>1583</v>
      </c>
      <c r="G180" s="1">
        <f t="shared" si="5"/>
        <v>1</v>
      </c>
      <c r="H180" s="30"/>
      <c r="I180" s="7">
        <v>1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31"/>
    </row>
    <row r="181" spans="1:47" s="11" customFormat="1" ht="18" customHeight="1">
      <c r="A181" s="1">
        <v>173</v>
      </c>
      <c r="B181" s="1">
        <v>67324</v>
      </c>
      <c r="C181" s="5" t="s">
        <v>2312</v>
      </c>
      <c r="D181" s="1" t="s">
        <v>7</v>
      </c>
      <c r="E181" s="56" t="s">
        <v>5</v>
      </c>
      <c r="F181" s="1" t="s">
        <v>152</v>
      </c>
      <c r="G181" s="1">
        <f t="shared" si="5"/>
        <v>1</v>
      </c>
      <c r="H181" s="30"/>
      <c r="I181" s="7">
        <v>1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31"/>
    </row>
    <row r="182" spans="1:47" s="11" customFormat="1" ht="18" customHeight="1">
      <c r="A182" s="1">
        <v>173</v>
      </c>
      <c r="B182" s="1">
        <v>48343</v>
      </c>
      <c r="C182" s="5" t="s">
        <v>1376</v>
      </c>
      <c r="D182" s="1" t="s">
        <v>7</v>
      </c>
      <c r="E182" s="56" t="s">
        <v>5</v>
      </c>
      <c r="F182" s="1" t="s">
        <v>6</v>
      </c>
      <c r="G182" s="1">
        <f t="shared" si="5"/>
        <v>1</v>
      </c>
      <c r="H182" s="30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>
        <v>1</v>
      </c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31"/>
    </row>
    <row r="183" spans="1:47" s="11" customFormat="1" ht="18" customHeight="1">
      <c r="A183" s="1">
        <v>173</v>
      </c>
      <c r="B183" s="1">
        <v>58072</v>
      </c>
      <c r="C183" s="5" t="s">
        <v>99</v>
      </c>
      <c r="D183" s="1" t="s">
        <v>7</v>
      </c>
      <c r="E183" s="56" t="s">
        <v>5</v>
      </c>
      <c r="F183" s="1" t="s">
        <v>8</v>
      </c>
      <c r="G183" s="1">
        <f t="shared" si="5"/>
        <v>1</v>
      </c>
      <c r="H183" s="3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7">
        <v>1</v>
      </c>
      <c r="AU183" s="31"/>
    </row>
    <row r="184" spans="1:47" ht="6.9" customHeight="1">
      <c r="A184" s="37"/>
      <c r="B184" s="32"/>
      <c r="C184" s="38"/>
      <c r="D184" s="32"/>
      <c r="E184" s="61"/>
      <c r="F184" s="32"/>
      <c r="G184" s="40"/>
      <c r="H184" s="32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41"/>
      <c r="AQ184" s="41"/>
      <c r="AR184" s="41"/>
      <c r="AS184" s="41"/>
      <c r="AT184" s="41"/>
      <c r="AU184" s="36"/>
    </row>
    <row r="185" spans="1:47" s="8" customFormat="1" ht="12.75" customHeight="1">
      <c r="A185" s="13"/>
      <c r="B185" s="14"/>
      <c r="D185" s="14"/>
      <c r="E185" s="62"/>
      <c r="F185" s="14"/>
      <c r="G185" s="14"/>
      <c r="H185" s="14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</row>
    <row r="186" spans="1:47">
      <c r="B186"/>
    </row>
    <row r="187" spans="1:47">
      <c r="B187"/>
    </row>
    <row r="188" spans="1:47">
      <c r="B188"/>
    </row>
    <row r="189" spans="1:47">
      <c r="B189"/>
    </row>
    <row r="190" spans="1:47">
      <c r="B190"/>
    </row>
    <row r="191" spans="1:47">
      <c r="B191"/>
    </row>
    <row r="192" spans="1:47">
      <c r="B192"/>
    </row>
    <row r="193" spans="2:2">
      <c r="B193"/>
    </row>
  </sheetData>
  <sheetProtection algorithmName="SHA-512" hashValue="vAaN4BryjUAd6444P5BYoLpwAeF++SmgdweXqgVQ+/tMQbItweo8pU5ZJZi7bbFV5Yxz7dqx0c9s6xyxvTriVw==" saltValue="wi5CbH0DGczNo3oWvbyU/g==" spinCount="100000" sheet="1" selectLockedCells="1" selectUnlockedCells="1"/>
  <sortState xmlns:xlrd2="http://schemas.microsoft.com/office/spreadsheetml/2017/richdata2" ref="A5:AT183">
    <sortCondition descending="1" ref="G5:G183"/>
  </sortState>
  <mergeCells count="40">
    <mergeCell ref="AT1:AT2"/>
    <mergeCell ref="A2:G2"/>
    <mergeCell ref="A1:G1"/>
    <mergeCell ref="AS1:AS2"/>
    <mergeCell ref="AR1:AR2"/>
    <mergeCell ref="AQ1:AQ2"/>
    <mergeCell ref="AP1:AP2"/>
    <mergeCell ref="AO1:AO2"/>
    <mergeCell ref="AN1:AN2"/>
    <mergeCell ref="AM1:AM2"/>
    <mergeCell ref="AK1:AK2"/>
    <mergeCell ref="AJ1:AJ2"/>
    <mergeCell ref="AL1:AL2"/>
    <mergeCell ref="AI1:AI2"/>
    <mergeCell ref="AB1:AB2"/>
    <mergeCell ref="AH1:AH2"/>
    <mergeCell ref="AG1:AG2"/>
    <mergeCell ref="AF1:AF2"/>
    <mergeCell ref="AD1:AD2"/>
    <mergeCell ref="AC1:AC2"/>
    <mergeCell ref="AE1:AE2"/>
    <mergeCell ref="V1:V2"/>
    <mergeCell ref="U1:U2"/>
    <mergeCell ref="AA1:AA2"/>
    <mergeCell ref="Z1:Z2"/>
    <mergeCell ref="Y1:Y2"/>
    <mergeCell ref="X1:X2"/>
    <mergeCell ref="W1:W2"/>
    <mergeCell ref="I1:I2"/>
    <mergeCell ref="Q1:Q2"/>
    <mergeCell ref="R1:R2"/>
    <mergeCell ref="S1:S2"/>
    <mergeCell ref="T1:T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65:B178">
    <cfRule type="duplicateValues" dxfId="101" priority="4"/>
  </conditionalFormatting>
  <conditionalFormatting sqref="B179:B1048576 B1:B164">
    <cfRule type="duplicateValues" dxfId="100" priority="19"/>
  </conditionalFormatting>
  <conditionalFormatting sqref="B1:C1048576">
    <cfRule type="duplicateValues" dxfId="99" priority="1"/>
  </conditionalFormatting>
  <conditionalFormatting sqref="B3:C3">
    <cfRule type="duplicateValues" dxfId="98" priority="30" stopIfTrue="1"/>
  </conditionalFormatting>
  <conditionalFormatting sqref="B92:C164 B179:C65680 B1:C2 B4:C4">
    <cfRule type="expression" dxfId="97" priority="13421" stopIfTrue="1">
      <formula>AND(COUNTIF($B$1:$C$2, B1)+COUNTIF($B$4:$C$4, B1)+COUNTIF($B$92:$C$65680, B1)&gt;1,NOT(ISBLANK(B1)))</formula>
    </cfRule>
  </conditionalFormatting>
  <conditionalFormatting sqref="B165:C178">
    <cfRule type="duplicateValues" dxfId="96" priority="2"/>
    <cfRule type="duplicateValues" dxfId="95" priority="3"/>
    <cfRule type="duplicateValues" dxfId="94" priority="5"/>
    <cfRule type="expression" dxfId="93" priority="6" stopIfTrue="1">
      <formula>AND(COUNTIF($B$1:$C$2, B165)+COUNTIF($B$4:$C$4, B165)+COUNTIF($B$130:$C$65691, B165)&gt;1,NOT(ISBLANK(B165)))</formula>
    </cfRule>
    <cfRule type="duplicateValues" dxfId="92" priority="7"/>
    <cfRule type="duplicateValues" dxfId="91" priority="8" stopIfTrue="1"/>
    <cfRule type="duplicateValues" dxfId="90" priority="9" stopIfTrue="1"/>
    <cfRule type="duplicateValues" dxfId="89" priority="10" stopIfTrue="1"/>
    <cfRule type="duplicateValues" dxfId="88" priority="11" stopIfTrue="1"/>
    <cfRule type="expression" dxfId="87" priority="12" stopIfTrue="1">
      <formula>AND(COUNTIF($B$132:$C$222, B165)+COUNTIF($B$130:$C$130, B165)&gt;1,NOT(ISBLANK(B165)))</formula>
    </cfRule>
  </conditionalFormatting>
  <conditionalFormatting sqref="B179:C183 B5:C164">
    <cfRule type="duplicateValues" dxfId="86" priority="13416"/>
    <cfRule type="duplicateValues" dxfId="85" priority="13417" stopIfTrue="1"/>
    <cfRule type="duplicateValues" dxfId="84" priority="13418" stopIfTrue="1"/>
  </conditionalFormatting>
  <conditionalFormatting sqref="B179:C185 B92:C164">
    <cfRule type="duplicateValues" dxfId="83" priority="13419" stopIfTrue="1"/>
  </conditionalFormatting>
  <conditionalFormatting sqref="B179:C1048576 B1:C164">
    <cfRule type="duplicateValues" dxfId="82" priority="13"/>
    <cfRule type="duplicateValues" dxfId="81" priority="18"/>
    <cfRule type="duplicateValues" dxfId="80" priority="20"/>
  </conditionalFormatting>
  <conditionalFormatting sqref="C179:C1048576 C1:C164">
    <cfRule type="duplicateValues" dxfId="79" priority="1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W126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1796875" style="3" customWidth="1"/>
    <col min="4" max="4" width="6.81640625" style="2" customWidth="1"/>
    <col min="5" max="5" width="51.54296875" style="64" customWidth="1"/>
    <col min="6" max="6" width="6" style="2" customWidth="1"/>
    <col min="7" max="7" width="8" style="2" bestFit="1" customWidth="1"/>
    <col min="8" max="8" width="1" style="2" customWidth="1"/>
    <col min="9" max="9" width="5.6328125" style="12" customWidth="1"/>
    <col min="10" max="16" width="6.6328125" style="12" customWidth="1"/>
    <col min="17" max="48" width="6.453125" style="12" customWidth="1"/>
    <col min="49" max="49" width="1" style="3" customWidth="1"/>
    <col min="50" max="16384" width="9.08984375" style="3"/>
  </cols>
  <sheetData>
    <row r="1" spans="1:49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1836</v>
      </c>
      <c r="R1" s="79" t="s">
        <v>1824</v>
      </c>
      <c r="S1" s="79" t="s">
        <v>1805</v>
      </c>
      <c r="T1" s="79" t="s">
        <v>1690</v>
      </c>
      <c r="U1" s="95" t="s">
        <v>1852</v>
      </c>
      <c r="V1" s="79" t="s">
        <v>1791</v>
      </c>
      <c r="W1" s="85" t="s">
        <v>1456</v>
      </c>
      <c r="X1" s="79" t="s">
        <v>1855</v>
      </c>
      <c r="Y1" s="79" t="s">
        <v>1430</v>
      </c>
      <c r="Z1" s="79" t="s">
        <v>1348</v>
      </c>
      <c r="AA1" s="79" t="s">
        <v>1322</v>
      </c>
      <c r="AB1" s="87" t="s">
        <v>1239</v>
      </c>
      <c r="AC1" s="79" t="s">
        <v>1215</v>
      </c>
      <c r="AD1" s="79" t="s">
        <v>1177</v>
      </c>
      <c r="AE1" s="79" t="s">
        <v>1075</v>
      </c>
      <c r="AF1" s="79" t="s">
        <v>1064</v>
      </c>
      <c r="AG1" s="85" t="s">
        <v>1051</v>
      </c>
      <c r="AH1" s="79" t="s">
        <v>929</v>
      </c>
      <c r="AI1" s="79" t="s">
        <v>847</v>
      </c>
      <c r="AJ1" s="79" t="s">
        <v>777</v>
      </c>
      <c r="AK1" s="79" t="s">
        <v>732</v>
      </c>
      <c r="AL1" s="79" t="s">
        <v>699</v>
      </c>
      <c r="AM1" s="79" t="s">
        <v>548</v>
      </c>
      <c r="AN1" s="79" t="s">
        <v>618</v>
      </c>
      <c r="AO1" s="85" t="s">
        <v>534</v>
      </c>
      <c r="AP1" s="79" t="s">
        <v>512</v>
      </c>
      <c r="AQ1" s="79" t="s">
        <v>465</v>
      </c>
      <c r="AR1" s="79" t="s">
        <v>360</v>
      </c>
      <c r="AS1" s="85" t="s">
        <v>318</v>
      </c>
      <c r="AT1" s="79" t="s">
        <v>184</v>
      </c>
      <c r="AU1" s="79" t="s">
        <v>135</v>
      </c>
      <c r="AV1" s="83" t="s">
        <v>11</v>
      </c>
      <c r="AW1" s="26"/>
    </row>
    <row r="2" spans="1:49" s="4" customFormat="1" ht="106.25" customHeight="1">
      <c r="A2" s="89" t="s">
        <v>2350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80"/>
      <c r="U2" s="96"/>
      <c r="V2" s="80"/>
      <c r="W2" s="86"/>
      <c r="X2" s="80"/>
      <c r="Y2" s="80"/>
      <c r="Z2" s="80"/>
      <c r="AA2" s="80"/>
      <c r="AB2" s="88"/>
      <c r="AC2" s="80"/>
      <c r="AD2" s="80"/>
      <c r="AE2" s="80"/>
      <c r="AF2" s="80"/>
      <c r="AG2" s="86"/>
      <c r="AH2" s="80"/>
      <c r="AI2" s="80"/>
      <c r="AJ2" s="80"/>
      <c r="AK2" s="80"/>
      <c r="AL2" s="80"/>
      <c r="AM2" s="80"/>
      <c r="AN2" s="80"/>
      <c r="AO2" s="86"/>
      <c r="AP2" s="80"/>
      <c r="AQ2" s="80"/>
      <c r="AR2" s="80"/>
      <c r="AS2" s="86"/>
      <c r="AT2" s="80"/>
      <c r="AU2" s="80"/>
      <c r="AV2" s="84"/>
      <c r="AW2" s="33"/>
    </row>
    <row r="3" spans="1:49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45928</v>
      </c>
      <c r="S3" s="19">
        <v>45914</v>
      </c>
      <c r="T3" s="19">
        <v>45907</v>
      </c>
      <c r="U3" s="19">
        <v>45900</v>
      </c>
      <c r="V3" s="19">
        <v>45893</v>
      </c>
      <c r="W3" s="19">
        <v>45886</v>
      </c>
      <c r="X3" s="19">
        <v>45879</v>
      </c>
      <c r="Y3" s="19">
        <v>45879</v>
      </c>
      <c r="Z3" s="19">
        <v>45865</v>
      </c>
      <c r="AA3" s="19">
        <v>45858</v>
      </c>
      <c r="AB3" s="19">
        <v>45858</v>
      </c>
      <c r="AC3" s="19">
        <v>45851</v>
      </c>
      <c r="AD3" s="19">
        <v>45844</v>
      </c>
      <c r="AE3" s="19">
        <v>45830</v>
      </c>
      <c r="AF3" s="19">
        <v>45830</v>
      </c>
      <c r="AG3" s="19">
        <v>45816</v>
      </c>
      <c r="AH3" s="19">
        <v>45816</v>
      </c>
      <c r="AI3" s="19">
        <v>45809</v>
      </c>
      <c r="AJ3" s="19">
        <v>45802</v>
      </c>
      <c r="AK3" s="19">
        <v>45795</v>
      </c>
      <c r="AL3" s="19">
        <v>45795</v>
      </c>
      <c r="AM3" s="19">
        <v>45746</v>
      </c>
      <c r="AN3" s="19">
        <v>45746</v>
      </c>
      <c r="AO3" s="19">
        <v>45739</v>
      </c>
      <c r="AP3" s="19">
        <v>45739</v>
      </c>
      <c r="AQ3" s="19">
        <v>45725</v>
      </c>
      <c r="AR3" s="19">
        <v>45725</v>
      </c>
      <c r="AS3" s="19">
        <v>45711</v>
      </c>
      <c r="AT3" s="19">
        <v>45698</v>
      </c>
      <c r="AU3" s="19">
        <v>45688</v>
      </c>
      <c r="AV3" s="46">
        <v>45683</v>
      </c>
      <c r="AW3" s="33"/>
    </row>
    <row r="4" spans="1:49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1463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12</v>
      </c>
      <c r="AA4" s="21" t="s">
        <v>12</v>
      </c>
      <c r="AB4" s="21" t="s">
        <v>183</v>
      </c>
      <c r="AC4" s="21" t="s">
        <v>12</v>
      </c>
      <c r="AD4" s="21" t="s">
        <v>136</v>
      </c>
      <c r="AE4" s="21" t="s">
        <v>185</v>
      </c>
      <c r="AF4" s="21" t="s">
        <v>700</v>
      </c>
      <c r="AG4" s="21" t="s">
        <v>12</v>
      </c>
      <c r="AH4" s="21" t="s">
        <v>183</v>
      </c>
      <c r="AI4" s="21" t="s">
        <v>136</v>
      </c>
      <c r="AJ4" s="21" t="s">
        <v>185</v>
      </c>
      <c r="AK4" s="21" t="s">
        <v>395</v>
      </c>
      <c r="AL4" s="21" t="s">
        <v>700</v>
      </c>
      <c r="AM4" s="21" t="s">
        <v>12</v>
      </c>
      <c r="AN4" s="21" t="s">
        <v>12</v>
      </c>
      <c r="AO4" s="21" t="s">
        <v>12</v>
      </c>
      <c r="AP4" s="21" t="s">
        <v>185</v>
      </c>
      <c r="AQ4" s="21" t="s">
        <v>12</v>
      </c>
      <c r="AR4" s="21" t="s">
        <v>395</v>
      </c>
      <c r="AS4" s="21" t="s">
        <v>185</v>
      </c>
      <c r="AT4" s="21" t="s">
        <v>185</v>
      </c>
      <c r="AU4" s="21" t="s">
        <v>136</v>
      </c>
      <c r="AV4" s="47" t="s">
        <v>12</v>
      </c>
      <c r="AW4" s="34"/>
    </row>
    <row r="5" spans="1:49" s="11" customFormat="1" ht="18" customHeight="1">
      <c r="A5" s="1">
        <v>1</v>
      </c>
      <c r="B5" s="1">
        <v>9934</v>
      </c>
      <c r="C5" s="22" t="s">
        <v>723</v>
      </c>
      <c r="D5" s="1" t="s">
        <v>103</v>
      </c>
      <c r="E5" s="50" t="s">
        <v>15</v>
      </c>
      <c r="F5" s="1" t="s">
        <v>148</v>
      </c>
      <c r="G5" s="1">
        <f t="shared" ref="G5:G36" si="0">SUM(I5:AV5)</f>
        <v>1352</v>
      </c>
      <c r="H5" s="30"/>
      <c r="I5" s="7">
        <v>7</v>
      </c>
      <c r="J5" s="7"/>
      <c r="K5" s="7"/>
      <c r="L5" s="7">
        <v>50</v>
      </c>
      <c r="M5" s="7"/>
      <c r="N5" s="7"/>
      <c r="O5" s="7">
        <v>15</v>
      </c>
      <c r="P5" s="7">
        <v>80</v>
      </c>
      <c r="Q5" s="7"/>
      <c r="R5" s="7">
        <v>100</v>
      </c>
      <c r="S5" s="7">
        <v>20</v>
      </c>
      <c r="T5" s="7">
        <v>150</v>
      </c>
      <c r="U5" s="7">
        <v>170</v>
      </c>
      <c r="V5" s="7"/>
      <c r="W5" s="7">
        <v>95</v>
      </c>
      <c r="X5" s="7"/>
      <c r="Y5" s="7">
        <v>75</v>
      </c>
      <c r="Z5" s="7"/>
      <c r="AA5" s="7"/>
      <c r="AB5" s="7">
        <v>80</v>
      </c>
      <c r="AC5" s="7"/>
      <c r="AD5" s="7">
        <v>160</v>
      </c>
      <c r="AE5" s="7"/>
      <c r="AF5" s="7"/>
      <c r="AG5" s="7"/>
      <c r="AH5" s="7"/>
      <c r="AI5" s="7">
        <v>150</v>
      </c>
      <c r="AJ5" s="7"/>
      <c r="AK5" s="7"/>
      <c r="AL5" s="7">
        <v>200</v>
      </c>
      <c r="AM5" s="7"/>
      <c r="AN5" s="7"/>
      <c r="AO5" s="7"/>
      <c r="AP5" s="7"/>
      <c r="AQ5" s="7"/>
      <c r="AR5" s="7"/>
      <c r="AS5" s="7"/>
      <c r="AT5" s="7"/>
      <c r="AU5" s="7"/>
      <c r="AV5" s="7"/>
      <c r="AW5" s="31"/>
    </row>
    <row r="6" spans="1:49" s="11" customFormat="1" ht="18" customHeight="1">
      <c r="A6" s="1">
        <v>2</v>
      </c>
      <c r="B6" s="1">
        <v>3791</v>
      </c>
      <c r="C6" s="22" t="s">
        <v>902</v>
      </c>
      <c r="D6" s="1" t="s">
        <v>103</v>
      </c>
      <c r="E6" s="50" t="s">
        <v>5</v>
      </c>
      <c r="F6" s="1" t="s">
        <v>148</v>
      </c>
      <c r="G6" s="1">
        <f t="shared" si="0"/>
        <v>990</v>
      </c>
      <c r="H6" s="30"/>
      <c r="I6" s="7">
        <v>10</v>
      </c>
      <c r="J6" s="7"/>
      <c r="K6" s="7"/>
      <c r="L6" s="7">
        <v>40</v>
      </c>
      <c r="M6" s="7"/>
      <c r="N6" s="7"/>
      <c r="O6" s="7">
        <v>25</v>
      </c>
      <c r="P6" s="7"/>
      <c r="Q6" s="7"/>
      <c r="R6" s="7">
        <v>90</v>
      </c>
      <c r="S6" s="7">
        <v>25</v>
      </c>
      <c r="T6" s="7">
        <v>160</v>
      </c>
      <c r="U6" s="7">
        <v>200</v>
      </c>
      <c r="V6" s="7"/>
      <c r="W6" s="7">
        <v>100</v>
      </c>
      <c r="X6" s="7"/>
      <c r="Y6" s="7">
        <v>80</v>
      </c>
      <c r="Z6" s="7"/>
      <c r="AA6" s="7"/>
      <c r="AB6" s="7">
        <v>100</v>
      </c>
      <c r="AC6" s="7"/>
      <c r="AD6" s="7"/>
      <c r="AE6" s="7"/>
      <c r="AF6" s="7"/>
      <c r="AG6" s="7"/>
      <c r="AH6" s="7"/>
      <c r="AI6" s="7">
        <v>160</v>
      </c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31"/>
    </row>
    <row r="7" spans="1:49" s="11" customFormat="1" ht="18" customHeight="1">
      <c r="A7" s="1">
        <v>3</v>
      </c>
      <c r="B7" s="1">
        <v>53609</v>
      </c>
      <c r="C7" s="22" t="s">
        <v>105</v>
      </c>
      <c r="D7" s="1" t="s">
        <v>103</v>
      </c>
      <c r="E7" s="50" t="s">
        <v>15</v>
      </c>
      <c r="F7" s="1" t="s">
        <v>101</v>
      </c>
      <c r="G7" s="1">
        <f t="shared" si="0"/>
        <v>496</v>
      </c>
      <c r="H7" s="30"/>
      <c r="I7" s="7">
        <v>1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15</v>
      </c>
      <c r="W7" s="7">
        <v>85</v>
      </c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>
        <v>140</v>
      </c>
      <c r="AJ7" s="7">
        <v>35</v>
      </c>
      <c r="AK7" s="7"/>
      <c r="AL7" s="7">
        <v>180</v>
      </c>
      <c r="AM7" s="7"/>
      <c r="AN7" s="7"/>
      <c r="AO7" s="7">
        <v>20</v>
      </c>
      <c r="AP7" s="7"/>
      <c r="AQ7" s="7"/>
      <c r="AR7" s="7"/>
      <c r="AS7" s="7"/>
      <c r="AT7" s="7"/>
      <c r="AU7" s="7"/>
      <c r="AV7" s="7">
        <v>20</v>
      </c>
      <c r="AW7" s="35"/>
    </row>
    <row r="8" spans="1:49" s="11" customFormat="1" ht="18" customHeight="1">
      <c r="A8" s="1">
        <v>4</v>
      </c>
      <c r="B8" s="1">
        <v>34004</v>
      </c>
      <c r="C8" s="22" t="s">
        <v>270</v>
      </c>
      <c r="D8" s="1" t="s">
        <v>103</v>
      </c>
      <c r="E8" s="50" t="s">
        <v>226</v>
      </c>
      <c r="F8" s="1" t="s">
        <v>6</v>
      </c>
      <c r="G8" s="1">
        <f t="shared" si="0"/>
        <v>460</v>
      </c>
      <c r="H8" s="30"/>
      <c r="I8" s="7"/>
      <c r="J8" s="7"/>
      <c r="K8" s="7">
        <v>160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>
        <v>10</v>
      </c>
      <c r="AA8" s="7"/>
      <c r="AB8" s="7"/>
      <c r="AC8" s="7">
        <v>15</v>
      </c>
      <c r="AD8" s="7"/>
      <c r="AE8" s="7"/>
      <c r="AF8" s="7"/>
      <c r="AG8" s="7"/>
      <c r="AH8" s="7"/>
      <c r="AI8" s="7">
        <v>120</v>
      </c>
      <c r="AJ8" s="7"/>
      <c r="AK8" s="7"/>
      <c r="AL8" s="7">
        <v>120</v>
      </c>
      <c r="AM8" s="7"/>
      <c r="AN8" s="7"/>
      <c r="AO8" s="7"/>
      <c r="AP8" s="7"/>
      <c r="AQ8" s="7"/>
      <c r="AR8" s="7"/>
      <c r="AS8" s="7"/>
      <c r="AT8" s="7">
        <v>35</v>
      </c>
      <c r="AU8" s="7"/>
      <c r="AV8" s="7"/>
      <c r="AW8" s="35"/>
    </row>
    <row r="9" spans="1:49" s="11" customFormat="1" ht="18" customHeight="1">
      <c r="A9" s="1">
        <v>5</v>
      </c>
      <c r="B9" s="1">
        <v>30059</v>
      </c>
      <c r="C9" s="22" t="s">
        <v>1033</v>
      </c>
      <c r="D9" s="1" t="s">
        <v>103</v>
      </c>
      <c r="E9" s="50" t="s">
        <v>1034</v>
      </c>
      <c r="F9" s="1" t="s">
        <v>139</v>
      </c>
      <c r="G9" s="1">
        <f t="shared" si="0"/>
        <v>385</v>
      </c>
      <c r="H9" s="30"/>
      <c r="I9" s="7"/>
      <c r="J9" s="7"/>
      <c r="K9" s="7"/>
      <c r="L9" s="7"/>
      <c r="M9" s="7">
        <v>40</v>
      </c>
      <c r="N9" s="7"/>
      <c r="O9" s="7"/>
      <c r="P9" s="7"/>
      <c r="Q9" s="7"/>
      <c r="R9" s="7"/>
      <c r="S9" s="7"/>
      <c r="T9" s="7"/>
      <c r="U9" s="7">
        <v>150</v>
      </c>
      <c r="V9" s="7"/>
      <c r="W9" s="7"/>
      <c r="X9" s="7"/>
      <c r="Y9" s="7"/>
      <c r="Z9" s="7"/>
      <c r="AA9" s="7"/>
      <c r="AB9" s="7">
        <v>95</v>
      </c>
      <c r="AC9" s="7"/>
      <c r="AD9" s="7"/>
      <c r="AE9" s="7"/>
      <c r="AF9" s="7"/>
      <c r="AG9" s="7"/>
      <c r="AH9" s="7">
        <v>100</v>
      </c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35"/>
    </row>
    <row r="10" spans="1:49" s="11" customFormat="1" ht="18" customHeight="1">
      <c r="A10" s="1">
        <v>6</v>
      </c>
      <c r="B10" s="1">
        <v>56288</v>
      </c>
      <c r="C10" s="22" t="s">
        <v>179</v>
      </c>
      <c r="D10" s="1" t="s">
        <v>103</v>
      </c>
      <c r="E10" s="50" t="s">
        <v>161</v>
      </c>
      <c r="F10" s="1" t="s">
        <v>101</v>
      </c>
      <c r="G10" s="1">
        <f t="shared" si="0"/>
        <v>370</v>
      </c>
      <c r="H10" s="30"/>
      <c r="I10" s="7">
        <v>2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40</v>
      </c>
      <c r="V10" s="7">
        <v>8</v>
      </c>
      <c r="W10" s="7"/>
      <c r="X10" s="7"/>
      <c r="Y10" s="7"/>
      <c r="Z10" s="7"/>
      <c r="AA10" s="7"/>
      <c r="AB10" s="7"/>
      <c r="AC10" s="7"/>
      <c r="AD10" s="7">
        <v>140</v>
      </c>
      <c r="AE10" s="7"/>
      <c r="AF10" s="7"/>
      <c r="AG10" s="7"/>
      <c r="AH10" s="7">
        <v>80</v>
      </c>
      <c r="AI10" s="7"/>
      <c r="AJ10" s="7">
        <v>25</v>
      </c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>
        <v>75</v>
      </c>
      <c r="AV10" s="7"/>
      <c r="AW10" s="35"/>
    </row>
    <row r="11" spans="1:49" s="11" customFormat="1" ht="18" customHeight="1">
      <c r="A11" s="1">
        <v>7</v>
      </c>
      <c r="B11" s="1">
        <v>2220</v>
      </c>
      <c r="C11" s="22" t="s">
        <v>1102</v>
      </c>
      <c r="D11" s="1" t="s">
        <v>103</v>
      </c>
      <c r="E11" s="50" t="s">
        <v>5</v>
      </c>
      <c r="F11" s="1" t="s">
        <v>177</v>
      </c>
      <c r="G11" s="1">
        <f t="shared" si="0"/>
        <v>360</v>
      </c>
      <c r="H11" s="30"/>
      <c r="I11" s="7">
        <v>10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300</v>
      </c>
      <c r="V11" s="7"/>
      <c r="W11" s="7"/>
      <c r="X11" s="7"/>
      <c r="Y11" s="7"/>
      <c r="Z11" s="7"/>
      <c r="AA11" s="7"/>
      <c r="AB11" s="7"/>
      <c r="AC11" s="7"/>
      <c r="AD11" s="7"/>
      <c r="AE11" s="7">
        <v>50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35"/>
    </row>
    <row r="12" spans="1:49" s="11" customFormat="1" ht="18" customHeight="1">
      <c r="A12" s="1">
        <v>8</v>
      </c>
      <c r="B12" s="1">
        <v>22744</v>
      </c>
      <c r="C12" s="22" t="s">
        <v>1451</v>
      </c>
      <c r="D12" s="1" t="s">
        <v>103</v>
      </c>
      <c r="E12" s="50" t="s">
        <v>5</v>
      </c>
      <c r="F12" s="1" t="s">
        <v>148</v>
      </c>
      <c r="G12" s="1">
        <f t="shared" si="0"/>
        <v>353</v>
      </c>
      <c r="H12" s="30"/>
      <c r="I12" s="7">
        <v>2</v>
      </c>
      <c r="J12" s="7"/>
      <c r="K12" s="7"/>
      <c r="L12" s="7">
        <v>35</v>
      </c>
      <c r="M12" s="7"/>
      <c r="N12" s="7"/>
      <c r="O12" s="7">
        <v>10</v>
      </c>
      <c r="P12" s="7">
        <v>75</v>
      </c>
      <c r="Q12" s="7"/>
      <c r="R12" s="7">
        <v>85</v>
      </c>
      <c r="S12" s="7">
        <v>6</v>
      </c>
      <c r="T12" s="7">
        <v>80</v>
      </c>
      <c r="U12" s="7"/>
      <c r="V12" s="7"/>
      <c r="W12" s="7"/>
      <c r="X12" s="7"/>
      <c r="Y12" s="7">
        <f>120/2</f>
        <v>60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35"/>
    </row>
    <row r="13" spans="1:49" s="11" customFormat="1" ht="18" customHeight="1">
      <c r="A13" s="1">
        <v>9</v>
      </c>
      <c r="B13" s="1">
        <v>55724</v>
      </c>
      <c r="C13" s="22" t="s">
        <v>112</v>
      </c>
      <c r="D13" s="1" t="s">
        <v>103</v>
      </c>
      <c r="E13" s="50" t="s">
        <v>15</v>
      </c>
      <c r="F13" s="1" t="s">
        <v>8</v>
      </c>
      <c r="G13" s="1">
        <f t="shared" si="0"/>
        <v>345</v>
      </c>
      <c r="H13" s="30"/>
      <c r="I13" s="7">
        <v>10</v>
      </c>
      <c r="J13" s="7"/>
      <c r="K13" s="7">
        <v>140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75</v>
      </c>
      <c r="X13" s="7"/>
      <c r="Y13" s="7"/>
      <c r="Z13" s="7"/>
      <c r="AA13" s="7"/>
      <c r="AB13" s="7"/>
      <c r="AC13" s="7">
        <v>10</v>
      </c>
      <c r="AD13" s="7"/>
      <c r="AE13" s="7"/>
      <c r="AF13" s="7"/>
      <c r="AG13" s="7"/>
      <c r="AH13" s="7"/>
      <c r="AI13" s="7"/>
      <c r="AJ13" s="7"/>
      <c r="AK13" s="7"/>
      <c r="AL13" s="7">
        <v>100</v>
      </c>
      <c r="AM13" s="7"/>
      <c r="AN13" s="7"/>
      <c r="AO13" s="7">
        <v>8</v>
      </c>
      <c r="AP13" s="7"/>
      <c r="AQ13" s="7"/>
      <c r="AR13" s="7"/>
      <c r="AS13" s="7"/>
      <c r="AT13" s="7"/>
      <c r="AU13" s="7"/>
      <c r="AV13" s="7">
        <v>2</v>
      </c>
      <c r="AW13" s="35"/>
    </row>
    <row r="14" spans="1:49" s="11" customFormat="1" ht="18" customHeight="1">
      <c r="A14" s="1">
        <v>10</v>
      </c>
      <c r="B14" s="1">
        <v>58456</v>
      </c>
      <c r="C14" s="22" t="s">
        <v>497</v>
      </c>
      <c r="D14" s="1" t="s">
        <v>103</v>
      </c>
      <c r="E14" s="50" t="s">
        <v>15</v>
      </c>
      <c r="F14" s="1" t="s">
        <v>8</v>
      </c>
      <c r="G14" s="1">
        <f t="shared" si="0"/>
        <v>332</v>
      </c>
      <c r="H14" s="30"/>
      <c r="I14" s="7">
        <v>7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>
        <v>90</v>
      </c>
      <c r="X14" s="7"/>
      <c r="Y14" s="7"/>
      <c r="Z14" s="7"/>
      <c r="AA14" s="7"/>
      <c r="AB14" s="7"/>
      <c r="AC14" s="7">
        <v>25</v>
      </c>
      <c r="AD14" s="7"/>
      <c r="AE14" s="7"/>
      <c r="AF14" s="7"/>
      <c r="AG14" s="7"/>
      <c r="AH14" s="7"/>
      <c r="AI14" s="7"/>
      <c r="AJ14" s="7"/>
      <c r="AK14" s="7"/>
      <c r="AL14" s="7">
        <v>160</v>
      </c>
      <c r="AM14" s="7"/>
      <c r="AN14" s="7"/>
      <c r="AO14" s="7">
        <v>25</v>
      </c>
      <c r="AP14" s="7"/>
      <c r="AQ14" s="7">
        <v>25</v>
      </c>
      <c r="AR14" s="7"/>
      <c r="AS14" s="7"/>
      <c r="AT14" s="7"/>
      <c r="AU14" s="7"/>
      <c r="AV14" s="7"/>
      <c r="AW14" s="35"/>
    </row>
    <row r="15" spans="1:49" s="11" customFormat="1" ht="18" customHeight="1">
      <c r="A15" s="1">
        <v>11</v>
      </c>
      <c r="B15" s="1">
        <v>37515</v>
      </c>
      <c r="C15" s="22" t="s">
        <v>1301</v>
      </c>
      <c r="D15" s="1" t="s">
        <v>103</v>
      </c>
      <c r="E15" s="50" t="s">
        <v>5</v>
      </c>
      <c r="F15" s="1" t="s">
        <v>148</v>
      </c>
      <c r="G15" s="1">
        <f t="shared" si="0"/>
        <v>269</v>
      </c>
      <c r="H15" s="30"/>
      <c r="I15" s="7">
        <v>3</v>
      </c>
      <c r="J15" s="7"/>
      <c r="K15" s="7"/>
      <c r="L15" s="7">
        <v>30</v>
      </c>
      <c r="M15" s="7"/>
      <c r="N15" s="7"/>
      <c r="O15" s="7">
        <v>8</v>
      </c>
      <c r="P15" s="7"/>
      <c r="Q15" s="7"/>
      <c r="R15" s="7">
        <v>75</v>
      </c>
      <c r="S15" s="7">
        <v>8</v>
      </c>
      <c r="T15" s="7"/>
      <c r="U15" s="7"/>
      <c r="V15" s="7"/>
      <c r="W15" s="7"/>
      <c r="X15" s="7"/>
      <c r="Y15" s="7">
        <v>70</v>
      </c>
      <c r="Z15" s="7"/>
      <c r="AA15" s="7"/>
      <c r="AB15" s="7">
        <v>75</v>
      </c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35"/>
    </row>
    <row r="16" spans="1:49" s="11" customFormat="1" ht="18" customHeight="1">
      <c r="A16" s="1">
        <v>12</v>
      </c>
      <c r="B16" s="1">
        <v>34546</v>
      </c>
      <c r="C16" s="22" t="s">
        <v>268</v>
      </c>
      <c r="D16" s="1" t="s">
        <v>103</v>
      </c>
      <c r="E16" s="50" t="s">
        <v>15</v>
      </c>
      <c r="F16" s="1" t="s">
        <v>187</v>
      </c>
      <c r="G16" s="1">
        <f t="shared" si="0"/>
        <v>255</v>
      </c>
      <c r="H16" s="30"/>
      <c r="I16" s="7"/>
      <c r="J16" s="7"/>
      <c r="K16" s="7">
        <v>180</v>
      </c>
      <c r="L16" s="7"/>
      <c r="M16" s="7"/>
      <c r="N16" s="7">
        <v>25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>
        <v>50</v>
      </c>
      <c r="AU16" s="7"/>
      <c r="AV16" s="7"/>
      <c r="AW16" s="35"/>
    </row>
    <row r="17" spans="1:49" s="11" customFormat="1" ht="18" customHeight="1">
      <c r="A17" s="1">
        <v>12</v>
      </c>
      <c r="B17" s="1">
        <v>47939</v>
      </c>
      <c r="C17" s="5" t="s">
        <v>104</v>
      </c>
      <c r="D17" s="1" t="s">
        <v>103</v>
      </c>
      <c r="E17" s="50" t="s">
        <v>15</v>
      </c>
      <c r="F17" s="1" t="s">
        <v>8</v>
      </c>
      <c r="G17" s="1">
        <f t="shared" si="0"/>
        <v>255</v>
      </c>
      <c r="H17" s="30"/>
      <c r="I17" s="7">
        <v>5</v>
      </c>
      <c r="J17" s="7"/>
      <c r="K17" s="7">
        <v>200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25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>
        <v>25</v>
      </c>
      <c r="AW17" s="35"/>
    </row>
    <row r="18" spans="1:49" s="11" customFormat="1" ht="18" customHeight="1">
      <c r="A18" s="1">
        <v>14</v>
      </c>
      <c r="B18" s="1">
        <v>1977</v>
      </c>
      <c r="C18" s="22" t="s">
        <v>1613</v>
      </c>
      <c r="D18" s="1" t="s">
        <v>103</v>
      </c>
      <c r="E18" s="50" t="s">
        <v>1516</v>
      </c>
      <c r="F18" s="1" t="s">
        <v>1209</v>
      </c>
      <c r="G18" s="1">
        <f t="shared" si="0"/>
        <v>250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250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35"/>
    </row>
    <row r="19" spans="1:49" s="11" customFormat="1" ht="18" customHeight="1">
      <c r="A19" s="1">
        <v>15</v>
      </c>
      <c r="B19" s="1">
        <v>52263</v>
      </c>
      <c r="C19" s="22" t="s">
        <v>724</v>
      </c>
      <c r="D19" s="1" t="s">
        <v>103</v>
      </c>
      <c r="E19" s="50" t="s">
        <v>15</v>
      </c>
      <c r="F19" s="1" t="s">
        <v>101</v>
      </c>
      <c r="G19" s="1">
        <f t="shared" si="0"/>
        <v>240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100</v>
      </c>
      <c r="AJ19" s="7"/>
      <c r="AK19" s="7"/>
      <c r="AL19" s="7">
        <v>140</v>
      </c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35"/>
    </row>
    <row r="20" spans="1:49" s="11" customFormat="1" ht="18" customHeight="1">
      <c r="A20" s="1">
        <v>16</v>
      </c>
      <c r="B20" s="1">
        <v>56435</v>
      </c>
      <c r="C20" s="22" t="s">
        <v>1614</v>
      </c>
      <c r="D20" s="1" t="s">
        <v>103</v>
      </c>
      <c r="E20" s="50" t="s">
        <v>15</v>
      </c>
      <c r="F20" s="1" t="s">
        <v>152</v>
      </c>
      <c r="G20" s="1">
        <f t="shared" si="0"/>
        <v>230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230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35"/>
    </row>
    <row r="21" spans="1:49" s="11" customFormat="1" ht="18" customHeight="1">
      <c r="A21" s="1">
        <v>17</v>
      </c>
      <c r="B21" s="1">
        <v>24216</v>
      </c>
      <c r="C21" s="22" t="s">
        <v>1615</v>
      </c>
      <c r="D21" s="1" t="s">
        <v>103</v>
      </c>
      <c r="E21" s="50" t="s">
        <v>1607</v>
      </c>
      <c r="F21" s="1" t="s">
        <v>291</v>
      </c>
      <c r="G21" s="1">
        <f t="shared" si="0"/>
        <v>215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215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35"/>
    </row>
    <row r="22" spans="1:49" s="11" customFormat="1" ht="18" customHeight="1">
      <c r="A22" s="1">
        <v>18</v>
      </c>
      <c r="B22" s="1">
        <v>39271</v>
      </c>
      <c r="C22" s="22" t="s">
        <v>1300</v>
      </c>
      <c r="D22" s="1" t="s">
        <v>103</v>
      </c>
      <c r="E22" s="50" t="s">
        <v>5</v>
      </c>
      <c r="F22" s="1" t="s">
        <v>148</v>
      </c>
      <c r="G22" s="1">
        <f t="shared" si="0"/>
        <v>195</v>
      </c>
      <c r="H22" s="30"/>
      <c r="I22" s="7"/>
      <c r="J22" s="7"/>
      <c r="K22" s="7"/>
      <c r="L22" s="7"/>
      <c r="M22" s="7"/>
      <c r="N22" s="7"/>
      <c r="O22" s="7">
        <v>20</v>
      </c>
      <c r="P22" s="7"/>
      <c r="Q22" s="7"/>
      <c r="R22" s="7">
        <v>80</v>
      </c>
      <c r="S22" s="7">
        <v>10</v>
      </c>
      <c r="T22" s="7"/>
      <c r="U22" s="7"/>
      <c r="V22" s="7"/>
      <c r="W22" s="7"/>
      <c r="X22" s="7"/>
      <c r="Y22" s="7"/>
      <c r="Z22" s="7"/>
      <c r="AA22" s="7"/>
      <c r="AB22" s="7">
        <v>85</v>
      </c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35"/>
    </row>
    <row r="23" spans="1:49" s="11" customFormat="1" ht="18" customHeight="1">
      <c r="A23" s="1">
        <v>18</v>
      </c>
      <c r="B23" s="1">
        <v>3264</v>
      </c>
      <c r="C23" s="22" t="s">
        <v>357</v>
      </c>
      <c r="D23" s="1" t="s">
        <v>103</v>
      </c>
      <c r="E23" s="50" t="s">
        <v>15</v>
      </c>
      <c r="F23" s="1" t="s">
        <v>303</v>
      </c>
      <c r="G23" s="1">
        <f t="shared" si="0"/>
        <v>195</v>
      </c>
      <c r="H23" s="30"/>
      <c r="I23" s="7">
        <v>10</v>
      </c>
      <c r="J23" s="7"/>
      <c r="K23" s="7"/>
      <c r="L23" s="7"/>
      <c r="M23" s="7"/>
      <c r="N23" s="7"/>
      <c r="O23" s="7"/>
      <c r="P23" s="7"/>
      <c r="Q23" s="7">
        <v>12.5</v>
      </c>
      <c r="R23" s="7"/>
      <c r="S23" s="7"/>
      <c r="T23" s="7"/>
      <c r="U23" s="7"/>
      <c r="V23" s="7"/>
      <c r="W23" s="7"/>
      <c r="X23" s="7">
        <v>12.5</v>
      </c>
      <c r="Y23" s="7"/>
      <c r="Z23" s="7"/>
      <c r="AA23" s="7"/>
      <c r="AB23" s="7"/>
      <c r="AC23" s="7"/>
      <c r="AD23" s="7"/>
      <c r="AE23" s="7"/>
      <c r="AF23" s="7">
        <v>100</v>
      </c>
      <c r="AG23" s="7">
        <v>25</v>
      </c>
      <c r="AH23" s="7"/>
      <c r="AI23" s="7"/>
      <c r="AJ23" s="7"/>
      <c r="AK23" s="7"/>
      <c r="AL23" s="7"/>
      <c r="AM23" s="7"/>
      <c r="AN23" s="7"/>
      <c r="AO23" s="7"/>
      <c r="AP23" s="7">
        <v>15</v>
      </c>
      <c r="AQ23" s="7"/>
      <c r="AR23" s="7"/>
      <c r="AS23" s="7">
        <v>20</v>
      </c>
      <c r="AT23" s="7"/>
      <c r="AU23" s="7"/>
      <c r="AV23" s="7"/>
      <c r="AW23" s="35"/>
    </row>
    <row r="24" spans="1:49" s="11" customFormat="1" ht="18" customHeight="1">
      <c r="A24" s="1">
        <v>20</v>
      </c>
      <c r="B24" s="1">
        <v>18647</v>
      </c>
      <c r="C24" s="22" t="s">
        <v>1206</v>
      </c>
      <c r="D24" s="1" t="s">
        <v>103</v>
      </c>
      <c r="E24" s="50" t="s">
        <v>5</v>
      </c>
      <c r="F24" s="1" t="s">
        <v>101</v>
      </c>
      <c r="G24" s="1">
        <f t="shared" si="0"/>
        <v>182</v>
      </c>
      <c r="H24" s="30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25</v>
      </c>
      <c r="W24" s="7"/>
      <c r="X24" s="7"/>
      <c r="Y24" s="7"/>
      <c r="Z24" s="7"/>
      <c r="AA24" s="7"/>
      <c r="AB24" s="7"/>
      <c r="AC24" s="7"/>
      <c r="AD24" s="7">
        <v>150</v>
      </c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35"/>
    </row>
    <row r="25" spans="1:49" s="11" customFormat="1" ht="18" customHeight="1">
      <c r="A25" s="1">
        <v>21</v>
      </c>
      <c r="B25" s="1">
        <v>10104</v>
      </c>
      <c r="C25" s="22" t="s">
        <v>1616</v>
      </c>
      <c r="D25" s="1" t="s">
        <v>103</v>
      </c>
      <c r="E25" s="50" t="s">
        <v>1576</v>
      </c>
      <c r="F25" s="1" t="s">
        <v>291</v>
      </c>
      <c r="G25" s="1">
        <f t="shared" si="0"/>
        <v>180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180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35"/>
    </row>
    <row r="26" spans="1:49" s="11" customFormat="1" ht="18" customHeight="1">
      <c r="A26" s="1">
        <v>22</v>
      </c>
      <c r="B26" s="1">
        <v>12318</v>
      </c>
      <c r="C26" s="22" t="s">
        <v>1105</v>
      </c>
      <c r="D26" s="1" t="s">
        <v>103</v>
      </c>
      <c r="E26" s="50" t="s">
        <v>394</v>
      </c>
      <c r="F26" s="1" t="s">
        <v>177</v>
      </c>
      <c r="G26" s="1">
        <f t="shared" si="0"/>
        <v>170</v>
      </c>
      <c r="H26" s="30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140</v>
      </c>
      <c r="V26" s="7"/>
      <c r="W26" s="7"/>
      <c r="X26" s="7"/>
      <c r="Y26" s="7"/>
      <c r="Z26" s="7"/>
      <c r="AA26" s="7"/>
      <c r="AB26" s="7"/>
      <c r="AC26" s="7"/>
      <c r="AD26" s="7"/>
      <c r="AE26" s="7">
        <v>25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35"/>
    </row>
    <row r="27" spans="1:49" s="11" customFormat="1" ht="18" customHeight="1">
      <c r="A27" s="1">
        <v>23</v>
      </c>
      <c r="B27" s="1">
        <v>504</v>
      </c>
      <c r="C27" s="22" t="s">
        <v>448</v>
      </c>
      <c r="D27" s="1" t="s">
        <v>103</v>
      </c>
      <c r="E27" s="50" t="s">
        <v>15</v>
      </c>
      <c r="F27" s="1" t="s">
        <v>364</v>
      </c>
      <c r="G27" s="1">
        <f t="shared" si="0"/>
        <v>167</v>
      </c>
      <c r="H27" s="30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>
        <v>90</v>
      </c>
      <c r="AL27" s="7"/>
      <c r="AM27" s="7"/>
      <c r="AN27" s="7"/>
      <c r="AO27" s="7"/>
      <c r="AP27" s="7"/>
      <c r="AQ27" s="7"/>
      <c r="AR27" s="7">
        <v>70</v>
      </c>
      <c r="AS27" s="7"/>
      <c r="AT27" s="7"/>
      <c r="AU27" s="7"/>
      <c r="AV27" s="7"/>
      <c r="AW27" s="35"/>
    </row>
    <row r="28" spans="1:49" s="11" customFormat="1" ht="18" customHeight="1">
      <c r="A28" s="1">
        <v>24</v>
      </c>
      <c r="B28" s="1">
        <v>43254</v>
      </c>
      <c r="C28" s="22" t="s">
        <v>1617</v>
      </c>
      <c r="D28" s="1" t="s">
        <v>103</v>
      </c>
      <c r="E28" s="50" t="s">
        <v>5</v>
      </c>
      <c r="F28" s="1" t="s">
        <v>364</v>
      </c>
      <c r="G28" s="1">
        <f t="shared" si="0"/>
        <v>160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160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35"/>
    </row>
    <row r="29" spans="1:49" s="11" customFormat="1" ht="18" customHeight="1">
      <c r="A29" s="1">
        <v>24</v>
      </c>
      <c r="B29" s="1">
        <v>37934</v>
      </c>
      <c r="C29" s="22" t="s">
        <v>356</v>
      </c>
      <c r="D29" s="1" t="s">
        <v>103</v>
      </c>
      <c r="E29" s="50" t="s">
        <v>15</v>
      </c>
      <c r="F29" s="1" t="s">
        <v>303</v>
      </c>
      <c r="G29" s="1">
        <f t="shared" si="0"/>
        <v>160</v>
      </c>
      <c r="H29" s="30"/>
      <c r="I29" s="7">
        <v>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10</v>
      </c>
      <c r="Y29" s="7"/>
      <c r="Z29" s="7"/>
      <c r="AA29" s="7"/>
      <c r="AB29" s="7"/>
      <c r="AC29" s="7"/>
      <c r="AD29" s="7"/>
      <c r="AE29" s="7"/>
      <c r="AF29" s="7">
        <v>90</v>
      </c>
      <c r="AG29" s="7">
        <v>8</v>
      </c>
      <c r="AH29" s="7"/>
      <c r="AI29" s="7"/>
      <c r="AJ29" s="7"/>
      <c r="AK29" s="7"/>
      <c r="AL29" s="7"/>
      <c r="AM29" s="7"/>
      <c r="AN29" s="7"/>
      <c r="AO29" s="7"/>
      <c r="AP29" s="7">
        <v>20</v>
      </c>
      <c r="AQ29" s="7"/>
      <c r="AR29" s="7"/>
      <c r="AS29" s="7">
        <v>25</v>
      </c>
      <c r="AT29" s="7"/>
      <c r="AU29" s="7"/>
      <c r="AV29" s="7"/>
      <c r="AW29" s="35"/>
    </row>
    <row r="30" spans="1:49" s="11" customFormat="1" ht="18" customHeight="1">
      <c r="A30" s="1">
        <v>26</v>
      </c>
      <c r="B30" s="1">
        <v>28407</v>
      </c>
      <c r="C30" s="22" t="s">
        <v>1739</v>
      </c>
      <c r="D30" s="1" t="s">
        <v>103</v>
      </c>
      <c r="E30" s="50" t="s">
        <v>5</v>
      </c>
      <c r="F30" s="1" t="s">
        <v>148</v>
      </c>
      <c r="G30" s="1">
        <f t="shared" si="0"/>
        <v>140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140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35"/>
    </row>
    <row r="31" spans="1:49" s="11" customFormat="1" ht="18" customHeight="1">
      <c r="A31" s="1">
        <v>27</v>
      </c>
      <c r="B31" s="1">
        <v>36935</v>
      </c>
      <c r="C31" s="22" t="s">
        <v>1233</v>
      </c>
      <c r="D31" s="1" t="s">
        <v>103</v>
      </c>
      <c r="E31" s="50" t="s">
        <v>226</v>
      </c>
      <c r="F31" s="1" t="s">
        <v>6</v>
      </c>
      <c r="G31" s="1">
        <f t="shared" si="0"/>
        <v>132</v>
      </c>
      <c r="H31" s="30"/>
      <c r="I31" s="7"/>
      <c r="J31" s="7"/>
      <c r="K31" s="7">
        <v>120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6</v>
      </c>
      <c r="AA31" s="7"/>
      <c r="AB31" s="7"/>
      <c r="AC31" s="7">
        <v>6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35"/>
    </row>
    <row r="32" spans="1:49" s="11" customFormat="1" ht="18" customHeight="1">
      <c r="A32" s="1">
        <v>28</v>
      </c>
      <c r="B32" s="1">
        <v>52927</v>
      </c>
      <c r="C32" s="22" t="s">
        <v>1038</v>
      </c>
      <c r="D32" s="1" t="s">
        <v>103</v>
      </c>
      <c r="E32" s="50" t="s">
        <v>983</v>
      </c>
      <c r="F32" s="1" t="s">
        <v>139</v>
      </c>
      <c r="G32" s="1">
        <f t="shared" si="0"/>
        <v>130</v>
      </c>
      <c r="H32" s="30"/>
      <c r="I32" s="7"/>
      <c r="J32" s="7"/>
      <c r="K32" s="7"/>
      <c r="L32" s="7"/>
      <c r="M32" s="7">
        <v>35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10</v>
      </c>
      <c r="AB32" s="7"/>
      <c r="AC32" s="7"/>
      <c r="AD32" s="7"/>
      <c r="AE32" s="7"/>
      <c r="AF32" s="7"/>
      <c r="AG32" s="7"/>
      <c r="AH32" s="7">
        <v>85</v>
      </c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35"/>
    </row>
    <row r="33" spans="1:49" s="11" customFormat="1" ht="18" customHeight="1">
      <c r="A33" s="1">
        <v>29</v>
      </c>
      <c r="B33" s="1">
        <v>1320</v>
      </c>
      <c r="C33" s="22" t="s">
        <v>110</v>
      </c>
      <c r="D33" s="1" t="s">
        <v>103</v>
      </c>
      <c r="E33" s="50" t="s">
        <v>15</v>
      </c>
      <c r="F33" s="1" t="s">
        <v>23</v>
      </c>
      <c r="G33" s="1">
        <f t="shared" si="0"/>
        <v>125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80</v>
      </c>
      <c r="X33" s="7"/>
      <c r="Y33" s="7"/>
      <c r="Z33" s="7"/>
      <c r="AA33" s="7"/>
      <c r="AB33" s="7"/>
      <c r="AC33" s="7">
        <v>20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>
        <v>6</v>
      </c>
      <c r="AP33" s="7"/>
      <c r="AQ33" s="7">
        <v>15</v>
      </c>
      <c r="AR33" s="7"/>
      <c r="AS33" s="7"/>
      <c r="AT33" s="7"/>
      <c r="AU33" s="7"/>
      <c r="AV33" s="7">
        <v>4</v>
      </c>
      <c r="AW33" s="35"/>
    </row>
    <row r="34" spans="1:49" s="11" customFormat="1" ht="18" customHeight="1">
      <c r="A34" s="1">
        <v>30</v>
      </c>
      <c r="B34" s="1">
        <v>239</v>
      </c>
      <c r="C34" s="22" t="s">
        <v>1740</v>
      </c>
      <c r="D34" s="1" t="s">
        <v>103</v>
      </c>
      <c r="E34" s="50" t="s">
        <v>5</v>
      </c>
      <c r="F34" s="1" t="s">
        <v>148</v>
      </c>
      <c r="G34" s="1">
        <f t="shared" si="0"/>
        <v>121</v>
      </c>
      <c r="H34" s="30"/>
      <c r="I34" s="7">
        <v>1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120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35"/>
    </row>
    <row r="35" spans="1:49" s="11" customFormat="1" ht="18" customHeight="1">
      <c r="A35" s="1">
        <v>31</v>
      </c>
      <c r="B35" s="1">
        <v>57209</v>
      </c>
      <c r="C35" s="22" t="s">
        <v>1207</v>
      </c>
      <c r="D35" s="1" t="s">
        <v>103</v>
      </c>
      <c r="E35" s="50" t="s">
        <v>1208</v>
      </c>
      <c r="F35" s="1" t="s">
        <v>1209</v>
      </c>
      <c r="G35" s="1">
        <f t="shared" si="0"/>
        <v>120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120</v>
      </c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35"/>
    </row>
    <row r="36" spans="1:49" s="11" customFormat="1" ht="18" customHeight="1">
      <c r="A36" s="1">
        <v>31</v>
      </c>
      <c r="B36" s="1">
        <v>56577</v>
      </c>
      <c r="C36" s="22" t="s">
        <v>1618</v>
      </c>
      <c r="D36" s="1" t="s">
        <v>103</v>
      </c>
      <c r="E36" s="50" t="s">
        <v>5</v>
      </c>
      <c r="F36" s="1" t="s">
        <v>364</v>
      </c>
      <c r="G36" s="1">
        <f t="shared" si="0"/>
        <v>120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120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35"/>
    </row>
    <row r="37" spans="1:49" s="11" customFormat="1" ht="18" customHeight="1">
      <c r="A37" s="1">
        <v>31</v>
      </c>
      <c r="B37" s="1">
        <v>37679</v>
      </c>
      <c r="C37" s="22" t="s">
        <v>358</v>
      </c>
      <c r="D37" s="1" t="s">
        <v>103</v>
      </c>
      <c r="E37" s="50" t="s">
        <v>15</v>
      </c>
      <c r="F37" s="1" t="s">
        <v>303</v>
      </c>
      <c r="G37" s="1">
        <f t="shared" ref="G37:G68" si="1">SUM(I37:AV37)</f>
        <v>120</v>
      </c>
      <c r="H37" s="30"/>
      <c r="I37" s="7">
        <v>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80</v>
      </c>
      <c r="AG37" s="7"/>
      <c r="AH37" s="7"/>
      <c r="AI37" s="7"/>
      <c r="AJ37" s="7"/>
      <c r="AK37" s="7"/>
      <c r="AL37" s="7"/>
      <c r="AM37" s="7"/>
      <c r="AN37" s="7"/>
      <c r="AO37" s="7"/>
      <c r="AP37" s="7">
        <f>35/2</f>
        <v>17.5</v>
      </c>
      <c r="AQ37" s="7"/>
      <c r="AR37" s="7"/>
      <c r="AS37" s="7">
        <f>35/2</f>
        <v>17.5</v>
      </c>
      <c r="AT37" s="7"/>
      <c r="AU37" s="7"/>
      <c r="AV37" s="7"/>
      <c r="AW37" s="35"/>
    </row>
    <row r="38" spans="1:49" s="11" customFormat="1" ht="18" customHeight="1">
      <c r="A38" s="1">
        <v>34</v>
      </c>
      <c r="B38" s="1">
        <v>34681</v>
      </c>
      <c r="C38" s="22" t="s">
        <v>1619</v>
      </c>
      <c r="D38" s="1" t="s">
        <v>103</v>
      </c>
      <c r="E38" s="50" t="s">
        <v>1594</v>
      </c>
      <c r="F38" s="1" t="s">
        <v>398</v>
      </c>
      <c r="G38" s="1">
        <f t="shared" si="1"/>
        <v>110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110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35"/>
    </row>
    <row r="39" spans="1:49" s="11" customFormat="1" ht="18" customHeight="1">
      <c r="A39" s="1">
        <v>35</v>
      </c>
      <c r="B39" s="1">
        <v>41754</v>
      </c>
      <c r="C39" s="22" t="s">
        <v>272</v>
      </c>
      <c r="D39" s="1" t="s">
        <v>103</v>
      </c>
      <c r="E39" s="50" t="s">
        <v>273</v>
      </c>
      <c r="F39" s="1" t="s">
        <v>229</v>
      </c>
      <c r="G39" s="1">
        <f t="shared" si="1"/>
        <v>105</v>
      </c>
      <c r="H39" s="30"/>
      <c r="I39" s="7">
        <v>10</v>
      </c>
      <c r="J39" s="7"/>
      <c r="K39" s="7"/>
      <c r="L39" s="7"/>
      <c r="M39" s="7"/>
      <c r="N39" s="7"/>
      <c r="O39" s="7"/>
      <c r="P39" s="7">
        <v>70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>
        <v>25</v>
      </c>
      <c r="AU39" s="7"/>
      <c r="AV39" s="7"/>
      <c r="AW39" s="35"/>
    </row>
    <row r="40" spans="1:49" s="11" customFormat="1" ht="18" customHeight="1">
      <c r="A40" s="1">
        <v>36</v>
      </c>
      <c r="B40" s="1">
        <v>45391</v>
      </c>
      <c r="C40" s="22" t="s">
        <v>111</v>
      </c>
      <c r="D40" s="1" t="s">
        <v>103</v>
      </c>
      <c r="E40" s="50" t="s">
        <v>15</v>
      </c>
      <c r="F40" s="1" t="s">
        <v>6</v>
      </c>
      <c r="G40" s="1">
        <f t="shared" si="1"/>
        <v>103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100</v>
      </c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>
        <v>3</v>
      </c>
      <c r="AW40" s="35"/>
    </row>
    <row r="41" spans="1:49" s="11" customFormat="1" ht="18" customHeight="1">
      <c r="A41" s="1">
        <v>37</v>
      </c>
      <c r="B41" s="1">
        <v>65721</v>
      </c>
      <c r="C41" s="22" t="s">
        <v>1620</v>
      </c>
      <c r="D41" s="1" t="s">
        <v>103</v>
      </c>
      <c r="E41" s="50" t="s">
        <v>305</v>
      </c>
      <c r="F41" s="1" t="s">
        <v>291</v>
      </c>
      <c r="G41" s="1">
        <f t="shared" si="1"/>
        <v>100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100</v>
      </c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35"/>
    </row>
    <row r="42" spans="1:49" s="11" customFormat="1" ht="18" customHeight="1">
      <c r="A42" s="1">
        <v>37</v>
      </c>
      <c r="B42" s="1">
        <v>3798</v>
      </c>
      <c r="C42" s="22" t="s">
        <v>1741</v>
      </c>
      <c r="D42" s="1" t="s">
        <v>103</v>
      </c>
      <c r="E42" s="50" t="s">
        <v>5</v>
      </c>
      <c r="F42" s="1" t="s">
        <v>148</v>
      </c>
      <c r="G42" s="1">
        <f t="shared" si="1"/>
        <v>100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100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35"/>
    </row>
    <row r="43" spans="1:49" s="11" customFormat="1" ht="18" customHeight="1">
      <c r="A43" s="1">
        <v>37</v>
      </c>
      <c r="B43" s="1">
        <v>12212</v>
      </c>
      <c r="C43" s="22" t="s">
        <v>1621</v>
      </c>
      <c r="D43" s="1" t="s">
        <v>103</v>
      </c>
      <c r="E43" s="50" t="s">
        <v>5</v>
      </c>
      <c r="F43" s="1" t="s">
        <v>152</v>
      </c>
      <c r="G43" s="1">
        <f t="shared" si="1"/>
        <v>100</v>
      </c>
      <c r="H43" s="30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90</v>
      </c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35"/>
    </row>
    <row r="44" spans="1:49" s="11" customFormat="1" ht="18" customHeight="1">
      <c r="A44" s="1">
        <v>40</v>
      </c>
      <c r="B44" s="1">
        <v>44462</v>
      </c>
      <c r="C44" s="22" t="s">
        <v>1035</v>
      </c>
      <c r="D44" s="1" t="s">
        <v>103</v>
      </c>
      <c r="E44" s="50" t="s">
        <v>1036</v>
      </c>
      <c r="F44" s="1" t="s">
        <v>139</v>
      </c>
      <c r="G44" s="1">
        <f t="shared" si="1"/>
        <v>95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95</v>
      </c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35"/>
    </row>
    <row r="45" spans="1:49" s="11" customFormat="1" ht="18" customHeight="1">
      <c r="A45" s="1">
        <v>40</v>
      </c>
      <c r="B45" s="1">
        <v>38761</v>
      </c>
      <c r="C45" s="22" t="s">
        <v>1832</v>
      </c>
      <c r="D45" s="1" t="s">
        <v>103</v>
      </c>
      <c r="E45" s="50" t="s">
        <v>5</v>
      </c>
      <c r="F45" s="1" t="s">
        <v>148</v>
      </c>
      <c r="G45" s="1">
        <f t="shared" si="1"/>
        <v>95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>
        <v>95</v>
      </c>
      <c r="S45" s="7"/>
      <c r="T45" s="7"/>
      <c r="U45" s="7"/>
      <c r="V45" s="7"/>
      <c r="W45" s="5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35"/>
    </row>
    <row r="46" spans="1:49" s="11" customFormat="1" ht="18" customHeight="1">
      <c r="A46" s="1">
        <v>42</v>
      </c>
      <c r="B46" s="1">
        <v>34672</v>
      </c>
      <c r="C46" s="22" t="s">
        <v>1299</v>
      </c>
      <c r="D46" s="1" t="s">
        <v>103</v>
      </c>
      <c r="E46" s="50" t="s">
        <v>5</v>
      </c>
      <c r="F46" s="1" t="s">
        <v>139</v>
      </c>
      <c r="G46" s="1">
        <f t="shared" si="1"/>
        <v>90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90</v>
      </c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35"/>
    </row>
    <row r="47" spans="1:49" s="11" customFormat="1" ht="18" customHeight="1">
      <c r="A47" s="1">
        <v>42</v>
      </c>
      <c r="B47" s="1">
        <v>477</v>
      </c>
      <c r="C47" s="22" t="s">
        <v>447</v>
      </c>
      <c r="D47" s="1" t="s">
        <v>103</v>
      </c>
      <c r="E47" s="50" t="s">
        <v>15</v>
      </c>
      <c r="F47" s="1" t="s">
        <v>364</v>
      </c>
      <c r="G47" s="1">
        <f t="shared" si="1"/>
        <v>90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>
        <v>90</v>
      </c>
      <c r="AS47" s="7"/>
      <c r="AT47" s="7"/>
      <c r="AU47" s="7"/>
      <c r="AV47" s="7"/>
      <c r="AW47" s="35"/>
    </row>
    <row r="48" spans="1:49" s="11" customFormat="1" ht="18" customHeight="1">
      <c r="A48" s="1">
        <v>42</v>
      </c>
      <c r="B48" s="1">
        <v>39845</v>
      </c>
      <c r="C48" s="22" t="s">
        <v>1037</v>
      </c>
      <c r="D48" s="1" t="s">
        <v>103</v>
      </c>
      <c r="E48" s="50" t="s">
        <v>963</v>
      </c>
      <c r="F48" s="1" t="s">
        <v>139</v>
      </c>
      <c r="G48" s="1">
        <f t="shared" si="1"/>
        <v>90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90</v>
      </c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35"/>
    </row>
    <row r="49" spans="1:49" s="11" customFormat="1" ht="18" customHeight="1">
      <c r="A49" s="1">
        <v>42</v>
      </c>
      <c r="B49" s="1">
        <v>65473</v>
      </c>
      <c r="C49" s="22" t="s">
        <v>725</v>
      </c>
      <c r="D49" s="1" t="s">
        <v>103</v>
      </c>
      <c r="E49" s="50" t="s">
        <v>226</v>
      </c>
      <c r="F49" s="1" t="s">
        <v>6</v>
      </c>
      <c r="G49" s="1">
        <f t="shared" si="1"/>
        <v>90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>
        <v>90</v>
      </c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35"/>
    </row>
    <row r="50" spans="1:49" s="11" customFormat="1" ht="18" customHeight="1">
      <c r="A50" s="1">
        <v>42</v>
      </c>
      <c r="B50" s="1">
        <v>38523</v>
      </c>
      <c r="C50" s="22" t="s">
        <v>1821</v>
      </c>
      <c r="D50" s="1" t="s">
        <v>103</v>
      </c>
      <c r="E50" s="50" t="s">
        <v>5</v>
      </c>
      <c r="F50" s="1" t="s">
        <v>148</v>
      </c>
      <c r="G50" s="1">
        <f t="shared" si="1"/>
        <v>90</v>
      </c>
      <c r="H50" s="30"/>
      <c r="I50" s="7">
        <v>5</v>
      </c>
      <c r="J50" s="7"/>
      <c r="K50" s="7"/>
      <c r="L50" s="7"/>
      <c r="M50" s="7"/>
      <c r="N50" s="7"/>
      <c r="O50" s="7"/>
      <c r="P50" s="7"/>
      <c r="Q50" s="7"/>
      <c r="R50" s="7">
        <v>70</v>
      </c>
      <c r="S50" s="7">
        <v>15</v>
      </c>
      <c r="T50" s="7"/>
      <c r="U50" s="7"/>
      <c r="V50" s="7"/>
      <c r="W50" s="5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35"/>
    </row>
    <row r="51" spans="1:49" s="11" customFormat="1" ht="18" customHeight="1">
      <c r="A51" s="1">
        <v>47</v>
      </c>
      <c r="B51" s="48">
        <v>54962</v>
      </c>
      <c r="C51" s="22" t="s">
        <v>108</v>
      </c>
      <c r="D51" s="1" t="s">
        <v>103</v>
      </c>
      <c r="E51" s="50" t="s">
        <v>15</v>
      </c>
      <c r="F51" s="1" t="s">
        <v>8</v>
      </c>
      <c r="G51" s="1">
        <f t="shared" si="1"/>
        <v>89</v>
      </c>
      <c r="H51" s="30"/>
      <c r="I51" s="7">
        <v>3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70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>
        <v>8</v>
      </c>
      <c r="AR51" s="7"/>
      <c r="AS51" s="7"/>
      <c r="AT51" s="7"/>
      <c r="AU51" s="7"/>
      <c r="AV51" s="7">
        <v>8</v>
      </c>
      <c r="AW51" s="35"/>
    </row>
    <row r="52" spans="1:49" s="11" customFormat="1" ht="18" customHeight="1">
      <c r="A52" s="1">
        <v>48</v>
      </c>
      <c r="B52" s="1">
        <v>5412</v>
      </c>
      <c r="C52" s="22" t="s">
        <v>269</v>
      </c>
      <c r="D52" s="1" t="s">
        <v>103</v>
      </c>
      <c r="E52" s="50" t="s">
        <v>15</v>
      </c>
      <c r="F52" s="1" t="s">
        <v>187</v>
      </c>
      <c r="G52" s="1">
        <f t="shared" si="1"/>
        <v>87.5</v>
      </c>
      <c r="H52" s="30"/>
      <c r="I52" s="7"/>
      <c r="J52" s="7"/>
      <c r="K52" s="7"/>
      <c r="L52" s="7"/>
      <c r="M52" s="7"/>
      <c r="N52" s="7">
        <v>20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>
        <v>15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>
        <f>25/2</f>
        <v>12.5</v>
      </c>
      <c r="AN52" s="7"/>
      <c r="AO52" s="7"/>
      <c r="AP52" s="7"/>
      <c r="AQ52" s="7"/>
      <c r="AR52" s="7"/>
      <c r="AS52" s="7"/>
      <c r="AT52" s="7">
        <v>40</v>
      </c>
      <c r="AU52" s="7"/>
      <c r="AV52" s="7"/>
      <c r="AW52" s="35"/>
    </row>
    <row r="53" spans="1:49" s="11" customFormat="1" ht="18" customHeight="1">
      <c r="A53" s="1">
        <v>49</v>
      </c>
      <c r="B53" s="1">
        <v>34034</v>
      </c>
      <c r="C53" s="22" t="s">
        <v>178</v>
      </c>
      <c r="D53" s="1" t="s">
        <v>103</v>
      </c>
      <c r="E53" s="50" t="s">
        <v>15</v>
      </c>
      <c r="F53" s="1" t="s">
        <v>101</v>
      </c>
      <c r="G53" s="1">
        <f t="shared" si="1"/>
        <v>80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>
        <v>80</v>
      </c>
      <c r="AV53" s="7"/>
      <c r="AW53" s="35"/>
    </row>
    <row r="54" spans="1:49" s="11" customFormat="1" ht="18" customHeight="1">
      <c r="A54" s="1">
        <v>49</v>
      </c>
      <c r="B54" s="1">
        <v>66544</v>
      </c>
      <c r="C54" s="22" t="s">
        <v>1622</v>
      </c>
      <c r="D54" s="1" t="s">
        <v>103</v>
      </c>
      <c r="E54" s="50" t="s">
        <v>15</v>
      </c>
      <c r="F54" s="1" t="s">
        <v>291</v>
      </c>
      <c r="G54" s="1">
        <f t="shared" si="1"/>
        <v>80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80</v>
      </c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35"/>
    </row>
    <row r="55" spans="1:49" s="11" customFormat="1" ht="18" customHeight="1">
      <c r="A55" s="1">
        <v>49</v>
      </c>
      <c r="B55" s="1">
        <v>63333</v>
      </c>
      <c r="C55" s="22" t="s">
        <v>764</v>
      </c>
      <c r="D55" s="1" t="s">
        <v>103</v>
      </c>
      <c r="E55" s="50" t="s">
        <v>15</v>
      </c>
      <c r="F55" s="1" t="s">
        <v>364</v>
      </c>
      <c r="G55" s="1">
        <f t="shared" si="1"/>
        <v>80</v>
      </c>
      <c r="H55" s="30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>
        <v>75</v>
      </c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35"/>
    </row>
    <row r="56" spans="1:49" s="11" customFormat="1" ht="18" customHeight="1">
      <c r="A56" s="1">
        <v>52</v>
      </c>
      <c r="B56" s="1">
        <v>65251</v>
      </c>
      <c r="C56" s="22" t="s">
        <v>1039</v>
      </c>
      <c r="D56" s="1" t="s">
        <v>103</v>
      </c>
      <c r="E56" s="50" t="s">
        <v>958</v>
      </c>
      <c r="F56" s="1" t="s">
        <v>139</v>
      </c>
      <c r="G56" s="1">
        <f t="shared" si="1"/>
        <v>75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>
        <v>75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31"/>
    </row>
    <row r="57" spans="1:49" s="11" customFormat="1" ht="18" customHeight="1">
      <c r="A57" s="1">
        <v>52</v>
      </c>
      <c r="B57" s="1">
        <v>54131</v>
      </c>
      <c r="C57" s="22" t="s">
        <v>1742</v>
      </c>
      <c r="D57" s="1" t="s">
        <v>103</v>
      </c>
      <c r="E57" s="50" t="s">
        <v>5</v>
      </c>
      <c r="F57" s="1" t="s">
        <v>148</v>
      </c>
      <c r="G57" s="1">
        <f t="shared" si="1"/>
        <v>75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75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35"/>
    </row>
    <row r="58" spans="1:49" s="11" customFormat="1" ht="18" customHeight="1">
      <c r="A58" s="1">
        <v>54</v>
      </c>
      <c r="B58" s="24">
        <v>65701</v>
      </c>
      <c r="C58" s="42" t="s">
        <v>1302</v>
      </c>
      <c r="D58" s="1" t="s">
        <v>103</v>
      </c>
      <c r="E58" s="50" t="s">
        <v>1277</v>
      </c>
      <c r="F58" s="24" t="s">
        <v>148</v>
      </c>
      <c r="G58" s="1">
        <f t="shared" si="1"/>
        <v>70</v>
      </c>
      <c r="H58" s="30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>
        <v>70</v>
      </c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31"/>
    </row>
    <row r="59" spans="1:49" s="11" customFormat="1" ht="18" customHeight="1">
      <c r="A59" s="1">
        <v>54</v>
      </c>
      <c r="B59" s="1">
        <v>11114</v>
      </c>
      <c r="C59" s="22" t="s">
        <v>1623</v>
      </c>
      <c r="D59" s="1" t="s">
        <v>103</v>
      </c>
      <c r="E59" s="50" t="s">
        <v>5</v>
      </c>
      <c r="F59" s="1" t="s">
        <v>291</v>
      </c>
      <c r="G59" s="1">
        <f t="shared" si="1"/>
        <v>70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70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35"/>
    </row>
    <row r="60" spans="1:49" s="11" customFormat="1" ht="18" customHeight="1">
      <c r="A60" s="1">
        <v>56</v>
      </c>
      <c r="B60" s="1">
        <v>61332</v>
      </c>
      <c r="C60" s="22" t="s">
        <v>449</v>
      </c>
      <c r="D60" s="1" t="s">
        <v>103</v>
      </c>
      <c r="E60" s="50" t="s">
        <v>15</v>
      </c>
      <c r="F60" s="1" t="s">
        <v>364</v>
      </c>
      <c r="G60" s="1">
        <f t="shared" si="1"/>
        <v>65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>
        <v>65</v>
      </c>
      <c r="AS60" s="7"/>
      <c r="AT60" s="7"/>
      <c r="AU60" s="7"/>
      <c r="AV60" s="7"/>
      <c r="AW60" s="31"/>
    </row>
    <row r="61" spans="1:49" s="11" customFormat="1" ht="18" customHeight="1">
      <c r="A61" s="1">
        <v>57</v>
      </c>
      <c r="B61" s="1">
        <v>33734</v>
      </c>
      <c r="C61" s="22" t="s">
        <v>1624</v>
      </c>
      <c r="D61" s="1" t="s">
        <v>103</v>
      </c>
      <c r="E61" s="50" t="s">
        <v>1625</v>
      </c>
      <c r="F61" s="1" t="s">
        <v>291</v>
      </c>
      <c r="G61" s="1">
        <f t="shared" si="1"/>
        <v>60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60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31"/>
    </row>
    <row r="62" spans="1:49" s="11" customFormat="1" ht="18" customHeight="1">
      <c r="A62" s="1">
        <v>57</v>
      </c>
      <c r="B62" s="1">
        <v>59563</v>
      </c>
      <c r="C62" s="22" t="s">
        <v>1884</v>
      </c>
      <c r="D62" s="1" t="s">
        <v>103</v>
      </c>
      <c r="E62" s="50" t="s">
        <v>5</v>
      </c>
      <c r="F62" s="1" t="s">
        <v>148</v>
      </c>
      <c r="G62" s="1">
        <f t="shared" si="1"/>
        <v>60</v>
      </c>
      <c r="H62" s="30"/>
      <c r="I62" s="7"/>
      <c r="J62" s="7"/>
      <c r="K62" s="7"/>
      <c r="L62" s="7"/>
      <c r="M62" s="7"/>
      <c r="N62" s="7"/>
      <c r="O62" s="7"/>
      <c r="P62" s="7">
        <v>60</v>
      </c>
      <c r="Q62" s="7"/>
      <c r="R62" s="7"/>
      <c r="S62" s="7"/>
      <c r="T62" s="7"/>
      <c r="U62" s="7"/>
      <c r="V62" s="7"/>
      <c r="W62" s="5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31"/>
    </row>
    <row r="63" spans="1:49" s="11" customFormat="1" ht="18" customHeight="1">
      <c r="A63" s="1">
        <v>59</v>
      </c>
      <c r="B63" s="1">
        <v>60629</v>
      </c>
      <c r="C63" s="22" t="s">
        <v>782</v>
      </c>
      <c r="D63" s="1" t="s">
        <v>103</v>
      </c>
      <c r="E63" s="50" t="s">
        <v>5</v>
      </c>
      <c r="F63" s="1" t="s">
        <v>101</v>
      </c>
      <c r="G63" s="1">
        <f t="shared" si="1"/>
        <v>50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>
        <v>50</v>
      </c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31"/>
    </row>
    <row r="64" spans="1:49" s="11" customFormat="1" ht="18" customHeight="1">
      <c r="A64" s="1">
        <v>59</v>
      </c>
      <c r="B64" s="1">
        <v>43589</v>
      </c>
      <c r="C64" s="22" t="s">
        <v>1626</v>
      </c>
      <c r="D64" s="1" t="s">
        <v>103</v>
      </c>
      <c r="E64" s="50" t="s">
        <v>5</v>
      </c>
      <c r="F64" s="1" t="s">
        <v>291</v>
      </c>
      <c r="G64" s="1">
        <f t="shared" si="1"/>
        <v>50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50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31"/>
    </row>
    <row r="65" spans="1:49" s="11" customFormat="1" ht="18" customHeight="1">
      <c r="A65" s="1">
        <v>59</v>
      </c>
      <c r="B65" s="1">
        <v>35299</v>
      </c>
      <c r="C65" s="22" t="s">
        <v>1935</v>
      </c>
      <c r="D65" s="1" t="s">
        <v>103</v>
      </c>
      <c r="E65" s="50" t="s">
        <v>1034</v>
      </c>
      <c r="F65" s="1" t="s">
        <v>139</v>
      </c>
      <c r="G65" s="1">
        <f t="shared" si="1"/>
        <v>50</v>
      </c>
      <c r="H65" s="30"/>
      <c r="I65" s="7"/>
      <c r="J65" s="7"/>
      <c r="K65" s="7"/>
      <c r="L65" s="7"/>
      <c r="M65" s="7">
        <v>50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31"/>
    </row>
    <row r="66" spans="1:49" s="11" customFormat="1" ht="18" customHeight="1">
      <c r="A66" s="1">
        <v>62</v>
      </c>
      <c r="B66" s="1">
        <v>55675</v>
      </c>
      <c r="C66" s="22" t="s">
        <v>271</v>
      </c>
      <c r="D66" s="1" t="s">
        <v>103</v>
      </c>
      <c r="E66" s="50" t="s">
        <v>15</v>
      </c>
      <c r="F66" s="1" t="s">
        <v>187</v>
      </c>
      <c r="G66" s="1">
        <f t="shared" si="1"/>
        <v>45</v>
      </c>
      <c r="H66" s="30"/>
      <c r="I66" s="7"/>
      <c r="J66" s="7"/>
      <c r="K66" s="7"/>
      <c r="L66" s="7"/>
      <c r="M66" s="7"/>
      <c r="N66" s="7">
        <v>15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>
        <v>30</v>
      </c>
      <c r="AU66" s="7"/>
      <c r="AV66" s="7"/>
      <c r="AW66" s="31"/>
    </row>
    <row r="67" spans="1:49" s="11" customFormat="1" ht="18" customHeight="1">
      <c r="A67" s="1">
        <v>63</v>
      </c>
      <c r="B67" s="1">
        <v>55307</v>
      </c>
      <c r="C67" s="22" t="s">
        <v>783</v>
      </c>
      <c r="D67" s="1" t="s">
        <v>103</v>
      </c>
      <c r="E67" s="50" t="s">
        <v>5</v>
      </c>
      <c r="F67" s="1" t="s">
        <v>101</v>
      </c>
      <c r="G67" s="1">
        <f t="shared" si="1"/>
        <v>43</v>
      </c>
      <c r="H67" s="30"/>
      <c r="I67" s="7">
        <v>10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3</v>
      </c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30</v>
      </c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31"/>
    </row>
    <row r="68" spans="1:49" s="11" customFormat="1" ht="18" customHeight="1">
      <c r="A68" s="1">
        <v>64</v>
      </c>
      <c r="B68" s="1">
        <v>47113</v>
      </c>
      <c r="C68" s="22" t="s">
        <v>107</v>
      </c>
      <c r="D68" s="1" t="s">
        <v>103</v>
      </c>
      <c r="E68" s="50" t="s">
        <v>15</v>
      </c>
      <c r="F68" s="1" t="s">
        <v>8</v>
      </c>
      <c r="G68" s="1">
        <f t="shared" si="1"/>
        <v>42</v>
      </c>
      <c r="H68" s="30"/>
      <c r="I68" s="7">
        <v>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>
        <v>10</v>
      </c>
      <c r="AP68" s="7"/>
      <c r="AQ68" s="7">
        <v>20</v>
      </c>
      <c r="AR68" s="7"/>
      <c r="AS68" s="7"/>
      <c r="AT68" s="7"/>
      <c r="AU68" s="7"/>
      <c r="AV68" s="7">
        <v>10</v>
      </c>
      <c r="AW68" s="31"/>
    </row>
    <row r="69" spans="1:49" s="11" customFormat="1" ht="18" customHeight="1">
      <c r="A69" s="1">
        <v>65</v>
      </c>
      <c r="B69" s="1">
        <v>32787</v>
      </c>
      <c r="C69" s="22" t="s">
        <v>1103</v>
      </c>
      <c r="D69" s="1" t="s">
        <v>103</v>
      </c>
      <c r="E69" s="50" t="s">
        <v>5</v>
      </c>
      <c r="F69" s="1" t="s">
        <v>177</v>
      </c>
      <c r="G69" s="1">
        <f t="shared" ref="G69:G100" si="2">SUM(I69:AV69)</f>
        <v>40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40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31"/>
    </row>
    <row r="70" spans="1:49" s="11" customFormat="1" ht="18" customHeight="1">
      <c r="A70" s="1">
        <v>65</v>
      </c>
      <c r="B70" s="1">
        <v>63359</v>
      </c>
      <c r="C70" s="22" t="s">
        <v>274</v>
      </c>
      <c r="D70" s="1" t="s">
        <v>103</v>
      </c>
      <c r="E70" s="50" t="s">
        <v>15</v>
      </c>
      <c r="F70" s="1" t="s">
        <v>187</v>
      </c>
      <c r="G70" s="1">
        <f t="shared" si="2"/>
        <v>40</v>
      </c>
      <c r="H70" s="30"/>
      <c r="I70" s="7"/>
      <c r="J70" s="7"/>
      <c r="K70" s="7"/>
      <c r="L70" s="7"/>
      <c r="M70" s="7"/>
      <c r="N70" s="7">
        <v>10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>
        <f>20/2</f>
        <v>10</v>
      </c>
      <c r="AN70" s="7"/>
      <c r="AO70" s="7"/>
      <c r="AP70" s="7"/>
      <c r="AQ70" s="7"/>
      <c r="AR70" s="7"/>
      <c r="AS70" s="7"/>
      <c r="AT70" s="7">
        <v>20</v>
      </c>
      <c r="AU70" s="7"/>
      <c r="AV70" s="7"/>
      <c r="AW70" s="31"/>
    </row>
    <row r="71" spans="1:49" s="11" customFormat="1" ht="18" customHeight="1">
      <c r="A71" s="1">
        <v>65</v>
      </c>
      <c r="B71" s="1">
        <v>62889</v>
      </c>
      <c r="C71" s="22" t="s">
        <v>109</v>
      </c>
      <c r="D71" s="1" t="s">
        <v>103</v>
      </c>
      <c r="E71" s="50" t="s">
        <v>15</v>
      </c>
      <c r="F71" s="1" t="s">
        <v>8</v>
      </c>
      <c r="G71" s="1">
        <f t="shared" si="2"/>
        <v>40</v>
      </c>
      <c r="H71" s="30"/>
      <c r="I71" s="7">
        <v>1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8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>
        <v>15</v>
      </c>
      <c r="AP71" s="7"/>
      <c r="AQ71" s="7">
        <v>10</v>
      </c>
      <c r="AR71" s="7"/>
      <c r="AS71" s="7"/>
      <c r="AT71" s="7"/>
      <c r="AU71" s="7"/>
      <c r="AV71" s="7">
        <v>6</v>
      </c>
      <c r="AW71" s="31"/>
    </row>
    <row r="72" spans="1:49" s="11" customFormat="1" ht="18" customHeight="1">
      <c r="A72" s="1">
        <v>68</v>
      </c>
      <c r="B72" s="1">
        <v>48674</v>
      </c>
      <c r="C72" s="22" t="s">
        <v>1104</v>
      </c>
      <c r="D72" s="1" t="s">
        <v>103</v>
      </c>
      <c r="E72" s="50" t="s">
        <v>5</v>
      </c>
      <c r="F72" s="1" t="s">
        <v>177</v>
      </c>
      <c r="G72" s="1">
        <f t="shared" si="2"/>
        <v>35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35</v>
      </c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31"/>
    </row>
    <row r="73" spans="1:49" s="11" customFormat="1" ht="18" customHeight="1">
      <c r="A73" s="1">
        <v>69</v>
      </c>
      <c r="B73" s="1">
        <v>44140</v>
      </c>
      <c r="C73" s="22" t="s">
        <v>1627</v>
      </c>
      <c r="D73" s="1" t="s">
        <v>103</v>
      </c>
      <c r="E73" s="50" t="s">
        <v>1590</v>
      </c>
      <c r="F73" s="1" t="s">
        <v>303</v>
      </c>
      <c r="G73" s="1">
        <f t="shared" si="2"/>
        <v>30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30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31"/>
    </row>
    <row r="74" spans="1:49" s="11" customFormat="1" ht="18" customHeight="1">
      <c r="A74" s="1">
        <v>69</v>
      </c>
      <c r="B74" s="1">
        <v>39578</v>
      </c>
      <c r="C74" s="22" t="s">
        <v>1936</v>
      </c>
      <c r="D74" s="1" t="s">
        <v>103</v>
      </c>
      <c r="E74" s="50" t="s">
        <v>5</v>
      </c>
      <c r="F74" s="1" t="s">
        <v>101</v>
      </c>
      <c r="G74" s="1">
        <f t="shared" si="2"/>
        <v>30</v>
      </c>
      <c r="H74" s="30"/>
      <c r="I74" s="7"/>
      <c r="J74" s="7"/>
      <c r="K74" s="7"/>
      <c r="L74" s="7"/>
      <c r="M74" s="7">
        <v>30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31"/>
    </row>
    <row r="75" spans="1:49" s="11" customFormat="1" ht="18" customHeight="1">
      <c r="A75" s="1">
        <v>71</v>
      </c>
      <c r="B75" s="1">
        <v>41917</v>
      </c>
      <c r="C75" s="22" t="s">
        <v>1794</v>
      </c>
      <c r="D75" s="1" t="s">
        <v>103</v>
      </c>
      <c r="E75" s="50" t="s">
        <v>5</v>
      </c>
      <c r="F75" s="1" t="s">
        <v>101</v>
      </c>
      <c r="G75" s="1">
        <f t="shared" si="2"/>
        <v>25</v>
      </c>
      <c r="H75" s="30"/>
      <c r="I75" s="7">
        <v>5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20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31"/>
    </row>
    <row r="76" spans="1:49" s="11" customFormat="1" ht="18" customHeight="1">
      <c r="A76" s="1">
        <v>71</v>
      </c>
      <c r="B76" s="1">
        <v>56808</v>
      </c>
      <c r="C76" s="22" t="s">
        <v>722</v>
      </c>
      <c r="D76" s="1" t="s">
        <v>103</v>
      </c>
      <c r="E76" s="50" t="s">
        <v>5</v>
      </c>
      <c r="F76" s="1" t="s">
        <v>8</v>
      </c>
      <c r="G76" s="1">
        <f t="shared" si="2"/>
        <v>25</v>
      </c>
      <c r="H76" s="30"/>
      <c r="I76" s="7"/>
      <c r="J76" s="7"/>
      <c r="K76" s="7"/>
      <c r="L76" s="7"/>
      <c r="M76" s="7">
        <v>25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31"/>
    </row>
    <row r="77" spans="1:49" s="11" customFormat="1" ht="18" customHeight="1">
      <c r="A77" s="1">
        <v>71</v>
      </c>
      <c r="B77" s="1">
        <v>63695</v>
      </c>
      <c r="C77" s="22" t="s">
        <v>1953</v>
      </c>
      <c r="D77" s="1" t="s">
        <v>103</v>
      </c>
      <c r="E77" s="50" t="s">
        <v>5</v>
      </c>
      <c r="F77" s="1" t="s">
        <v>148</v>
      </c>
      <c r="G77" s="1">
        <f t="shared" si="2"/>
        <v>25</v>
      </c>
      <c r="H77" s="30"/>
      <c r="I77" s="7"/>
      <c r="J77" s="7"/>
      <c r="K77" s="7"/>
      <c r="L77" s="7">
        <v>25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31"/>
    </row>
    <row r="78" spans="1:49" s="11" customFormat="1" ht="18" customHeight="1">
      <c r="A78" s="1">
        <v>74</v>
      </c>
      <c r="B78" s="1">
        <v>63650</v>
      </c>
      <c r="C78" s="22" t="s">
        <v>1106</v>
      </c>
      <c r="D78" s="1" t="s">
        <v>103</v>
      </c>
      <c r="E78" s="50" t="s">
        <v>5</v>
      </c>
      <c r="F78" s="1" t="s">
        <v>177</v>
      </c>
      <c r="G78" s="1">
        <f t="shared" si="2"/>
        <v>23</v>
      </c>
      <c r="H78" s="30"/>
      <c r="I78" s="7">
        <v>3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20</v>
      </c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31"/>
    </row>
    <row r="79" spans="1:49" s="11" customFormat="1" ht="18" customHeight="1">
      <c r="A79" s="1">
        <v>75</v>
      </c>
      <c r="B79" s="1">
        <v>10373</v>
      </c>
      <c r="C79" s="22" t="s">
        <v>1377</v>
      </c>
      <c r="D79" s="1" t="s">
        <v>103</v>
      </c>
      <c r="E79" s="50" t="s">
        <v>5</v>
      </c>
      <c r="F79" s="1" t="s">
        <v>6</v>
      </c>
      <c r="G79" s="1">
        <f t="shared" si="2"/>
        <v>20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20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31"/>
    </row>
    <row r="80" spans="1:49" s="11" customFormat="1" ht="18" customHeight="1">
      <c r="A80" s="1">
        <v>75</v>
      </c>
      <c r="B80" s="1">
        <v>52808</v>
      </c>
      <c r="C80" s="22" t="s">
        <v>1937</v>
      </c>
      <c r="D80" s="1" t="s">
        <v>103</v>
      </c>
      <c r="E80" s="50" t="s">
        <v>958</v>
      </c>
      <c r="F80" s="1" t="s">
        <v>139</v>
      </c>
      <c r="G80" s="1">
        <f t="shared" si="2"/>
        <v>20</v>
      </c>
      <c r="H80" s="30"/>
      <c r="I80" s="7"/>
      <c r="J80" s="7"/>
      <c r="K80" s="7"/>
      <c r="L80" s="7"/>
      <c r="M80" s="7">
        <v>20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31"/>
    </row>
    <row r="81" spans="1:49" s="11" customFormat="1" ht="18" customHeight="1">
      <c r="A81" s="1">
        <v>77</v>
      </c>
      <c r="B81" s="1">
        <v>63213</v>
      </c>
      <c r="C81" s="22" t="s">
        <v>277</v>
      </c>
      <c r="D81" s="1" t="s">
        <v>103</v>
      </c>
      <c r="E81" s="50" t="s">
        <v>15</v>
      </c>
      <c r="F81" s="1" t="s">
        <v>187</v>
      </c>
      <c r="G81" s="1">
        <f t="shared" si="2"/>
        <v>16.5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>
        <f>15/2</f>
        <v>7.5</v>
      </c>
      <c r="AN81" s="7"/>
      <c r="AO81" s="7"/>
      <c r="AP81" s="7"/>
      <c r="AQ81" s="7"/>
      <c r="AR81" s="7"/>
      <c r="AS81" s="7"/>
      <c r="AT81" s="7">
        <v>9</v>
      </c>
      <c r="AU81" s="7"/>
      <c r="AV81" s="7"/>
      <c r="AW81" s="31"/>
    </row>
    <row r="82" spans="1:49" s="11" customFormat="1" ht="18" customHeight="1">
      <c r="A82" s="1">
        <v>78</v>
      </c>
      <c r="B82" s="1">
        <v>65124</v>
      </c>
      <c r="C82" s="22" t="s">
        <v>1107</v>
      </c>
      <c r="D82" s="1" t="s">
        <v>103</v>
      </c>
      <c r="E82" s="50" t="s">
        <v>5</v>
      </c>
      <c r="F82" s="1" t="s">
        <v>177</v>
      </c>
      <c r="G82" s="1">
        <f t="shared" si="2"/>
        <v>15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15</v>
      </c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31"/>
    </row>
    <row r="83" spans="1:49" s="11" customFormat="1" ht="18" customHeight="1">
      <c r="A83" s="1">
        <v>78</v>
      </c>
      <c r="B83" s="1">
        <v>6246</v>
      </c>
      <c r="C83" s="22" t="s">
        <v>106</v>
      </c>
      <c r="D83" s="1" t="s">
        <v>103</v>
      </c>
      <c r="E83" s="50" t="s">
        <v>15</v>
      </c>
      <c r="F83" s="1" t="s">
        <v>8</v>
      </c>
      <c r="G83" s="1">
        <f t="shared" si="2"/>
        <v>15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>
        <v>15</v>
      </c>
      <c r="AW83" s="31"/>
    </row>
    <row r="84" spans="1:49" s="11" customFormat="1" ht="18" customHeight="1">
      <c r="A84" s="1">
        <v>78</v>
      </c>
      <c r="B84" s="1">
        <v>34855</v>
      </c>
      <c r="C84" s="22" t="s">
        <v>275</v>
      </c>
      <c r="D84" s="1" t="s">
        <v>103</v>
      </c>
      <c r="E84" s="50" t="s">
        <v>15</v>
      </c>
      <c r="F84" s="1" t="s">
        <v>187</v>
      </c>
      <c r="G84" s="1">
        <f t="shared" si="2"/>
        <v>15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>
        <v>15</v>
      </c>
      <c r="AU84" s="7"/>
      <c r="AV84" s="7"/>
      <c r="AW84" s="31"/>
    </row>
    <row r="85" spans="1:49" s="11" customFormat="1" ht="18" customHeight="1">
      <c r="A85" s="1">
        <v>78</v>
      </c>
      <c r="B85" s="1">
        <v>55673</v>
      </c>
      <c r="C85" s="22" t="s">
        <v>276</v>
      </c>
      <c r="D85" s="1" t="s">
        <v>103</v>
      </c>
      <c r="E85" s="50" t="s">
        <v>15</v>
      </c>
      <c r="F85" s="1" t="s">
        <v>187</v>
      </c>
      <c r="G85" s="1">
        <f t="shared" si="2"/>
        <v>15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>
        <v>5</v>
      </c>
      <c r="AN85" s="7"/>
      <c r="AO85" s="7"/>
      <c r="AP85" s="7"/>
      <c r="AQ85" s="7"/>
      <c r="AR85" s="7"/>
      <c r="AS85" s="7"/>
      <c r="AT85" s="7">
        <v>10</v>
      </c>
      <c r="AU85" s="7"/>
      <c r="AV85" s="7"/>
      <c r="AW85" s="31"/>
    </row>
    <row r="86" spans="1:49" s="11" customFormat="1" ht="18" customHeight="1">
      <c r="A86" s="1">
        <v>78</v>
      </c>
      <c r="B86" s="1">
        <v>43231</v>
      </c>
      <c r="C86" s="22" t="s">
        <v>1938</v>
      </c>
      <c r="D86" s="1" t="s">
        <v>103</v>
      </c>
      <c r="E86" s="50" t="s">
        <v>933</v>
      </c>
      <c r="F86" s="1" t="s">
        <v>139</v>
      </c>
      <c r="G86" s="1">
        <f t="shared" si="2"/>
        <v>15</v>
      </c>
      <c r="H86" s="30"/>
      <c r="I86" s="7"/>
      <c r="J86" s="7"/>
      <c r="K86" s="7"/>
      <c r="L86" s="7"/>
      <c r="M86" s="7">
        <v>15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31"/>
    </row>
    <row r="87" spans="1:49" s="11" customFormat="1" ht="18" customHeight="1">
      <c r="A87" s="1">
        <v>83</v>
      </c>
      <c r="B87" s="1">
        <v>21411</v>
      </c>
      <c r="C87" s="22" t="s">
        <v>1795</v>
      </c>
      <c r="D87" s="1" t="s">
        <v>103</v>
      </c>
      <c r="E87" s="50" t="s">
        <v>5</v>
      </c>
      <c r="F87" s="1" t="s">
        <v>101</v>
      </c>
      <c r="G87" s="1">
        <f t="shared" si="2"/>
        <v>13</v>
      </c>
      <c r="H87" s="30"/>
      <c r="I87" s="7">
        <v>3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10</v>
      </c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31"/>
    </row>
    <row r="88" spans="1:49" s="11" customFormat="1" ht="18" customHeight="1">
      <c r="A88" s="1">
        <v>84</v>
      </c>
      <c r="B88" s="1">
        <v>39715</v>
      </c>
      <c r="C88" s="22" t="s">
        <v>1337</v>
      </c>
      <c r="D88" s="1" t="s">
        <v>103</v>
      </c>
      <c r="E88" s="50" t="s">
        <v>900</v>
      </c>
      <c r="F88" s="1" t="s">
        <v>139</v>
      </c>
      <c r="G88" s="1">
        <f t="shared" si="2"/>
        <v>12.5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f>25/2</f>
        <v>12.5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31"/>
    </row>
    <row r="89" spans="1:49" s="11" customFormat="1" ht="18" customHeight="1">
      <c r="A89" s="1">
        <v>84</v>
      </c>
      <c r="B89" s="1">
        <v>46667</v>
      </c>
      <c r="C89" s="22" t="s">
        <v>676</v>
      </c>
      <c r="D89" s="1" t="s">
        <v>103</v>
      </c>
      <c r="E89" s="50" t="s">
        <v>15</v>
      </c>
      <c r="F89" s="1" t="s">
        <v>229</v>
      </c>
      <c r="G89" s="1">
        <f t="shared" si="2"/>
        <v>12.5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>
        <f>25/2</f>
        <v>12.5</v>
      </c>
      <c r="AO89" s="7"/>
      <c r="AP89" s="7"/>
      <c r="AQ89" s="7"/>
      <c r="AR89" s="7"/>
      <c r="AS89" s="7"/>
      <c r="AT89" s="7"/>
      <c r="AU89" s="7"/>
      <c r="AV89" s="7"/>
      <c r="AW89" s="31"/>
    </row>
    <row r="90" spans="1:49" s="11" customFormat="1" ht="18" customHeight="1">
      <c r="A90" s="1">
        <v>84</v>
      </c>
      <c r="B90" s="1">
        <v>60164</v>
      </c>
      <c r="C90" s="22" t="s">
        <v>2264</v>
      </c>
      <c r="D90" s="1" t="s">
        <v>103</v>
      </c>
      <c r="E90" s="50" t="s">
        <v>5</v>
      </c>
      <c r="F90" s="1" t="s">
        <v>569</v>
      </c>
      <c r="G90" s="1">
        <f t="shared" si="2"/>
        <v>12.5</v>
      </c>
      <c r="H90" s="30"/>
      <c r="I90" s="7"/>
      <c r="J90" s="7">
        <v>12.5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31"/>
    </row>
    <row r="91" spans="1:49" s="11" customFormat="1" ht="18" customHeight="1">
      <c r="A91" s="1">
        <v>87</v>
      </c>
      <c r="B91" s="1">
        <v>51950</v>
      </c>
      <c r="C91" s="22" t="s">
        <v>1108</v>
      </c>
      <c r="D91" s="1" t="s">
        <v>103</v>
      </c>
      <c r="E91" s="50" t="s">
        <v>5</v>
      </c>
      <c r="F91" s="1" t="s">
        <v>177</v>
      </c>
      <c r="G91" s="1">
        <f t="shared" si="2"/>
        <v>10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>
        <v>10</v>
      </c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31"/>
    </row>
    <row r="92" spans="1:49" s="11" customFormat="1" ht="18" customHeight="1">
      <c r="A92" s="1">
        <v>87</v>
      </c>
      <c r="B92" s="1">
        <v>49316</v>
      </c>
      <c r="C92" s="22" t="s">
        <v>2042</v>
      </c>
      <c r="D92" s="1" t="s">
        <v>103</v>
      </c>
      <c r="E92" s="50" t="s">
        <v>2043</v>
      </c>
      <c r="F92" s="1" t="s">
        <v>690</v>
      </c>
      <c r="G92" s="1">
        <f t="shared" si="2"/>
        <v>10</v>
      </c>
      <c r="H92" s="30"/>
      <c r="I92" s="7">
        <v>10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31"/>
    </row>
    <row r="93" spans="1:49" s="11" customFormat="1" ht="18" customHeight="1">
      <c r="A93" s="1">
        <v>87</v>
      </c>
      <c r="B93" s="1">
        <v>4784</v>
      </c>
      <c r="C93" s="22" t="s">
        <v>2068</v>
      </c>
      <c r="D93" s="1" t="s">
        <v>103</v>
      </c>
      <c r="E93" s="50" t="s">
        <v>5</v>
      </c>
      <c r="F93" s="1" t="s">
        <v>364</v>
      </c>
      <c r="G93" s="1">
        <f t="shared" si="2"/>
        <v>10</v>
      </c>
      <c r="H93" s="30"/>
      <c r="I93" s="7">
        <v>10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31"/>
    </row>
    <row r="94" spans="1:49" s="11" customFormat="1" ht="18" customHeight="1">
      <c r="A94" s="1">
        <v>87</v>
      </c>
      <c r="B94" s="1">
        <v>51538</v>
      </c>
      <c r="C94" s="22" t="s">
        <v>2162</v>
      </c>
      <c r="D94" s="1" t="s">
        <v>103</v>
      </c>
      <c r="E94" s="50" t="s">
        <v>2108</v>
      </c>
      <c r="F94" s="1" t="s">
        <v>583</v>
      </c>
      <c r="G94" s="1">
        <f t="shared" si="2"/>
        <v>10</v>
      </c>
      <c r="H94" s="30"/>
      <c r="I94" s="7">
        <v>10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31"/>
    </row>
    <row r="95" spans="1:49" s="11" customFormat="1" ht="18" customHeight="1">
      <c r="A95" s="1">
        <v>87</v>
      </c>
      <c r="B95" s="1">
        <v>31304</v>
      </c>
      <c r="C95" s="22" t="s">
        <v>2212</v>
      </c>
      <c r="D95" s="1" t="s">
        <v>103</v>
      </c>
      <c r="E95" s="50" t="s">
        <v>2186</v>
      </c>
      <c r="F95" s="1" t="s">
        <v>1583</v>
      </c>
      <c r="G95" s="1">
        <f t="shared" si="2"/>
        <v>10</v>
      </c>
      <c r="H95" s="30"/>
      <c r="I95" s="7">
        <v>10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31"/>
    </row>
    <row r="96" spans="1:49" s="11" customFormat="1" ht="18" customHeight="1">
      <c r="A96" s="1">
        <v>87</v>
      </c>
      <c r="B96" s="1">
        <v>47859</v>
      </c>
      <c r="C96" s="22" t="s">
        <v>2266</v>
      </c>
      <c r="D96" s="1" t="s">
        <v>103</v>
      </c>
      <c r="E96" s="50" t="s">
        <v>5</v>
      </c>
      <c r="F96" s="1" t="s">
        <v>569</v>
      </c>
      <c r="G96" s="1">
        <f t="shared" si="2"/>
        <v>10</v>
      </c>
      <c r="H96" s="30"/>
      <c r="I96" s="7"/>
      <c r="J96" s="7">
        <v>10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31"/>
    </row>
    <row r="97" spans="1:49" s="11" customFormat="1" ht="18" customHeight="1">
      <c r="A97" s="1">
        <v>93</v>
      </c>
      <c r="B97" s="1">
        <v>27313</v>
      </c>
      <c r="C97" s="22" t="s">
        <v>1378</v>
      </c>
      <c r="D97" s="1" t="s">
        <v>103</v>
      </c>
      <c r="E97" s="50" t="s">
        <v>5</v>
      </c>
      <c r="F97" s="1" t="s">
        <v>6</v>
      </c>
      <c r="G97" s="1">
        <f t="shared" si="2"/>
        <v>8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8</v>
      </c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31"/>
    </row>
    <row r="98" spans="1:49" s="11" customFormat="1" ht="18" customHeight="1">
      <c r="A98" s="1">
        <v>94</v>
      </c>
      <c r="B98" s="1">
        <v>48673</v>
      </c>
      <c r="C98" s="22" t="s">
        <v>2044</v>
      </c>
      <c r="D98" s="1" t="s">
        <v>103</v>
      </c>
      <c r="E98" s="50" t="s">
        <v>1990</v>
      </c>
      <c r="F98" s="1" t="s">
        <v>690</v>
      </c>
      <c r="G98" s="1">
        <f t="shared" si="2"/>
        <v>7</v>
      </c>
      <c r="H98" s="30"/>
      <c r="I98" s="7">
        <v>7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31"/>
    </row>
    <row r="99" spans="1:49" s="11" customFormat="1" ht="18" customHeight="1">
      <c r="A99" s="1">
        <v>94</v>
      </c>
      <c r="B99" s="1">
        <v>62613</v>
      </c>
      <c r="C99" s="22" t="s">
        <v>2100</v>
      </c>
      <c r="D99" s="1" t="s">
        <v>103</v>
      </c>
      <c r="E99" s="50" t="s">
        <v>5</v>
      </c>
      <c r="F99" s="1" t="s">
        <v>177</v>
      </c>
      <c r="G99" s="1">
        <f t="shared" si="2"/>
        <v>7</v>
      </c>
      <c r="H99" s="30"/>
      <c r="I99" s="7">
        <v>7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31"/>
    </row>
    <row r="100" spans="1:49" s="11" customFormat="1" ht="18" customHeight="1">
      <c r="A100" s="1">
        <v>94</v>
      </c>
      <c r="B100" s="1">
        <v>7571</v>
      </c>
      <c r="C100" s="22" t="s">
        <v>2213</v>
      </c>
      <c r="D100" s="1" t="s">
        <v>103</v>
      </c>
      <c r="E100" s="50" t="s">
        <v>2172</v>
      </c>
      <c r="F100" s="1" t="s">
        <v>1583</v>
      </c>
      <c r="G100" s="1">
        <f t="shared" si="2"/>
        <v>7</v>
      </c>
      <c r="H100" s="30"/>
      <c r="I100" s="7">
        <v>7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31"/>
    </row>
    <row r="101" spans="1:49" s="11" customFormat="1" ht="18" customHeight="1">
      <c r="A101" s="1">
        <v>94</v>
      </c>
      <c r="B101" s="1">
        <v>67313</v>
      </c>
      <c r="C101" s="22" t="s">
        <v>2313</v>
      </c>
      <c r="D101" s="1" t="s">
        <v>103</v>
      </c>
      <c r="E101" s="50" t="s">
        <v>5</v>
      </c>
      <c r="F101" s="1" t="s">
        <v>152</v>
      </c>
      <c r="G101" s="1">
        <f t="shared" ref="G101:G116" si="3">SUM(I101:AV101)</f>
        <v>7</v>
      </c>
      <c r="H101" s="30"/>
      <c r="I101" s="7">
        <v>7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31"/>
    </row>
    <row r="102" spans="1:49" s="11" customFormat="1" ht="18" customHeight="1">
      <c r="A102" s="1">
        <v>94</v>
      </c>
      <c r="B102" s="1">
        <v>21471</v>
      </c>
      <c r="C102" s="22" t="s">
        <v>2320</v>
      </c>
      <c r="D102" s="1" t="s">
        <v>103</v>
      </c>
      <c r="E102" s="50" t="s">
        <v>5</v>
      </c>
      <c r="F102" s="1" t="s">
        <v>229</v>
      </c>
      <c r="G102" s="1">
        <f t="shared" si="3"/>
        <v>7</v>
      </c>
      <c r="H102" s="30"/>
      <c r="I102" s="7">
        <v>7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31"/>
    </row>
    <row r="103" spans="1:49" s="11" customFormat="1" ht="18" customHeight="1">
      <c r="A103" s="1">
        <v>99</v>
      </c>
      <c r="B103" s="1">
        <v>34373</v>
      </c>
      <c r="C103" s="22" t="s">
        <v>1796</v>
      </c>
      <c r="D103" s="1" t="s">
        <v>103</v>
      </c>
      <c r="E103" s="50" t="s">
        <v>5</v>
      </c>
      <c r="F103" s="1" t="s">
        <v>101</v>
      </c>
      <c r="G103" s="1">
        <f t="shared" si="3"/>
        <v>6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>
        <v>6</v>
      </c>
      <c r="W103" s="5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31"/>
    </row>
    <row r="104" spans="1:49" s="11" customFormat="1" ht="18" customHeight="1">
      <c r="A104" s="1">
        <v>100</v>
      </c>
      <c r="B104" s="1">
        <v>66597</v>
      </c>
      <c r="C104" s="22" t="s">
        <v>2045</v>
      </c>
      <c r="D104" s="1" t="s">
        <v>103</v>
      </c>
      <c r="E104" s="50" t="s">
        <v>1990</v>
      </c>
      <c r="F104" s="1" t="s">
        <v>690</v>
      </c>
      <c r="G104" s="1">
        <f t="shared" si="3"/>
        <v>5</v>
      </c>
      <c r="H104" s="30"/>
      <c r="I104" s="7">
        <v>5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31"/>
    </row>
    <row r="105" spans="1:49" s="11" customFormat="1" ht="18" customHeight="1">
      <c r="A105" s="1">
        <v>100</v>
      </c>
      <c r="B105" s="1">
        <v>55478</v>
      </c>
      <c r="C105" s="22" t="s">
        <v>2214</v>
      </c>
      <c r="D105" s="1" t="s">
        <v>103</v>
      </c>
      <c r="E105" s="50" t="s">
        <v>2186</v>
      </c>
      <c r="F105" s="1" t="s">
        <v>1583</v>
      </c>
      <c r="G105" s="1">
        <f t="shared" si="3"/>
        <v>5</v>
      </c>
      <c r="H105" s="30"/>
      <c r="I105" s="7">
        <v>5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31"/>
    </row>
    <row r="106" spans="1:49" s="11" customFormat="1" ht="18" customHeight="1">
      <c r="A106" s="1">
        <v>100</v>
      </c>
      <c r="B106" s="1">
        <v>11721</v>
      </c>
      <c r="C106" s="22" t="s">
        <v>2319</v>
      </c>
      <c r="D106" s="1" t="s">
        <v>103</v>
      </c>
      <c r="E106" s="50" t="s">
        <v>5</v>
      </c>
      <c r="F106" s="1" t="s">
        <v>152</v>
      </c>
      <c r="G106" s="1">
        <f t="shared" si="3"/>
        <v>5</v>
      </c>
      <c r="H106" s="30"/>
      <c r="I106" s="7">
        <v>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31"/>
    </row>
    <row r="107" spans="1:49" s="11" customFormat="1" ht="18" customHeight="1">
      <c r="A107" s="1">
        <v>103</v>
      </c>
      <c r="B107" s="1">
        <v>275</v>
      </c>
      <c r="C107" s="22" t="s">
        <v>1797</v>
      </c>
      <c r="D107" s="1" t="s">
        <v>103</v>
      </c>
      <c r="E107" s="50" t="s">
        <v>5</v>
      </c>
      <c r="F107" s="1" t="s">
        <v>101</v>
      </c>
      <c r="G107" s="1">
        <f t="shared" si="3"/>
        <v>4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4</v>
      </c>
      <c r="W107" s="5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31"/>
    </row>
    <row r="108" spans="1:49" s="11" customFormat="1" ht="18" customHeight="1">
      <c r="A108" s="1">
        <v>104</v>
      </c>
      <c r="B108" s="1">
        <v>14180</v>
      </c>
      <c r="C108" s="22" t="s">
        <v>2046</v>
      </c>
      <c r="D108" s="1" t="s">
        <v>103</v>
      </c>
      <c r="E108" s="50" t="s">
        <v>1994</v>
      </c>
      <c r="F108" s="1" t="s">
        <v>690</v>
      </c>
      <c r="G108" s="1">
        <f t="shared" si="3"/>
        <v>3</v>
      </c>
      <c r="H108" s="30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31"/>
    </row>
    <row r="109" spans="1:49" s="11" customFormat="1" ht="18" customHeight="1">
      <c r="A109" s="1">
        <v>104</v>
      </c>
      <c r="B109" s="1">
        <v>62933</v>
      </c>
      <c r="C109" s="22" t="s">
        <v>2069</v>
      </c>
      <c r="D109" s="1" t="s">
        <v>103</v>
      </c>
      <c r="E109" s="50" t="s">
        <v>5</v>
      </c>
      <c r="F109" s="1" t="s">
        <v>364</v>
      </c>
      <c r="G109" s="1">
        <f t="shared" si="3"/>
        <v>3</v>
      </c>
      <c r="H109" s="30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31"/>
    </row>
    <row r="110" spans="1:49" s="11" customFormat="1" ht="18" customHeight="1">
      <c r="A110" s="1">
        <v>104</v>
      </c>
      <c r="B110" s="1">
        <v>54521</v>
      </c>
      <c r="C110" s="22" t="s">
        <v>2215</v>
      </c>
      <c r="D110" s="1" t="s">
        <v>103</v>
      </c>
      <c r="E110" s="50" t="s">
        <v>2216</v>
      </c>
      <c r="F110" s="1" t="s">
        <v>1583</v>
      </c>
      <c r="G110" s="1">
        <f t="shared" si="3"/>
        <v>3</v>
      </c>
      <c r="H110" s="30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31"/>
    </row>
    <row r="111" spans="1:49" s="11" customFormat="1" ht="18" customHeight="1">
      <c r="A111" s="1">
        <v>104</v>
      </c>
      <c r="B111" s="1">
        <v>39443</v>
      </c>
      <c r="C111" s="22" t="s">
        <v>2243</v>
      </c>
      <c r="D111" s="1" t="s">
        <v>103</v>
      </c>
      <c r="E111" s="50" t="s">
        <v>5</v>
      </c>
      <c r="F111" s="1" t="s">
        <v>694</v>
      </c>
      <c r="G111" s="1">
        <f t="shared" si="3"/>
        <v>3</v>
      </c>
      <c r="H111" s="30"/>
      <c r="I111" s="7">
        <v>3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31"/>
    </row>
    <row r="112" spans="1:49" s="11" customFormat="1" ht="18" customHeight="1">
      <c r="A112" s="1">
        <v>108</v>
      </c>
      <c r="B112" s="1">
        <v>6999</v>
      </c>
      <c r="C112" s="22" t="s">
        <v>2070</v>
      </c>
      <c r="D112" s="1" t="s">
        <v>103</v>
      </c>
      <c r="E112" s="50" t="s">
        <v>5</v>
      </c>
      <c r="F112" s="1" t="s">
        <v>364</v>
      </c>
      <c r="G112" s="1">
        <f t="shared" si="3"/>
        <v>2</v>
      </c>
      <c r="H112" s="30"/>
      <c r="I112" s="7">
        <v>2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31"/>
    </row>
    <row r="113" spans="1:49" s="11" customFormat="1" ht="18" customHeight="1">
      <c r="A113" s="1">
        <v>108</v>
      </c>
      <c r="B113" s="1">
        <v>55878</v>
      </c>
      <c r="C113" s="22" t="s">
        <v>2217</v>
      </c>
      <c r="D113" s="1" t="s">
        <v>103</v>
      </c>
      <c r="E113" s="50" t="s">
        <v>2180</v>
      </c>
      <c r="F113" s="1" t="s">
        <v>1583</v>
      </c>
      <c r="G113" s="1">
        <f t="shared" si="3"/>
        <v>2</v>
      </c>
      <c r="H113" s="30"/>
      <c r="I113" s="7">
        <v>2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31"/>
    </row>
    <row r="114" spans="1:49" s="11" customFormat="1" ht="18" customHeight="1">
      <c r="A114" s="1">
        <v>108</v>
      </c>
      <c r="B114" s="1">
        <v>34374</v>
      </c>
      <c r="C114" s="22" t="s">
        <v>1798</v>
      </c>
      <c r="D114" s="1" t="s">
        <v>103</v>
      </c>
      <c r="E114" s="50" t="s">
        <v>5</v>
      </c>
      <c r="F114" s="1" t="s">
        <v>101</v>
      </c>
      <c r="G114" s="1">
        <f t="shared" si="3"/>
        <v>2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>
        <v>2</v>
      </c>
      <c r="W114" s="5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31"/>
    </row>
    <row r="115" spans="1:49" s="11" customFormat="1" ht="18" customHeight="1">
      <c r="A115" s="1">
        <v>111</v>
      </c>
      <c r="B115" s="1">
        <v>64479</v>
      </c>
      <c r="C115" s="22" t="s">
        <v>2071</v>
      </c>
      <c r="D115" s="1" t="s">
        <v>103</v>
      </c>
      <c r="E115" s="50" t="s">
        <v>5</v>
      </c>
      <c r="F115" s="1" t="s">
        <v>364</v>
      </c>
      <c r="G115" s="1">
        <f t="shared" si="3"/>
        <v>1</v>
      </c>
      <c r="H115" s="30"/>
      <c r="I115" s="7">
        <v>1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31"/>
    </row>
    <row r="116" spans="1:49" s="11" customFormat="1" ht="18" customHeight="1">
      <c r="A116" s="1">
        <v>111</v>
      </c>
      <c r="B116" s="1">
        <v>7763</v>
      </c>
      <c r="C116" s="22" t="s">
        <v>2218</v>
      </c>
      <c r="D116" s="1" t="s">
        <v>103</v>
      </c>
      <c r="E116" s="50" t="s">
        <v>2186</v>
      </c>
      <c r="F116" s="1" t="s">
        <v>1583</v>
      </c>
      <c r="G116" s="1">
        <f t="shared" si="3"/>
        <v>1</v>
      </c>
      <c r="H116" s="30"/>
      <c r="I116" s="7">
        <v>1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31"/>
    </row>
    <row r="117" spans="1:49" ht="6.9" customHeight="1">
      <c r="A117" s="37"/>
      <c r="B117" s="32"/>
      <c r="C117" s="38"/>
      <c r="D117" s="32"/>
      <c r="E117" s="61"/>
      <c r="F117" s="32"/>
      <c r="G117" s="40"/>
      <c r="H117" s="32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36"/>
    </row>
    <row r="118" spans="1:49" s="8" customFormat="1" ht="12.75" customHeight="1">
      <c r="A118" s="13"/>
      <c r="B118" s="14"/>
      <c r="D118" s="14"/>
      <c r="E118" s="62"/>
      <c r="F118" s="14"/>
      <c r="G118" s="14"/>
      <c r="H118" s="14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</row>
    <row r="119" spans="1:49" ht="13">
      <c r="B119" s="3"/>
      <c r="D119" s="3"/>
      <c r="E119" s="69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9" ht="13">
      <c r="B120"/>
      <c r="D120" s="3"/>
      <c r="E120" s="69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</row>
    <row r="121" spans="1:49" ht="13">
      <c r="B121" s="3"/>
      <c r="D121" s="3"/>
      <c r="E121" s="69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</row>
    <row r="122" spans="1:49" ht="13">
      <c r="B122" s="3"/>
      <c r="D122" s="3"/>
      <c r="E122" s="69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</row>
    <row r="123" spans="1:49" ht="13">
      <c r="B123" s="3"/>
      <c r="D123" s="3"/>
      <c r="E123" s="69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</row>
    <row r="124" spans="1:49" ht="13">
      <c r="B124" s="3"/>
      <c r="D124" s="3"/>
      <c r="E124" s="69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9" ht="13">
      <c r="B125" s="3"/>
      <c r="D125" s="3"/>
      <c r="E125" s="69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</row>
    <row r="126" spans="1:49" ht="13">
      <c r="B126" s="3"/>
      <c r="D126" s="3"/>
      <c r="E126" s="69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</row>
  </sheetData>
  <sheetProtection algorithmName="SHA-512" hashValue="kuK4Pay6VLa2lI74EMx/J+FcokYbH8Av8Q11aCPYNKd2qn+l/rj5HM9wmTBoEdiXXMNtiF/Brq2KEohfQ+CsRA==" saltValue="f4EKlCKPFro1+UdTtFPuhg==" spinCount="100000" sheet="1" selectLockedCells="1" selectUnlockedCells="1"/>
  <sortState xmlns:xlrd2="http://schemas.microsoft.com/office/spreadsheetml/2017/richdata2" ref="A5:AV116">
    <sortCondition descending="1" ref="G5:G116"/>
  </sortState>
  <mergeCells count="42">
    <mergeCell ref="A2:G2"/>
    <mergeCell ref="A1:G1"/>
    <mergeCell ref="AU1:AU2"/>
    <mergeCell ref="AT1:AT2"/>
    <mergeCell ref="AS1:AS2"/>
    <mergeCell ref="AR1:AR2"/>
    <mergeCell ref="AQ1:AQ2"/>
    <mergeCell ref="AP1:AP2"/>
    <mergeCell ref="AO1:AO2"/>
    <mergeCell ref="AM1:AM2"/>
    <mergeCell ref="AN1:AN2"/>
    <mergeCell ref="AL1:AL2"/>
    <mergeCell ref="X1:X2"/>
    <mergeCell ref="P1:P2"/>
    <mergeCell ref="O1:O2"/>
    <mergeCell ref="Y1:Y2"/>
    <mergeCell ref="AV1:AV2"/>
    <mergeCell ref="U1:U2"/>
    <mergeCell ref="AK1:AK2"/>
    <mergeCell ref="V1:V2"/>
    <mergeCell ref="AJ1:AJ2"/>
    <mergeCell ref="AD1:AD2"/>
    <mergeCell ref="AG1:AG2"/>
    <mergeCell ref="AI1:AI2"/>
    <mergeCell ref="AH1:AH2"/>
    <mergeCell ref="AF1:AF2"/>
    <mergeCell ref="AE1:AE2"/>
    <mergeCell ref="AC1:AC2"/>
    <mergeCell ref="W1:W2"/>
    <mergeCell ref="AB1:AB2"/>
    <mergeCell ref="AA1:AA2"/>
    <mergeCell ref="Z1:Z2"/>
    <mergeCell ref="I1:I2"/>
    <mergeCell ref="R1:R2"/>
    <mergeCell ref="Q1:Q2"/>
    <mergeCell ref="S1:S2"/>
    <mergeCell ref="T1:T2"/>
    <mergeCell ref="N1:N2"/>
    <mergeCell ref="M1:M2"/>
    <mergeCell ref="L1:L2"/>
    <mergeCell ref="K1:K2"/>
    <mergeCell ref="J1:J2"/>
  </mergeCells>
  <phoneticPr fontId="15" type="noConversion"/>
  <conditionalFormatting sqref="B121:B1048576 B1:B119">
    <cfRule type="duplicateValues" dxfId="78" priority="6"/>
  </conditionalFormatting>
  <conditionalFormatting sqref="B1:C2 B4:C4 B56:C118 B127:C65620">
    <cfRule type="expression" dxfId="77" priority="45" stopIfTrue="1">
      <formula>AND(COUNTIF($B$1:$C$2, B1)+COUNTIF($B$4:$C$4, B1)+COUNTIF($B$56:$C$65620, B1)&gt;1,NOT(ISBLANK(B1)))</formula>
    </cfRule>
  </conditionalFormatting>
  <conditionalFormatting sqref="B1:C1048576">
    <cfRule type="duplicateValues" dxfId="76" priority="1"/>
  </conditionalFormatting>
  <conditionalFormatting sqref="B3:C3">
    <cfRule type="duplicateValues" dxfId="75" priority="43" stopIfTrue="1"/>
  </conditionalFormatting>
  <conditionalFormatting sqref="B5:C116">
    <cfRule type="duplicateValues" dxfId="74" priority="13888"/>
    <cfRule type="duplicateValues" dxfId="73" priority="13889" stopIfTrue="1"/>
    <cfRule type="duplicateValues" dxfId="72" priority="13890" stopIfTrue="1"/>
  </conditionalFormatting>
  <conditionalFormatting sqref="B56:C118">
    <cfRule type="duplicateValues" dxfId="71" priority="13891" stopIfTrue="1"/>
  </conditionalFormatting>
  <conditionalFormatting sqref="B121:C1048576 B1:C119 C120">
    <cfRule type="duplicateValues" dxfId="70" priority="2"/>
    <cfRule type="duplicateValues" dxfId="69" priority="5"/>
    <cfRule type="duplicateValues" dxfId="68" priority="7"/>
    <cfRule type="duplicateValues" dxfId="67" priority="8"/>
    <cfRule type="duplicateValues" dxfId="66" priority="9"/>
    <cfRule type="duplicateValues" dxfId="65" priority="10"/>
  </conditionalFormatting>
  <conditionalFormatting sqref="C5:C116">
    <cfRule type="duplicateValues" dxfId="64" priority="139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D34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9.453125" style="2" customWidth="1"/>
    <col min="3" max="3" width="45.81640625" style="3" customWidth="1"/>
    <col min="4" max="4" width="6.81640625" style="2" customWidth="1"/>
    <col min="5" max="5" width="52.08984375" style="64" customWidth="1"/>
    <col min="6" max="6" width="6" style="2" customWidth="1"/>
    <col min="7" max="7" width="8" style="2" bestFit="1" customWidth="1"/>
    <col min="8" max="8" width="1" style="2" customWidth="1"/>
    <col min="9" max="9" width="5.6328125" style="12" customWidth="1"/>
    <col min="10" max="12" width="6.6328125" style="12" customWidth="1"/>
    <col min="13" max="29" width="6.453125" style="12" customWidth="1"/>
    <col min="30" max="30" width="1" style="3" customWidth="1"/>
    <col min="31" max="16384" width="9.08984375" style="3"/>
  </cols>
  <sheetData>
    <row r="1" spans="1:30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1942</v>
      </c>
      <c r="K1" s="79" t="s">
        <v>1907</v>
      </c>
      <c r="L1" s="79" t="s">
        <v>1885</v>
      </c>
      <c r="M1" s="79" t="s">
        <v>1824</v>
      </c>
      <c r="N1" s="79" t="s">
        <v>1805</v>
      </c>
      <c r="O1" s="83" t="s">
        <v>1690</v>
      </c>
      <c r="P1" s="95" t="s">
        <v>1852</v>
      </c>
      <c r="Q1" s="79" t="s">
        <v>1791</v>
      </c>
      <c r="R1" s="79" t="s">
        <v>1394</v>
      </c>
      <c r="S1" s="79" t="s">
        <v>1348</v>
      </c>
      <c r="T1" s="79" t="s">
        <v>1322</v>
      </c>
      <c r="U1" s="87" t="s">
        <v>1851</v>
      </c>
      <c r="V1" s="79" t="s">
        <v>1177</v>
      </c>
      <c r="W1" s="79" t="s">
        <v>1075</v>
      </c>
      <c r="X1" s="79" t="s">
        <v>1064</v>
      </c>
      <c r="Y1" s="79" t="s">
        <v>929</v>
      </c>
      <c r="Z1" s="79" t="s">
        <v>847</v>
      </c>
      <c r="AA1" s="79" t="s">
        <v>777</v>
      </c>
      <c r="AB1" s="85" t="s">
        <v>1853</v>
      </c>
      <c r="AC1" s="79" t="s">
        <v>135</v>
      </c>
      <c r="AD1" s="26"/>
    </row>
    <row r="2" spans="1:30" s="4" customFormat="1" ht="108.65" customHeight="1">
      <c r="A2" s="89" t="s">
        <v>2349</v>
      </c>
      <c r="B2" s="90"/>
      <c r="C2" s="90"/>
      <c r="D2" s="90"/>
      <c r="E2" s="90"/>
      <c r="F2" s="90"/>
      <c r="G2" s="91"/>
      <c r="H2" s="27"/>
      <c r="I2" s="80"/>
      <c r="J2" s="80"/>
      <c r="K2" s="80"/>
      <c r="L2" s="80"/>
      <c r="M2" s="80"/>
      <c r="N2" s="80"/>
      <c r="O2" s="84"/>
      <c r="P2" s="96"/>
      <c r="Q2" s="80"/>
      <c r="R2" s="80"/>
      <c r="S2" s="80"/>
      <c r="T2" s="80"/>
      <c r="U2" s="88"/>
      <c r="V2" s="80"/>
      <c r="W2" s="80"/>
      <c r="X2" s="80"/>
      <c r="Y2" s="80"/>
      <c r="Z2" s="80"/>
      <c r="AA2" s="80"/>
      <c r="AB2" s="86"/>
      <c r="AC2" s="80"/>
      <c r="AD2" s="33"/>
    </row>
    <row r="3" spans="1:30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45984</v>
      </c>
      <c r="K3" s="19">
        <v>45977</v>
      </c>
      <c r="L3" s="19">
        <v>45949</v>
      </c>
      <c r="M3" s="19">
        <v>45928</v>
      </c>
      <c r="N3" s="19">
        <v>45914</v>
      </c>
      <c r="O3" s="46">
        <v>45907</v>
      </c>
      <c r="P3" s="19">
        <v>45900</v>
      </c>
      <c r="Q3" s="19">
        <v>45893</v>
      </c>
      <c r="R3" s="19">
        <v>45872</v>
      </c>
      <c r="S3" s="19">
        <v>45865</v>
      </c>
      <c r="T3" s="19">
        <v>45858</v>
      </c>
      <c r="U3" s="19">
        <v>45858</v>
      </c>
      <c r="V3" s="19">
        <v>45844</v>
      </c>
      <c r="W3" s="19">
        <v>45830</v>
      </c>
      <c r="X3" s="19">
        <v>45830</v>
      </c>
      <c r="Y3" s="19">
        <v>45816</v>
      </c>
      <c r="Z3" s="19">
        <v>45809</v>
      </c>
      <c r="AA3" s="19">
        <v>45802</v>
      </c>
      <c r="AB3" s="19">
        <v>45753</v>
      </c>
      <c r="AC3" s="19">
        <v>45688</v>
      </c>
      <c r="AD3" s="33"/>
    </row>
    <row r="4" spans="1:30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185</v>
      </c>
      <c r="K4" s="21" t="s">
        <v>185</v>
      </c>
      <c r="L4" s="21" t="s">
        <v>12</v>
      </c>
      <c r="M4" s="21" t="s">
        <v>183</v>
      </c>
      <c r="N4" s="21" t="s">
        <v>12</v>
      </c>
      <c r="O4" s="47" t="s">
        <v>136</v>
      </c>
      <c r="P4" s="21" t="s">
        <v>1463</v>
      </c>
      <c r="Q4" s="21" t="s">
        <v>12</v>
      </c>
      <c r="R4" s="21" t="s">
        <v>12</v>
      </c>
      <c r="S4" s="21" t="s">
        <v>12</v>
      </c>
      <c r="T4" s="21" t="s">
        <v>12</v>
      </c>
      <c r="U4" s="21" t="s">
        <v>183</v>
      </c>
      <c r="V4" s="21" t="s">
        <v>136</v>
      </c>
      <c r="W4" s="21" t="s">
        <v>185</v>
      </c>
      <c r="X4" s="21" t="s">
        <v>700</v>
      </c>
      <c r="Y4" s="21" t="s">
        <v>183</v>
      </c>
      <c r="Z4" s="21" t="s">
        <v>136</v>
      </c>
      <c r="AA4" s="21" t="s">
        <v>185</v>
      </c>
      <c r="AB4" s="21" t="s">
        <v>12</v>
      </c>
      <c r="AC4" s="21" t="s">
        <v>136</v>
      </c>
      <c r="AD4" s="34"/>
    </row>
    <row r="5" spans="1:30" s="11" customFormat="1" ht="18" customHeight="1">
      <c r="A5" s="1">
        <v>1</v>
      </c>
      <c r="B5" s="1">
        <v>44487</v>
      </c>
      <c r="C5" s="5" t="s">
        <v>927</v>
      </c>
      <c r="D5" s="1" t="s">
        <v>142</v>
      </c>
      <c r="E5" s="50" t="s">
        <v>928</v>
      </c>
      <c r="F5" s="1" t="s">
        <v>139</v>
      </c>
      <c r="G5" s="1">
        <f t="shared" ref="G5:G17" si="0">SUM(I5:AC5)</f>
        <v>615</v>
      </c>
      <c r="H5" s="30"/>
      <c r="I5" s="7"/>
      <c r="J5" s="7"/>
      <c r="K5" s="7">
        <v>25</v>
      </c>
      <c r="L5" s="7"/>
      <c r="M5" s="7"/>
      <c r="N5" s="7"/>
      <c r="O5" s="7"/>
      <c r="P5" s="7">
        <v>250</v>
      </c>
      <c r="Q5" s="7"/>
      <c r="R5" s="7"/>
      <c r="S5" s="7"/>
      <c r="T5" s="7"/>
      <c r="U5" s="7">
        <v>50</v>
      </c>
      <c r="V5" s="7">
        <v>160</v>
      </c>
      <c r="W5" s="7"/>
      <c r="X5" s="7"/>
      <c r="Y5" s="7">
        <v>50</v>
      </c>
      <c r="Z5" s="7">
        <f>160/2</f>
        <v>80</v>
      </c>
      <c r="AA5" s="7"/>
      <c r="AB5" s="7"/>
      <c r="AC5" s="7"/>
      <c r="AD5" s="35"/>
    </row>
    <row r="6" spans="1:30" s="11" customFormat="1" ht="18" customHeight="1">
      <c r="A6" s="1">
        <v>2</v>
      </c>
      <c r="B6" s="1">
        <v>31519</v>
      </c>
      <c r="C6" s="5" t="s">
        <v>1073</v>
      </c>
      <c r="D6" s="1" t="s">
        <v>142</v>
      </c>
      <c r="E6" s="50" t="s">
        <v>5</v>
      </c>
      <c r="F6" s="1" t="s">
        <v>303</v>
      </c>
      <c r="G6" s="1">
        <f t="shared" si="0"/>
        <v>315</v>
      </c>
      <c r="H6" s="30"/>
      <c r="I6" s="7">
        <v>10</v>
      </c>
      <c r="J6" s="7"/>
      <c r="K6" s="7"/>
      <c r="L6" s="7"/>
      <c r="M6" s="7"/>
      <c r="N6" s="7"/>
      <c r="O6" s="7"/>
      <c r="P6" s="7">
        <v>215</v>
      </c>
      <c r="Q6" s="7"/>
      <c r="R6" s="7"/>
      <c r="S6" s="7"/>
      <c r="T6" s="7"/>
      <c r="U6" s="7"/>
      <c r="V6" s="7"/>
      <c r="W6" s="7"/>
      <c r="X6" s="7">
        <v>90</v>
      </c>
      <c r="Y6" s="7"/>
      <c r="Z6" s="7"/>
      <c r="AA6" s="7"/>
      <c r="AB6" s="7"/>
      <c r="AC6" s="7"/>
      <c r="AD6" s="35"/>
    </row>
    <row r="7" spans="1:30" s="11" customFormat="1" ht="18" customHeight="1">
      <c r="A7" s="1">
        <v>3</v>
      </c>
      <c r="B7" s="1">
        <v>3962</v>
      </c>
      <c r="C7" s="5" t="s">
        <v>1676</v>
      </c>
      <c r="D7" s="1" t="s">
        <v>142</v>
      </c>
      <c r="E7" s="50" t="s">
        <v>5</v>
      </c>
      <c r="F7" s="1" t="s">
        <v>152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>
        <v>300</v>
      </c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35"/>
    </row>
    <row r="8" spans="1:30" s="11" customFormat="1" ht="18" customHeight="1">
      <c r="A8" s="1">
        <v>4</v>
      </c>
      <c r="B8" s="1">
        <v>59823</v>
      </c>
      <c r="C8" s="5" t="s">
        <v>1320</v>
      </c>
      <c r="D8" s="1" t="s">
        <v>142</v>
      </c>
      <c r="E8" s="50" t="s">
        <v>5</v>
      </c>
      <c r="F8" s="1" t="s">
        <v>148</v>
      </c>
      <c r="G8" s="1">
        <f t="shared" si="0"/>
        <v>267.5</v>
      </c>
      <c r="H8" s="30"/>
      <c r="I8" s="7">
        <v>10</v>
      </c>
      <c r="J8" s="7">
        <v>25</v>
      </c>
      <c r="K8" s="7"/>
      <c r="L8" s="7">
        <v>12.5</v>
      </c>
      <c r="M8" s="7"/>
      <c r="N8" s="7"/>
      <c r="O8" s="7">
        <v>160</v>
      </c>
      <c r="P8" s="7"/>
      <c r="Q8" s="7"/>
      <c r="R8" s="7">
        <v>12.5</v>
      </c>
      <c r="S8" s="7"/>
      <c r="T8" s="7"/>
      <c r="U8" s="7">
        <v>47.5</v>
      </c>
      <c r="V8" s="7"/>
      <c r="W8" s="7"/>
      <c r="X8" s="7"/>
      <c r="Y8" s="7"/>
      <c r="Z8" s="7"/>
      <c r="AA8" s="7"/>
      <c r="AB8" s="7"/>
      <c r="AC8" s="7"/>
      <c r="AD8" s="35"/>
    </row>
    <row r="9" spans="1:30" s="11" customFormat="1" ht="18" customHeight="1">
      <c r="A9" s="1">
        <v>5</v>
      </c>
      <c r="B9" s="1">
        <v>46553</v>
      </c>
      <c r="C9" s="5" t="s">
        <v>141</v>
      </c>
      <c r="D9" s="1" t="s">
        <v>142</v>
      </c>
      <c r="E9" s="50" t="s">
        <v>143</v>
      </c>
      <c r="F9" s="1" t="s">
        <v>144</v>
      </c>
      <c r="G9" s="1">
        <f t="shared" si="0"/>
        <v>230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150</v>
      </c>
      <c r="W9" s="7"/>
      <c r="X9" s="7"/>
      <c r="Y9" s="7"/>
      <c r="Z9" s="7"/>
      <c r="AA9" s="7"/>
      <c r="AB9" s="7"/>
      <c r="AC9" s="7">
        <v>80</v>
      </c>
      <c r="AD9" s="35"/>
    </row>
    <row r="10" spans="1:30" s="11" customFormat="1" ht="18" customHeight="1">
      <c r="A10" s="1">
        <v>5</v>
      </c>
      <c r="B10" s="1">
        <v>52248</v>
      </c>
      <c r="C10" s="5" t="s">
        <v>1677</v>
      </c>
      <c r="D10" s="1" t="s">
        <v>142</v>
      </c>
      <c r="E10" s="50" t="s">
        <v>5</v>
      </c>
      <c r="F10" s="1" t="s">
        <v>152</v>
      </c>
      <c r="G10" s="1">
        <f t="shared" si="0"/>
        <v>230</v>
      </c>
      <c r="H10" s="30"/>
      <c r="I10" s="7"/>
      <c r="J10" s="7"/>
      <c r="K10" s="7"/>
      <c r="L10" s="7"/>
      <c r="M10" s="7"/>
      <c r="N10" s="7"/>
      <c r="O10" s="7"/>
      <c r="P10" s="7">
        <v>230</v>
      </c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5"/>
    </row>
    <row r="11" spans="1:30" s="11" customFormat="1" ht="18" customHeight="1">
      <c r="A11" s="1">
        <v>6</v>
      </c>
      <c r="B11" s="1">
        <v>57606</v>
      </c>
      <c r="C11" s="5" t="s">
        <v>1321</v>
      </c>
      <c r="D11" s="1" t="s">
        <v>142</v>
      </c>
      <c r="E11" s="50" t="s">
        <v>5</v>
      </c>
      <c r="F11" s="1" t="s">
        <v>148</v>
      </c>
      <c r="G11" s="1">
        <f t="shared" si="0"/>
        <v>202</v>
      </c>
      <c r="H11" s="30"/>
      <c r="I11" s="7">
        <v>7</v>
      </c>
      <c r="J11" s="7"/>
      <c r="K11" s="7"/>
      <c r="L11" s="7"/>
      <c r="M11" s="7"/>
      <c r="N11" s="7"/>
      <c r="O11" s="7">
        <v>140</v>
      </c>
      <c r="P11" s="7"/>
      <c r="Q11" s="7"/>
      <c r="R11" s="7">
        <v>10</v>
      </c>
      <c r="S11" s="7"/>
      <c r="T11" s="7"/>
      <c r="U11" s="7">
        <v>45</v>
      </c>
      <c r="V11" s="7"/>
      <c r="W11" s="7"/>
      <c r="X11" s="7"/>
      <c r="Y11" s="7"/>
      <c r="Z11" s="7"/>
      <c r="AA11" s="7"/>
      <c r="AB11" s="7"/>
      <c r="AC11" s="7"/>
      <c r="AD11" s="35"/>
    </row>
    <row r="12" spans="1:30" s="11" customFormat="1" ht="18" customHeight="1">
      <c r="A12" s="1">
        <v>7</v>
      </c>
      <c r="B12" s="1">
        <v>43272</v>
      </c>
      <c r="C12" s="5" t="s">
        <v>1050</v>
      </c>
      <c r="D12" s="1" t="s">
        <v>142</v>
      </c>
      <c r="E12" s="50" t="s">
        <v>963</v>
      </c>
      <c r="F12" s="1" t="s">
        <v>139</v>
      </c>
      <c r="G12" s="1">
        <f t="shared" si="0"/>
        <v>200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12.5</v>
      </c>
      <c r="U12" s="7"/>
      <c r="V12" s="7">
        <v>140</v>
      </c>
      <c r="W12" s="7"/>
      <c r="X12" s="7"/>
      <c r="Y12" s="7">
        <f>95/2</f>
        <v>47.5</v>
      </c>
      <c r="Z12" s="7"/>
      <c r="AA12" s="7"/>
      <c r="AB12" s="7"/>
      <c r="AC12" s="7"/>
      <c r="AD12" s="35"/>
    </row>
    <row r="13" spans="1:30" s="11" customFormat="1" ht="18" customHeight="1">
      <c r="A13" s="1">
        <v>7</v>
      </c>
      <c r="B13" s="1">
        <v>44349</v>
      </c>
      <c r="C13" s="5" t="s">
        <v>1678</v>
      </c>
      <c r="D13" s="1" t="s">
        <v>142</v>
      </c>
      <c r="E13" s="50" t="s">
        <v>1679</v>
      </c>
      <c r="F13" s="1" t="s">
        <v>398</v>
      </c>
      <c r="G13" s="1">
        <f t="shared" si="0"/>
        <v>200</v>
      </c>
      <c r="H13" s="30"/>
      <c r="I13" s="7"/>
      <c r="J13" s="7"/>
      <c r="K13" s="7"/>
      <c r="L13" s="7"/>
      <c r="M13" s="7"/>
      <c r="N13" s="7"/>
      <c r="O13" s="7"/>
      <c r="P13" s="7">
        <v>200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5"/>
    </row>
    <row r="14" spans="1:30" s="11" customFormat="1" ht="18" customHeight="1">
      <c r="A14" s="1">
        <v>7</v>
      </c>
      <c r="B14" s="1">
        <v>65547</v>
      </c>
      <c r="C14" s="5" t="s">
        <v>1422</v>
      </c>
      <c r="D14" s="1" t="s">
        <v>142</v>
      </c>
      <c r="E14" s="50" t="s">
        <v>1277</v>
      </c>
      <c r="F14" s="1" t="s">
        <v>148</v>
      </c>
      <c r="G14" s="1">
        <f t="shared" si="0"/>
        <v>200</v>
      </c>
      <c r="H14" s="30"/>
      <c r="I14" s="7">
        <v>5</v>
      </c>
      <c r="J14" s="7">
        <v>17.5</v>
      </c>
      <c r="K14" s="7"/>
      <c r="L14" s="7">
        <v>7.5</v>
      </c>
      <c r="M14" s="7">
        <v>50</v>
      </c>
      <c r="N14" s="7">
        <v>12.5</v>
      </c>
      <c r="O14" s="7">
        <v>100</v>
      </c>
      <c r="P14" s="7"/>
      <c r="Q14" s="7"/>
      <c r="R14" s="7">
        <v>7.5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5"/>
    </row>
    <row r="15" spans="1:30" s="11" customFormat="1" ht="18" customHeight="1">
      <c r="A15" s="1">
        <v>11</v>
      </c>
      <c r="B15" s="1">
        <v>30121</v>
      </c>
      <c r="C15" s="5" t="s">
        <v>1680</v>
      </c>
      <c r="D15" s="1" t="s">
        <v>142</v>
      </c>
      <c r="E15" s="50" t="s">
        <v>1594</v>
      </c>
      <c r="F15" s="1" t="s">
        <v>398</v>
      </c>
      <c r="G15" s="1">
        <f t="shared" si="0"/>
        <v>180</v>
      </c>
      <c r="H15" s="30"/>
      <c r="I15" s="7"/>
      <c r="J15" s="7"/>
      <c r="K15" s="7"/>
      <c r="L15" s="7"/>
      <c r="M15" s="7"/>
      <c r="N15" s="7"/>
      <c r="O15" s="7"/>
      <c r="P15" s="7">
        <v>180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5"/>
    </row>
    <row r="16" spans="1:30" s="11" customFormat="1" ht="18" customHeight="1">
      <c r="A16" s="1">
        <v>12</v>
      </c>
      <c r="B16" s="1">
        <v>49337</v>
      </c>
      <c r="C16" s="5" t="s">
        <v>1203</v>
      </c>
      <c r="D16" s="1" t="s">
        <v>142</v>
      </c>
      <c r="E16" s="50" t="s">
        <v>1204</v>
      </c>
      <c r="F16" s="1" t="s">
        <v>101</v>
      </c>
      <c r="G16" s="1">
        <f t="shared" si="0"/>
        <v>125</v>
      </c>
      <c r="H16" s="30"/>
      <c r="I16" s="7">
        <v>5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120</v>
      </c>
      <c r="W16" s="7"/>
      <c r="X16" s="7"/>
      <c r="Y16" s="7"/>
      <c r="Z16" s="7"/>
      <c r="AA16" s="7"/>
      <c r="AB16" s="7"/>
      <c r="AC16" s="7"/>
      <c r="AD16" s="35"/>
    </row>
    <row r="17" spans="1:30" s="11" customFormat="1" ht="18" customHeight="1">
      <c r="A17" s="1">
        <v>13</v>
      </c>
      <c r="B17" s="1">
        <v>60150</v>
      </c>
      <c r="C17" s="5" t="s">
        <v>1205</v>
      </c>
      <c r="D17" s="1" t="s">
        <v>142</v>
      </c>
      <c r="E17" s="50" t="s">
        <v>5</v>
      </c>
      <c r="F17" s="1" t="s">
        <v>852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100</v>
      </c>
      <c r="W17" s="7"/>
      <c r="X17" s="7"/>
      <c r="Y17" s="7"/>
      <c r="Z17" s="7"/>
      <c r="AA17" s="7"/>
      <c r="AB17" s="7"/>
      <c r="AC17" s="7"/>
      <c r="AD17" s="35"/>
    </row>
    <row r="18" spans="1:30" s="11" customFormat="1" ht="18" customHeight="1">
      <c r="A18" s="1">
        <v>14</v>
      </c>
      <c r="B18" s="1">
        <v>66300</v>
      </c>
      <c r="C18" s="53" t="s">
        <v>1842</v>
      </c>
      <c r="D18" s="1" t="s">
        <v>142</v>
      </c>
      <c r="E18" s="50" t="s">
        <v>5</v>
      </c>
      <c r="F18" s="1" t="s">
        <v>148</v>
      </c>
      <c r="G18" s="1">
        <f>SUM(I18:AB18)</f>
        <v>81</v>
      </c>
      <c r="H18" s="30"/>
      <c r="I18" s="7">
        <v>1</v>
      </c>
      <c r="J18" s="7"/>
      <c r="K18" s="7"/>
      <c r="L18" s="7"/>
      <c r="M18" s="7"/>
      <c r="N18" s="7"/>
      <c r="O18" s="7">
        <v>80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1"/>
    </row>
    <row r="19" spans="1:30" s="11" customFormat="1" ht="18" customHeight="1">
      <c r="A19" s="1">
        <v>15</v>
      </c>
      <c r="B19" s="1">
        <v>65824</v>
      </c>
      <c r="C19" s="53" t="s">
        <v>1843</v>
      </c>
      <c r="D19" s="1" t="s">
        <v>142</v>
      </c>
      <c r="E19" s="50" t="s">
        <v>1844</v>
      </c>
      <c r="F19" s="1" t="s">
        <v>148</v>
      </c>
      <c r="G19" s="1">
        <f>SUM(I19:AB19)</f>
        <v>75</v>
      </c>
      <c r="H19" s="30"/>
      <c r="I19" s="7"/>
      <c r="J19" s="7"/>
      <c r="K19" s="7"/>
      <c r="L19" s="7"/>
      <c r="M19" s="7"/>
      <c r="N19" s="7"/>
      <c r="O19" s="7">
        <v>75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1"/>
    </row>
    <row r="20" spans="1:30" s="11" customFormat="1" ht="18" customHeight="1">
      <c r="A20" s="1">
        <v>16</v>
      </c>
      <c r="B20" s="1">
        <v>58758</v>
      </c>
      <c r="C20" s="5" t="s">
        <v>1063</v>
      </c>
      <c r="D20" s="1" t="s">
        <v>142</v>
      </c>
      <c r="E20" s="50" t="s">
        <v>5</v>
      </c>
      <c r="F20" s="1" t="s">
        <v>101</v>
      </c>
      <c r="G20" s="1">
        <f t="shared" ref="G20:G32" si="1">SUM(I20:AC20)</f>
        <v>47.5</v>
      </c>
      <c r="H20" s="30"/>
      <c r="I20" s="7">
        <v>10</v>
      </c>
      <c r="J20" s="7"/>
      <c r="K20" s="7"/>
      <c r="L20" s="7"/>
      <c r="M20" s="7"/>
      <c r="N20" s="7"/>
      <c r="O20" s="7"/>
      <c r="P20" s="7"/>
      <c r="Q20" s="7">
        <v>12.5</v>
      </c>
      <c r="R20" s="7"/>
      <c r="S20" s="7"/>
      <c r="T20" s="7"/>
      <c r="U20" s="7"/>
      <c r="V20" s="7"/>
      <c r="W20" s="7"/>
      <c r="X20" s="7"/>
      <c r="Y20" s="7">
        <v>25</v>
      </c>
      <c r="Z20" s="7"/>
      <c r="AA20" s="7"/>
      <c r="AB20" s="7"/>
      <c r="AC20" s="7"/>
      <c r="AD20" s="31"/>
    </row>
    <row r="21" spans="1:30" s="11" customFormat="1" ht="18" customHeight="1">
      <c r="A21" s="1">
        <v>17</v>
      </c>
      <c r="B21" s="1">
        <v>61016</v>
      </c>
      <c r="C21" s="5" t="s">
        <v>1076</v>
      </c>
      <c r="D21" s="1" t="s">
        <v>142</v>
      </c>
      <c r="E21" s="50" t="s">
        <v>5</v>
      </c>
      <c r="F21" s="1" t="s">
        <v>177</v>
      </c>
      <c r="G21" s="1">
        <f t="shared" si="1"/>
        <v>25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25</v>
      </c>
      <c r="X21" s="7"/>
      <c r="Y21" s="7"/>
      <c r="Z21" s="7"/>
      <c r="AA21" s="7"/>
      <c r="AB21" s="7"/>
      <c r="AC21" s="7"/>
      <c r="AD21" s="31"/>
    </row>
    <row r="22" spans="1:30" s="11" customFormat="1" ht="18" customHeight="1">
      <c r="A22" s="1">
        <v>18</v>
      </c>
      <c r="B22" s="1">
        <v>46044</v>
      </c>
      <c r="C22" s="5" t="s">
        <v>1393</v>
      </c>
      <c r="D22" s="1" t="s">
        <v>142</v>
      </c>
      <c r="E22" s="50" t="s">
        <v>5</v>
      </c>
      <c r="F22" s="1" t="s">
        <v>6</v>
      </c>
      <c r="G22" s="1">
        <f t="shared" si="1"/>
        <v>12.5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12.5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31"/>
    </row>
    <row r="23" spans="1:30" s="11" customFormat="1" ht="18" customHeight="1">
      <c r="A23" s="1">
        <v>18</v>
      </c>
      <c r="B23" s="1">
        <v>59165</v>
      </c>
      <c r="C23" s="22" t="s">
        <v>578</v>
      </c>
      <c r="D23" s="1" t="s">
        <v>142</v>
      </c>
      <c r="E23" s="50" t="s">
        <v>5</v>
      </c>
      <c r="F23" s="1" t="s">
        <v>569</v>
      </c>
      <c r="G23" s="1">
        <f t="shared" si="1"/>
        <v>12.5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12.5</v>
      </c>
      <c r="AC23" s="7"/>
      <c r="AD23" s="31"/>
    </row>
    <row r="24" spans="1:30" s="11" customFormat="1" ht="18" customHeight="1">
      <c r="A24" s="1">
        <v>20</v>
      </c>
      <c r="B24" s="1">
        <v>49439</v>
      </c>
      <c r="C24" s="5" t="s">
        <v>2032</v>
      </c>
      <c r="D24" s="1" t="s">
        <v>142</v>
      </c>
      <c r="E24" s="50" t="s">
        <v>5</v>
      </c>
      <c r="F24" s="1" t="s">
        <v>690</v>
      </c>
      <c r="G24" s="1">
        <f t="shared" si="1"/>
        <v>10</v>
      </c>
      <c r="H24" s="30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1"/>
    </row>
    <row r="25" spans="1:30" s="11" customFormat="1" ht="18" customHeight="1">
      <c r="A25" s="1">
        <v>20</v>
      </c>
      <c r="B25" s="1">
        <v>33764</v>
      </c>
      <c r="C25" s="5" t="s">
        <v>2153</v>
      </c>
      <c r="D25" s="1" t="s">
        <v>142</v>
      </c>
      <c r="E25" s="50" t="s">
        <v>5</v>
      </c>
      <c r="F25" s="1" t="s">
        <v>583</v>
      </c>
      <c r="G25" s="1">
        <f t="shared" si="1"/>
        <v>10</v>
      </c>
      <c r="H25" s="30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1"/>
    </row>
    <row r="26" spans="1:30" s="11" customFormat="1" ht="18" customHeight="1">
      <c r="A26" s="1">
        <v>20</v>
      </c>
      <c r="B26" s="1">
        <v>66089</v>
      </c>
      <c r="C26" s="5" t="s">
        <v>1347</v>
      </c>
      <c r="D26" s="1" t="s">
        <v>142</v>
      </c>
      <c r="E26" s="50" t="s">
        <v>873</v>
      </c>
      <c r="F26" s="1" t="s">
        <v>139</v>
      </c>
      <c r="G26" s="1">
        <f t="shared" si="1"/>
        <v>10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10</v>
      </c>
      <c r="U26" s="7"/>
      <c r="V26" s="7"/>
      <c r="W26" s="7"/>
      <c r="X26" s="7"/>
      <c r="Y26" s="7"/>
      <c r="Z26" s="7"/>
      <c r="AA26" s="7"/>
      <c r="AB26" s="7"/>
      <c r="AC26" s="7"/>
      <c r="AD26" s="31"/>
    </row>
    <row r="27" spans="1:30" s="11" customFormat="1" ht="18" customHeight="1">
      <c r="A27" s="1">
        <v>23</v>
      </c>
      <c r="B27" s="1">
        <v>41723</v>
      </c>
      <c r="C27" s="5" t="s">
        <v>1978</v>
      </c>
      <c r="D27" s="1" t="s">
        <v>142</v>
      </c>
      <c r="E27" s="50" t="s">
        <v>5</v>
      </c>
      <c r="F27" s="1" t="s">
        <v>101</v>
      </c>
      <c r="G27" s="1">
        <f t="shared" si="1"/>
        <v>7</v>
      </c>
      <c r="H27" s="30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1"/>
    </row>
    <row r="28" spans="1:30" s="11" customFormat="1" ht="18" customHeight="1">
      <c r="A28" s="1">
        <v>23</v>
      </c>
      <c r="B28" s="1">
        <v>45716</v>
      </c>
      <c r="C28" s="5" t="s">
        <v>2033</v>
      </c>
      <c r="D28" s="1" t="s">
        <v>142</v>
      </c>
      <c r="E28" s="50" t="s">
        <v>2017</v>
      </c>
      <c r="F28" s="1" t="s">
        <v>690</v>
      </c>
      <c r="G28" s="1">
        <f t="shared" si="1"/>
        <v>7</v>
      </c>
      <c r="H28" s="30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1"/>
    </row>
    <row r="29" spans="1:30" s="11" customFormat="1" ht="18" customHeight="1">
      <c r="A29" s="1">
        <v>23</v>
      </c>
      <c r="B29" s="1">
        <v>52290</v>
      </c>
      <c r="C29" s="5" t="s">
        <v>2154</v>
      </c>
      <c r="D29" s="1" t="s">
        <v>142</v>
      </c>
      <c r="E29" s="50" t="s">
        <v>608</v>
      </c>
      <c r="F29" s="1" t="s">
        <v>583</v>
      </c>
      <c r="G29" s="1">
        <f t="shared" si="1"/>
        <v>7</v>
      </c>
      <c r="H29" s="30"/>
      <c r="I29" s="7">
        <v>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1"/>
    </row>
    <row r="30" spans="1:30" s="11" customFormat="1" ht="18" customHeight="1">
      <c r="A30" s="1">
        <v>23</v>
      </c>
      <c r="B30" s="1">
        <v>35121</v>
      </c>
      <c r="C30" s="5" t="s">
        <v>2343</v>
      </c>
      <c r="D30" s="1" t="s">
        <v>142</v>
      </c>
      <c r="E30" s="50" t="s">
        <v>5</v>
      </c>
      <c r="F30" s="1" t="s">
        <v>855</v>
      </c>
      <c r="G30" s="1">
        <f t="shared" si="1"/>
        <v>7</v>
      </c>
      <c r="H30" s="30"/>
      <c r="I30" s="7">
        <v>7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1"/>
    </row>
    <row r="31" spans="1:30" s="11" customFormat="1" ht="18" customHeight="1">
      <c r="A31" s="1">
        <v>27</v>
      </c>
      <c r="B31" s="1">
        <v>45790</v>
      </c>
      <c r="C31" s="5" t="s">
        <v>2034</v>
      </c>
      <c r="D31" s="1" t="s">
        <v>142</v>
      </c>
      <c r="E31" s="50" t="s">
        <v>5</v>
      </c>
      <c r="F31" s="1" t="s">
        <v>690</v>
      </c>
      <c r="G31" s="1">
        <f t="shared" si="1"/>
        <v>5</v>
      </c>
      <c r="H31" s="30"/>
      <c r="I31" s="7">
        <v>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1"/>
    </row>
    <row r="32" spans="1:30" s="11" customFormat="1" ht="18" customHeight="1">
      <c r="A32" s="1">
        <v>28</v>
      </c>
      <c r="B32" s="1">
        <v>55313</v>
      </c>
      <c r="C32" s="5" t="s">
        <v>1979</v>
      </c>
      <c r="D32" s="1" t="s">
        <v>142</v>
      </c>
      <c r="E32" s="50" t="s">
        <v>5</v>
      </c>
      <c r="F32" s="1" t="s">
        <v>101</v>
      </c>
      <c r="G32" s="1">
        <f t="shared" si="1"/>
        <v>3</v>
      </c>
      <c r="H32" s="30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1"/>
    </row>
    <row r="33" spans="1:30" ht="6.9" customHeight="1">
      <c r="A33" s="37"/>
      <c r="B33" s="32"/>
      <c r="C33" s="38"/>
      <c r="D33" s="32"/>
      <c r="E33" s="61"/>
      <c r="F33" s="32"/>
      <c r="G33" s="40"/>
      <c r="H33" s="32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36"/>
    </row>
    <row r="34" spans="1:30" s="8" customFormat="1" ht="12.75" customHeight="1">
      <c r="A34" s="13"/>
      <c r="B34" s="14"/>
      <c r="D34" s="14"/>
      <c r="E34" s="62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</sheetData>
  <sheetProtection algorithmName="SHA-512" hashValue="gTv5fXNDaBTyxRh24iUWBY6fKP/gJLjzkKpw2M1pRpkYcdmBi6jVs1vBKI10s+K8CycE1VlD3UxbXTWL87PcHw==" saltValue="2lYBnnKatrN652dU0OyX8A==" spinCount="100000" sheet="1" selectLockedCells="1" selectUnlockedCells="1"/>
  <sortState xmlns:xlrd2="http://schemas.microsoft.com/office/spreadsheetml/2017/richdata2" ref="A5:AC32">
    <sortCondition descending="1" ref="G5:G32"/>
  </sortState>
  <mergeCells count="23">
    <mergeCell ref="A1:G1"/>
    <mergeCell ref="A2:G2"/>
    <mergeCell ref="AB1:AB2"/>
    <mergeCell ref="Z1:Z2"/>
    <mergeCell ref="Y1:Y2"/>
    <mergeCell ref="AA1:AA2"/>
    <mergeCell ref="X1:X2"/>
    <mergeCell ref="W1:W2"/>
    <mergeCell ref="V1:V2"/>
    <mergeCell ref="U1:U2"/>
    <mergeCell ref="T1:T2"/>
    <mergeCell ref="S1:S2"/>
    <mergeCell ref="M1:M2"/>
    <mergeCell ref="I1:I2"/>
    <mergeCell ref="R1:R2"/>
    <mergeCell ref="P1:P2"/>
    <mergeCell ref="K1:K2"/>
    <mergeCell ref="J1:J2"/>
    <mergeCell ref="Q1:Q2"/>
    <mergeCell ref="N1:N2"/>
    <mergeCell ref="AC1:AC2"/>
    <mergeCell ref="O1:O2"/>
    <mergeCell ref="L1:L2"/>
  </mergeCells>
  <phoneticPr fontId="15" type="noConversion"/>
  <conditionalFormatting sqref="B1:B1048576">
    <cfRule type="duplicateValues" dxfId="63" priority="7"/>
  </conditionalFormatting>
  <conditionalFormatting sqref="B1:C1048576">
    <cfRule type="duplicateValues" dxfId="62" priority="1"/>
    <cfRule type="duplicateValues" dxfId="61" priority="2"/>
    <cfRule type="duplicateValues" dxfId="60" priority="8"/>
  </conditionalFormatting>
  <conditionalFormatting sqref="B3:C3">
    <cfRule type="duplicateValues" dxfId="59" priority="11" stopIfTrue="1"/>
  </conditionalFormatting>
  <conditionalFormatting sqref="B5:C32">
    <cfRule type="duplicateValues" dxfId="58" priority="13363" stopIfTrue="1"/>
    <cfRule type="duplicateValues" dxfId="57" priority="13916"/>
  </conditionalFormatting>
  <conditionalFormatting sqref="B33:C34">
    <cfRule type="duplicateValues" dxfId="56" priority="11552" stopIfTrue="1"/>
  </conditionalFormatting>
  <conditionalFormatting sqref="B33:C65553 B1:C2 B4:C4">
    <cfRule type="expression" dxfId="55" priority="11553" stopIfTrue="1">
      <formula>AND(COUNTIF($B$1:$C$2, B1)+COUNTIF($B$4:$C$4, B1)+COUNTIF($B$33:$C$65553, B1)&gt;1,NOT(ISBLANK(B1)))</formula>
    </cfRule>
  </conditionalFormatting>
  <conditionalFormatting sqref="C5:C32">
    <cfRule type="duplicateValues" dxfId="54" priority="1336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5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4.453125" style="3" customWidth="1"/>
    <col min="4" max="4" width="7.1796875" style="2" customWidth="1"/>
    <col min="5" max="5" width="47" style="10" customWidth="1"/>
    <col min="6" max="6" width="7.6328125" style="2" customWidth="1"/>
    <col min="7" max="7" width="8" style="2" bestFit="1" customWidth="1"/>
    <col min="8" max="8" width="1" style="2" customWidth="1"/>
    <col min="9" max="20" width="6.6328125" style="12" customWidth="1"/>
    <col min="21" max="21" width="1" style="3" customWidth="1"/>
    <col min="22" max="16384" width="9.08984375" style="3"/>
  </cols>
  <sheetData>
    <row r="1" spans="1:21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1942</v>
      </c>
      <c r="K1" s="79" t="s">
        <v>1907</v>
      </c>
      <c r="L1" s="79" t="s">
        <v>1885</v>
      </c>
      <c r="M1" s="83" t="s">
        <v>1690</v>
      </c>
      <c r="N1" s="79" t="s">
        <v>1852</v>
      </c>
      <c r="O1" s="79" t="s">
        <v>1322</v>
      </c>
      <c r="P1" s="79" t="s">
        <v>1177</v>
      </c>
      <c r="Q1" s="79" t="s">
        <v>1075</v>
      </c>
      <c r="R1" s="79" t="s">
        <v>929</v>
      </c>
      <c r="S1" s="79" t="s">
        <v>567</v>
      </c>
      <c r="T1" s="79" t="s">
        <v>135</v>
      </c>
      <c r="U1" s="26"/>
    </row>
    <row r="2" spans="1:21" s="4" customFormat="1" ht="125.4" customHeight="1">
      <c r="A2" s="89" t="s">
        <v>2348</v>
      </c>
      <c r="B2" s="90"/>
      <c r="C2" s="90"/>
      <c r="D2" s="90"/>
      <c r="E2" s="90"/>
      <c r="F2" s="90"/>
      <c r="G2" s="91"/>
      <c r="H2" s="27"/>
      <c r="I2" s="80"/>
      <c r="J2" s="80"/>
      <c r="K2" s="80"/>
      <c r="L2" s="80"/>
      <c r="M2" s="84"/>
      <c r="N2" s="80"/>
      <c r="O2" s="80"/>
      <c r="P2" s="80"/>
      <c r="Q2" s="80"/>
      <c r="R2" s="80"/>
      <c r="S2" s="80"/>
      <c r="T2" s="80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45984</v>
      </c>
      <c r="K3" s="19">
        <v>45977</v>
      </c>
      <c r="L3" s="19">
        <v>45949</v>
      </c>
      <c r="M3" s="46">
        <v>45907</v>
      </c>
      <c r="N3" s="19">
        <v>45900</v>
      </c>
      <c r="O3" s="19">
        <v>45858</v>
      </c>
      <c r="P3" s="19">
        <v>45844</v>
      </c>
      <c r="Q3" s="19">
        <v>45830</v>
      </c>
      <c r="R3" s="19">
        <v>45816</v>
      </c>
      <c r="S3" s="19">
        <v>45753</v>
      </c>
      <c r="T3" s="19">
        <v>45688</v>
      </c>
      <c r="U3" s="33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185</v>
      </c>
      <c r="K4" s="21" t="s">
        <v>185</v>
      </c>
      <c r="L4" s="21" t="s">
        <v>12</v>
      </c>
      <c r="M4" s="47" t="s">
        <v>136</v>
      </c>
      <c r="N4" s="21" t="s">
        <v>1463</v>
      </c>
      <c r="O4" s="21" t="s">
        <v>12</v>
      </c>
      <c r="P4" s="21" t="s">
        <v>136</v>
      </c>
      <c r="Q4" s="21" t="s">
        <v>185</v>
      </c>
      <c r="R4" s="21" t="s">
        <v>183</v>
      </c>
      <c r="S4" s="21" t="s">
        <v>12</v>
      </c>
      <c r="T4" s="21" t="s">
        <v>136</v>
      </c>
      <c r="U4" s="34"/>
    </row>
    <row r="5" spans="1:21" s="11" customFormat="1" ht="18" customHeight="1">
      <c r="A5" s="1">
        <v>1</v>
      </c>
      <c r="B5" s="1">
        <v>25171</v>
      </c>
      <c r="C5" s="5" t="s">
        <v>145</v>
      </c>
      <c r="D5" s="1" t="s">
        <v>146</v>
      </c>
      <c r="E5" s="6" t="s">
        <v>5</v>
      </c>
      <c r="F5" s="1" t="s">
        <v>139</v>
      </c>
      <c r="G5" s="1">
        <f t="shared" ref="G5:G13" si="0">SUM(I5:T5)</f>
        <v>242.5</v>
      </c>
      <c r="H5" s="30"/>
      <c r="I5" s="7"/>
      <c r="J5" s="7"/>
      <c r="K5" s="7">
        <v>20</v>
      </c>
      <c r="L5" s="7"/>
      <c r="M5" s="7"/>
      <c r="N5" s="7"/>
      <c r="O5" s="7">
        <v>12.5</v>
      </c>
      <c r="P5" s="7">
        <f>160/2</f>
        <v>80</v>
      </c>
      <c r="Q5" s="7"/>
      <c r="R5" s="7">
        <v>50</v>
      </c>
      <c r="S5" s="7"/>
      <c r="T5" s="7">
        <v>80</v>
      </c>
      <c r="U5" s="35"/>
    </row>
    <row r="6" spans="1:21" s="11" customFormat="1" ht="18" customHeight="1">
      <c r="A6" s="1">
        <v>2</v>
      </c>
      <c r="B6" s="1">
        <v>27759</v>
      </c>
      <c r="C6" s="5" t="s">
        <v>1686</v>
      </c>
      <c r="D6" s="1" t="s">
        <v>146</v>
      </c>
      <c r="E6" s="6" t="s">
        <v>5</v>
      </c>
      <c r="F6" s="1" t="s">
        <v>303</v>
      </c>
      <c r="G6" s="1">
        <f t="shared" si="0"/>
        <v>150</v>
      </c>
      <c r="H6" s="30"/>
      <c r="I6" s="7"/>
      <c r="J6" s="7"/>
      <c r="K6" s="7"/>
      <c r="L6" s="7"/>
      <c r="M6" s="7"/>
      <c r="N6" s="7">
        <v>150</v>
      </c>
      <c r="O6" s="7"/>
      <c r="P6" s="7"/>
      <c r="Q6" s="7"/>
      <c r="R6" s="7"/>
      <c r="S6" s="7"/>
      <c r="T6" s="7"/>
      <c r="U6" s="35"/>
    </row>
    <row r="7" spans="1:21" s="11" customFormat="1" ht="18" customHeight="1">
      <c r="A7" s="1">
        <v>2</v>
      </c>
      <c r="B7" s="1">
        <v>66510</v>
      </c>
      <c r="C7" s="5" t="s">
        <v>1845</v>
      </c>
      <c r="D7" s="1" t="s">
        <v>146</v>
      </c>
      <c r="E7" s="6" t="s">
        <v>5</v>
      </c>
      <c r="F7" s="1" t="s">
        <v>6</v>
      </c>
      <c r="G7" s="1">
        <f t="shared" si="0"/>
        <v>150</v>
      </c>
      <c r="H7" s="30"/>
      <c r="I7" s="7"/>
      <c r="J7" s="7"/>
      <c r="K7" s="7"/>
      <c r="L7" s="7"/>
      <c r="M7" s="7">
        <v>150</v>
      </c>
      <c r="N7" s="7"/>
      <c r="O7" s="7"/>
      <c r="P7" s="7"/>
      <c r="Q7" s="7"/>
      <c r="R7" s="7"/>
      <c r="S7" s="7"/>
      <c r="T7" s="7"/>
      <c r="U7" s="35"/>
    </row>
    <row r="8" spans="1:21" s="11" customFormat="1" ht="18" customHeight="1">
      <c r="A8" s="1">
        <v>4</v>
      </c>
      <c r="B8" s="1">
        <v>66554</v>
      </c>
      <c r="C8" s="5" t="s">
        <v>1687</v>
      </c>
      <c r="D8" s="1" t="s">
        <v>146</v>
      </c>
      <c r="E8" s="6" t="s">
        <v>5</v>
      </c>
      <c r="F8" s="1" t="s">
        <v>303</v>
      </c>
      <c r="G8" s="1">
        <f t="shared" si="0"/>
        <v>125</v>
      </c>
      <c r="H8" s="30"/>
      <c r="I8" s="7"/>
      <c r="J8" s="7"/>
      <c r="K8" s="7"/>
      <c r="L8" s="7"/>
      <c r="M8" s="7"/>
      <c r="N8" s="7">
        <v>125</v>
      </c>
      <c r="O8" s="7"/>
      <c r="P8" s="7"/>
      <c r="Q8" s="7"/>
      <c r="R8" s="7"/>
      <c r="S8" s="7"/>
      <c r="T8" s="7"/>
      <c r="U8" s="35"/>
    </row>
    <row r="9" spans="1:21" s="11" customFormat="1" ht="18" customHeight="1">
      <c r="A9" s="1">
        <v>5</v>
      </c>
      <c r="B9" s="1">
        <v>66499</v>
      </c>
      <c r="C9" s="5" t="s">
        <v>1846</v>
      </c>
      <c r="D9" s="1" t="s">
        <v>146</v>
      </c>
      <c r="E9" s="6" t="s">
        <v>5</v>
      </c>
      <c r="F9" s="1" t="s">
        <v>148</v>
      </c>
      <c r="G9" s="1">
        <f t="shared" si="0"/>
        <v>122</v>
      </c>
      <c r="H9" s="27"/>
      <c r="I9" s="7">
        <v>2</v>
      </c>
      <c r="J9" s="7"/>
      <c r="K9" s="7"/>
      <c r="L9" s="7"/>
      <c r="M9" s="7">
        <v>120</v>
      </c>
      <c r="N9" s="7"/>
      <c r="O9" s="7"/>
      <c r="P9" s="7"/>
      <c r="Q9" s="7"/>
      <c r="R9" s="7"/>
      <c r="S9" s="7"/>
      <c r="T9" s="7"/>
      <c r="U9" s="35"/>
    </row>
    <row r="10" spans="1:21" s="11" customFormat="1" ht="18" customHeight="1">
      <c r="A10" s="1">
        <v>6</v>
      </c>
      <c r="B10" s="1">
        <v>59861</v>
      </c>
      <c r="C10" s="5" t="s">
        <v>1893</v>
      </c>
      <c r="D10" s="1" t="s">
        <v>146</v>
      </c>
      <c r="E10" s="6" t="s">
        <v>5</v>
      </c>
      <c r="F10" s="1" t="s">
        <v>148</v>
      </c>
      <c r="G10" s="1">
        <f t="shared" si="0"/>
        <v>33</v>
      </c>
      <c r="H10" s="30"/>
      <c r="I10" s="7">
        <v>3</v>
      </c>
      <c r="J10" s="7">
        <v>20</v>
      </c>
      <c r="K10" s="7"/>
      <c r="L10" s="7">
        <v>10</v>
      </c>
      <c r="M10" s="7"/>
      <c r="N10" s="7"/>
      <c r="O10" s="7"/>
      <c r="P10" s="7"/>
      <c r="Q10" s="7"/>
      <c r="R10" s="7"/>
      <c r="S10" s="7"/>
      <c r="T10" s="7"/>
      <c r="U10" s="35"/>
    </row>
    <row r="11" spans="1:21" s="11" customFormat="1" ht="18" customHeight="1">
      <c r="A11" s="1">
        <v>7</v>
      </c>
      <c r="B11" s="1">
        <v>48700</v>
      </c>
      <c r="C11" s="5" t="s">
        <v>1077</v>
      </c>
      <c r="D11" s="1" t="s">
        <v>146</v>
      </c>
      <c r="E11" s="6" t="s">
        <v>5</v>
      </c>
      <c r="F11" s="1" t="s">
        <v>177</v>
      </c>
      <c r="G11" s="1">
        <f t="shared" si="0"/>
        <v>30</v>
      </c>
      <c r="H11" s="30"/>
      <c r="I11" s="7">
        <v>10</v>
      </c>
      <c r="J11" s="7"/>
      <c r="K11" s="7"/>
      <c r="L11" s="7"/>
      <c r="M11" s="7"/>
      <c r="N11" s="7"/>
      <c r="O11" s="7"/>
      <c r="P11" s="7"/>
      <c r="Q11" s="7">
        <v>20</v>
      </c>
      <c r="R11" s="7"/>
      <c r="S11" s="7"/>
      <c r="T11" s="7"/>
      <c r="U11" s="35"/>
    </row>
    <row r="12" spans="1:21" s="11" customFormat="1" ht="18" customHeight="1">
      <c r="A12" s="1">
        <v>8</v>
      </c>
      <c r="B12" s="1">
        <v>58983</v>
      </c>
      <c r="C12" s="5" t="s">
        <v>579</v>
      </c>
      <c r="D12" s="1" t="s">
        <v>146</v>
      </c>
      <c r="E12" s="6" t="s">
        <v>5</v>
      </c>
      <c r="F12" s="1" t="s">
        <v>569</v>
      </c>
      <c r="G12" s="1">
        <f t="shared" si="0"/>
        <v>12.5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12.5</v>
      </c>
      <c r="T12" s="7"/>
      <c r="U12" s="35"/>
    </row>
    <row r="13" spans="1:21" s="11" customFormat="1" ht="18" customHeight="1">
      <c r="A13" s="1">
        <v>9</v>
      </c>
      <c r="B13" s="1">
        <v>63715</v>
      </c>
      <c r="C13" s="5" t="s">
        <v>2161</v>
      </c>
      <c r="D13" s="1" t="s">
        <v>146</v>
      </c>
      <c r="E13" s="50" t="s">
        <v>608</v>
      </c>
      <c r="F13" s="1" t="s">
        <v>583</v>
      </c>
      <c r="G13" s="1">
        <f t="shared" si="0"/>
        <v>10</v>
      </c>
      <c r="H13" s="30"/>
      <c r="I13" s="7">
        <v>10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35"/>
    </row>
    <row r="14" spans="1:21" ht="6.9" customHeight="1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6"/>
    </row>
    <row r="15" spans="1:21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</sheetData>
  <sheetProtection algorithmName="SHA-512" hashValue="iZl89hGS8YSD6bQciRkRbPHcv5g5Hzy6+copTYt1QkqBo6zikFWvD9AFHMd+20rOU9nR2cr6uSIFzP8c2P7PJA==" saltValue="07UvB9koDQhjmNY93xkE6g==" spinCount="100000" sheet="1" selectLockedCells="1" selectUnlockedCells="1"/>
  <sortState xmlns:xlrd2="http://schemas.microsoft.com/office/spreadsheetml/2017/richdata2" ref="A5:T13">
    <sortCondition descending="1" ref="G5:G13"/>
  </sortState>
  <mergeCells count="14">
    <mergeCell ref="T1:T2"/>
    <mergeCell ref="S1:S2"/>
    <mergeCell ref="A2:G2"/>
    <mergeCell ref="A1:G1"/>
    <mergeCell ref="R1:R2"/>
    <mergeCell ref="Q1:Q2"/>
    <mergeCell ref="P1:P2"/>
    <mergeCell ref="O1:O2"/>
    <mergeCell ref="N1:N2"/>
    <mergeCell ref="M1:M2"/>
    <mergeCell ref="I1:I2"/>
    <mergeCell ref="L1:L2"/>
    <mergeCell ref="K1:K2"/>
    <mergeCell ref="J1:J2"/>
  </mergeCells>
  <phoneticPr fontId="15" type="noConversion"/>
  <conditionalFormatting sqref="B10:B13">
    <cfRule type="duplicateValues" dxfId="53" priority="13917"/>
  </conditionalFormatting>
  <conditionalFormatting sqref="B14:B1048576 B1:B9">
    <cfRule type="duplicateValues" dxfId="52" priority="9"/>
  </conditionalFormatting>
  <conditionalFormatting sqref="B1:C1048576">
    <cfRule type="duplicateValues" dxfId="51" priority="1"/>
    <cfRule type="duplicateValues" dxfId="50" priority="2"/>
  </conditionalFormatting>
  <conditionalFormatting sqref="B3:C3">
    <cfRule type="duplicateValues" dxfId="49" priority="14" stopIfTrue="1"/>
  </conditionalFormatting>
  <conditionalFormatting sqref="B4:C9">
    <cfRule type="duplicateValues" dxfId="48" priority="12165" stopIfTrue="1"/>
  </conditionalFormatting>
  <conditionalFormatting sqref="B5:C9">
    <cfRule type="duplicateValues" dxfId="47" priority="12166" stopIfTrue="1"/>
    <cfRule type="duplicateValues" dxfId="46" priority="12167" stopIfTrue="1"/>
  </conditionalFormatting>
  <conditionalFormatting sqref="B5:C13">
    <cfRule type="duplicateValues" dxfId="45" priority="13922"/>
  </conditionalFormatting>
  <conditionalFormatting sqref="B10:C13">
    <cfRule type="duplicateValues" dxfId="44" priority="13923"/>
    <cfRule type="duplicateValues" dxfId="43" priority="13924" stopIfTrue="1"/>
    <cfRule type="duplicateValues" dxfId="42" priority="13925" stopIfTrue="1"/>
    <cfRule type="duplicateValues" dxfId="41" priority="13926" stopIfTrue="1"/>
  </conditionalFormatting>
  <conditionalFormatting sqref="B14:C15">
    <cfRule type="duplicateValues" dxfId="40" priority="2086" stopIfTrue="1"/>
  </conditionalFormatting>
  <conditionalFormatting sqref="B14:C65481 B1:C2 B4:C4">
    <cfRule type="expression" dxfId="39" priority="2087" stopIfTrue="1">
      <formula>AND(COUNTIF($B$1:$C$2, B1)+COUNTIF($B$4:$C$4, B1)+COUNTIF($B$14:$C$65481, B1)&gt;1,NOT(ISBLANK(B1)))</formula>
    </cfRule>
  </conditionalFormatting>
  <conditionalFormatting sqref="B14:C1048576 B1:C9">
    <cfRule type="duplicateValues" dxfId="38" priority="10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S114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7.6328125" style="3" customWidth="1"/>
    <col min="4" max="4" width="6.36328125" style="2" customWidth="1"/>
    <col min="5" max="5" width="51.81640625" style="64" customWidth="1"/>
    <col min="6" max="6" width="6.1796875" style="2" customWidth="1"/>
    <col min="7" max="7" width="8" style="2" bestFit="1" customWidth="1"/>
    <col min="8" max="8" width="1" style="2" customWidth="1"/>
    <col min="9" max="44" width="6.453125" style="12" customWidth="1"/>
    <col min="45" max="45" width="1" style="3" customWidth="1"/>
    <col min="46" max="16384" width="9.08984375" style="3"/>
  </cols>
  <sheetData>
    <row r="1" spans="1:45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1824</v>
      </c>
      <c r="R1" s="79" t="s">
        <v>1805</v>
      </c>
      <c r="S1" s="79" t="s">
        <v>1690</v>
      </c>
      <c r="T1" s="95" t="s">
        <v>1852</v>
      </c>
      <c r="U1" s="79" t="s">
        <v>1763</v>
      </c>
      <c r="V1" s="85" t="s">
        <v>1456</v>
      </c>
      <c r="W1" s="79" t="s">
        <v>1430</v>
      </c>
      <c r="X1" s="79" t="s">
        <v>1394</v>
      </c>
      <c r="Y1" s="79" t="s">
        <v>1348</v>
      </c>
      <c r="Z1" s="79" t="s">
        <v>1322</v>
      </c>
      <c r="AA1" s="87" t="s">
        <v>1851</v>
      </c>
      <c r="AB1" s="79" t="s">
        <v>1215</v>
      </c>
      <c r="AC1" s="79" t="s">
        <v>1177</v>
      </c>
      <c r="AD1" s="79" t="s">
        <v>1075</v>
      </c>
      <c r="AE1" s="79" t="s">
        <v>929</v>
      </c>
      <c r="AF1" s="79" t="s">
        <v>847</v>
      </c>
      <c r="AG1" s="79" t="s">
        <v>777</v>
      </c>
      <c r="AH1" s="79" t="s">
        <v>732</v>
      </c>
      <c r="AI1" s="79" t="s">
        <v>699</v>
      </c>
      <c r="AJ1" s="85" t="s">
        <v>1853</v>
      </c>
      <c r="AK1" s="79" t="s">
        <v>548</v>
      </c>
      <c r="AL1" s="79" t="s">
        <v>618</v>
      </c>
      <c r="AM1" s="85" t="s">
        <v>534</v>
      </c>
      <c r="AN1" s="79" t="s">
        <v>465</v>
      </c>
      <c r="AO1" s="79" t="s">
        <v>360</v>
      </c>
      <c r="AP1" s="79" t="s">
        <v>184</v>
      </c>
      <c r="AQ1" s="79" t="s">
        <v>135</v>
      </c>
      <c r="AR1" s="83" t="s">
        <v>11</v>
      </c>
      <c r="AS1" s="26"/>
    </row>
    <row r="2" spans="1:45" s="4" customFormat="1" ht="111.65" customHeight="1">
      <c r="A2" s="89" t="s">
        <v>2347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0"/>
      <c r="S2" s="80"/>
      <c r="T2" s="96"/>
      <c r="U2" s="80"/>
      <c r="V2" s="86"/>
      <c r="W2" s="80"/>
      <c r="X2" s="80"/>
      <c r="Y2" s="80"/>
      <c r="Z2" s="80"/>
      <c r="AA2" s="88"/>
      <c r="AB2" s="80"/>
      <c r="AC2" s="80"/>
      <c r="AD2" s="80"/>
      <c r="AE2" s="80"/>
      <c r="AF2" s="80"/>
      <c r="AG2" s="80"/>
      <c r="AH2" s="80"/>
      <c r="AI2" s="80"/>
      <c r="AJ2" s="86"/>
      <c r="AK2" s="80"/>
      <c r="AL2" s="80"/>
      <c r="AM2" s="86"/>
      <c r="AN2" s="80"/>
      <c r="AO2" s="80"/>
      <c r="AP2" s="80"/>
      <c r="AQ2" s="80"/>
      <c r="AR2" s="84"/>
      <c r="AS2" s="33"/>
    </row>
    <row r="3" spans="1:45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19">
        <v>45928</v>
      </c>
      <c r="R3" s="19">
        <v>45914</v>
      </c>
      <c r="S3" s="19">
        <v>45907</v>
      </c>
      <c r="T3" s="19">
        <v>45900</v>
      </c>
      <c r="U3" s="19">
        <v>45893</v>
      </c>
      <c r="V3" s="19">
        <v>45886</v>
      </c>
      <c r="W3" s="19">
        <v>45879</v>
      </c>
      <c r="X3" s="19">
        <v>45872</v>
      </c>
      <c r="Y3" s="19">
        <v>45865</v>
      </c>
      <c r="Z3" s="19">
        <v>45858</v>
      </c>
      <c r="AA3" s="19">
        <v>45858</v>
      </c>
      <c r="AB3" s="19">
        <v>45851</v>
      </c>
      <c r="AC3" s="19">
        <v>45844</v>
      </c>
      <c r="AD3" s="19">
        <v>45830</v>
      </c>
      <c r="AE3" s="19">
        <v>45816</v>
      </c>
      <c r="AF3" s="19">
        <v>45809</v>
      </c>
      <c r="AG3" s="19">
        <v>45802</v>
      </c>
      <c r="AH3" s="19">
        <v>45795</v>
      </c>
      <c r="AI3" s="19">
        <v>45795</v>
      </c>
      <c r="AJ3" s="19">
        <v>45753</v>
      </c>
      <c r="AK3" s="19">
        <v>45746</v>
      </c>
      <c r="AL3" s="19">
        <v>45746</v>
      </c>
      <c r="AM3" s="19">
        <v>45739</v>
      </c>
      <c r="AN3" s="19">
        <v>45725</v>
      </c>
      <c r="AO3" s="19">
        <v>45725</v>
      </c>
      <c r="AP3" s="19">
        <v>45698</v>
      </c>
      <c r="AQ3" s="19">
        <v>45688</v>
      </c>
      <c r="AR3" s="46">
        <v>45683</v>
      </c>
      <c r="AS3" s="33"/>
    </row>
    <row r="4" spans="1:45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21" t="s">
        <v>183</v>
      </c>
      <c r="R4" s="21" t="s">
        <v>12</v>
      </c>
      <c r="S4" s="21" t="s">
        <v>136</v>
      </c>
      <c r="T4" s="21" t="s">
        <v>1463</v>
      </c>
      <c r="U4" s="21" t="s">
        <v>12</v>
      </c>
      <c r="V4" s="21" t="s">
        <v>183</v>
      </c>
      <c r="W4" s="21" t="s">
        <v>136</v>
      </c>
      <c r="X4" s="21" t="s">
        <v>12</v>
      </c>
      <c r="Y4" s="21" t="s">
        <v>12</v>
      </c>
      <c r="Z4" s="21" t="s">
        <v>12</v>
      </c>
      <c r="AA4" s="21" t="s">
        <v>183</v>
      </c>
      <c r="AB4" s="21" t="s">
        <v>12</v>
      </c>
      <c r="AC4" s="21" t="s">
        <v>136</v>
      </c>
      <c r="AD4" s="21" t="s">
        <v>185</v>
      </c>
      <c r="AE4" s="21" t="s">
        <v>183</v>
      </c>
      <c r="AF4" s="21" t="s">
        <v>136</v>
      </c>
      <c r="AG4" s="21" t="s">
        <v>185</v>
      </c>
      <c r="AH4" s="21" t="s">
        <v>395</v>
      </c>
      <c r="AI4" s="21" t="s">
        <v>700</v>
      </c>
      <c r="AJ4" s="21" t="s">
        <v>12</v>
      </c>
      <c r="AK4" s="21" t="s">
        <v>12</v>
      </c>
      <c r="AL4" s="21" t="s">
        <v>12</v>
      </c>
      <c r="AM4" s="21" t="s">
        <v>12</v>
      </c>
      <c r="AN4" s="21" t="s">
        <v>12</v>
      </c>
      <c r="AO4" s="21" t="s">
        <v>395</v>
      </c>
      <c r="AP4" s="21" t="s">
        <v>185</v>
      </c>
      <c r="AQ4" s="21" t="s">
        <v>136</v>
      </c>
      <c r="AR4" s="47" t="s">
        <v>12</v>
      </c>
      <c r="AS4" s="34"/>
    </row>
    <row r="5" spans="1:45" s="11" customFormat="1" ht="18" customHeight="1">
      <c r="A5" s="1">
        <v>1</v>
      </c>
      <c r="B5" s="1">
        <v>52264</v>
      </c>
      <c r="C5" s="5" t="s">
        <v>730</v>
      </c>
      <c r="D5" s="1" t="s">
        <v>131</v>
      </c>
      <c r="E5" s="50" t="s">
        <v>5</v>
      </c>
      <c r="F5" s="1" t="s">
        <v>101</v>
      </c>
      <c r="G5" s="1">
        <f t="shared" ref="G5:G36" si="0">SUM(I5:AR5)</f>
        <v>1120</v>
      </c>
      <c r="H5" s="30"/>
      <c r="I5" s="7">
        <v>5</v>
      </c>
      <c r="J5" s="7"/>
      <c r="K5" s="7">
        <v>200</v>
      </c>
      <c r="L5" s="7">
        <v>20</v>
      </c>
      <c r="M5" s="7"/>
      <c r="N5" s="7"/>
      <c r="O5" s="7"/>
      <c r="P5" s="7">
        <v>80</v>
      </c>
      <c r="Q5" s="7"/>
      <c r="R5" s="7"/>
      <c r="S5" s="7">
        <v>160</v>
      </c>
      <c r="T5" s="7"/>
      <c r="U5" s="7"/>
      <c r="V5" s="7">
        <v>100</v>
      </c>
      <c r="W5" s="7"/>
      <c r="X5" s="7"/>
      <c r="Y5" s="7"/>
      <c r="Z5" s="7"/>
      <c r="AA5" s="7">
        <v>85</v>
      </c>
      <c r="AB5" s="7"/>
      <c r="AC5" s="7">
        <f>160/2</f>
        <v>80</v>
      </c>
      <c r="AD5" s="7"/>
      <c r="AE5" s="7">
        <v>100</v>
      </c>
      <c r="AF5" s="7">
        <v>150</v>
      </c>
      <c r="AG5" s="7">
        <v>40</v>
      </c>
      <c r="AH5" s="7"/>
      <c r="AI5" s="7">
        <v>100</v>
      </c>
      <c r="AJ5" s="7"/>
      <c r="AK5" s="7"/>
      <c r="AL5" s="7"/>
      <c r="AM5" s="7"/>
      <c r="AN5" s="7"/>
      <c r="AO5" s="7"/>
      <c r="AP5" s="7"/>
      <c r="AQ5" s="7"/>
      <c r="AR5" s="7"/>
      <c r="AS5" s="35"/>
    </row>
    <row r="6" spans="1:45" s="11" customFormat="1" ht="18" customHeight="1">
      <c r="A6" s="1">
        <v>2</v>
      </c>
      <c r="B6" s="1">
        <v>3772</v>
      </c>
      <c r="C6" s="5" t="s">
        <v>1310</v>
      </c>
      <c r="D6" s="1" t="s">
        <v>131</v>
      </c>
      <c r="E6" s="50" t="s">
        <v>5</v>
      </c>
      <c r="F6" s="1" t="s">
        <v>148</v>
      </c>
      <c r="G6" s="1">
        <f t="shared" si="0"/>
        <v>920</v>
      </c>
      <c r="H6" s="30"/>
      <c r="I6" s="7">
        <v>10</v>
      </c>
      <c r="J6" s="7"/>
      <c r="K6" s="7">
        <v>180</v>
      </c>
      <c r="L6" s="7">
        <v>35</v>
      </c>
      <c r="M6" s="7"/>
      <c r="N6" s="7"/>
      <c r="O6" s="7"/>
      <c r="P6" s="7">
        <v>75</v>
      </c>
      <c r="Q6" s="7">
        <v>95</v>
      </c>
      <c r="R6" s="7"/>
      <c r="S6" s="7">
        <v>150</v>
      </c>
      <c r="T6" s="7">
        <v>180</v>
      </c>
      <c r="U6" s="7"/>
      <c r="V6" s="7"/>
      <c r="W6" s="7">
        <v>80</v>
      </c>
      <c r="X6" s="7">
        <v>25</v>
      </c>
      <c r="Y6" s="7"/>
      <c r="Z6" s="7"/>
      <c r="AA6" s="7">
        <v>90</v>
      </c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35"/>
    </row>
    <row r="7" spans="1:45" s="11" customFormat="1" ht="18" customHeight="1">
      <c r="A7" s="1">
        <v>3</v>
      </c>
      <c r="B7" s="1">
        <v>57931</v>
      </c>
      <c r="C7" s="5" t="s">
        <v>450</v>
      </c>
      <c r="D7" s="1" t="s">
        <v>131</v>
      </c>
      <c r="E7" s="50" t="s">
        <v>363</v>
      </c>
      <c r="F7" s="1" t="s">
        <v>364</v>
      </c>
      <c r="G7" s="1">
        <f t="shared" si="0"/>
        <v>460</v>
      </c>
      <c r="H7" s="30"/>
      <c r="I7" s="7">
        <v>10</v>
      </c>
      <c r="J7" s="7"/>
      <c r="K7" s="7"/>
      <c r="L7" s="7"/>
      <c r="M7" s="7"/>
      <c r="N7" s="7"/>
      <c r="O7" s="7"/>
      <c r="P7" s="7"/>
      <c r="Q7" s="7"/>
      <c r="R7" s="7"/>
      <c r="S7" s="7"/>
      <c r="T7" s="7">
        <v>250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>
        <v>100</v>
      </c>
      <c r="AI7" s="7"/>
      <c r="AJ7" s="7"/>
      <c r="AK7" s="7"/>
      <c r="AL7" s="7"/>
      <c r="AM7" s="7"/>
      <c r="AN7" s="7"/>
      <c r="AO7" s="7">
        <v>100</v>
      </c>
      <c r="AP7" s="7"/>
      <c r="AQ7" s="7"/>
      <c r="AR7" s="7"/>
      <c r="AS7" s="35"/>
    </row>
    <row r="8" spans="1:45" s="11" customFormat="1" ht="18" customHeight="1">
      <c r="A8" s="1">
        <v>4</v>
      </c>
      <c r="B8" s="1">
        <v>56905</v>
      </c>
      <c r="C8" s="5" t="s">
        <v>547</v>
      </c>
      <c r="D8" s="1" t="s">
        <v>131</v>
      </c>
      <c r="E8" s="50" t="s">
        <v>5</v>
      </c>
      <c r="F8" s="1" t="s">
        <v>8</v>
      </c>
      <c r="G8" s="1">
        <f t="shared" si="0"/>
        <v>355</v>
      </c>
      <c r="H8" s="30"/>
      <c r="I8" s="7">
        <v>10</v>
      </c>
      <c r="J8" s="7"/>
      <c r="K8" s="7">
        <v>140</v>
      </c>
      <c r="L8" s="7"/>
      <c r="M8" s="7"/>
      <c r="N8" s="7"/>
      <c r="O8" s="7"/>
      <c r="P8" s="7"/>
      <c r="Q8" s="7"/>
      <c r="R8" s="7"/>
      <c r="S8" s="7"/>
      <c r="T8" s="7"/>
      <c r="U8" s="7"/>
      <c r="V8" s="7">
        <v>90</v>
      </c>
      <c r="W8" s="7"/>
      <c r="X8" s="7"/>
      <c r="Y8" s="7"/>
      <c r="Z8" s="7"/>
      <c r="AA8" s="7"/>
      <c r="AB8" s="7">
        <v>15</v>
      </c>
      <c r="AC8" s="7"/>
      <c r="AD8" s="7"/>
      <c r="AE8" s="7"/>
      <c r="AF8" s="7"/>
      <c r="AG8" s="7"/>
      <c r="AH8" s="7"/>
      <c r="AI8" s="7">
        <v>90</v>
      </c>
      <c r="AJ8" s="7"/>
      <c r="AK8" s="7"/>
      <c r="AL8" s="7"/>
      <c r="AM8" s="7">
        <v>10</v>
      </c>
      <c r="AN8" s="7"/>
      <c r="AO8" s="7"/>
      <c r="AP8" s="7"/>
      <c r="AQ8" s="7"/>
      <c r="AR8" s="7"/>
      <c r="AS8" s="35"/>
    </row>
    <row r="9" spans="1:45" s="11" customFormat="1" ht="18" customHeight="1">
      <c r="A9" s="1">
        <v>5</v>
      </c>
      <c r="B9" s="1">
        <v>21684</v>
      </c>
      <c r="C9" s="5" t="s">
        <v>453</v>
      </c>
      <c r="D9" s="1" t="s">
        <v>131</v>
      </c>
      <c r="E9" s="50" t="s">
        <v>5</v>
      </c>
      <c r="F9" s="1" t="s">
        <v>364</v>
      </c>
      <c r="G9" s="1">
        <f t="shared" si="0"/>
        <v>352</v>
      </c>
      <c r="H9" s="30"/>
      <c r="I9" s="7">
        <v>7</v>
      </c>
      <c r="J9" s="7"/>
      <c r="K9" s="7"/>
      <c r="L9" s="7"/>
      <c r="M9" s="7"/>
      <c r="N9" s="7"/>
      <c r="O9" s="7"/>
      <c r="P9" s="7"/>
      <c r="Q9" s="7"/>
      <c r="R9" s="7"/>
      <c r="S9" s="7"/>
      <c r="T9" s="7">
        <v>170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>
        <v>95</v>
      </c>
      <c r="AI9" s="7"/>
      <c r="AJ9" s="7"/>
      <c r="AK9" s="7"/>
      <c r="AL9" s="7"/>
      <c r="AM9" s="7"/>
      <c r="AN9" s="7"/>
      <c r="AO9" s="7">
        <v>80</v>
      </c>
      <c r="AP9" s="7"/>
      <c r="AQ9" s="7"/>
      <c r="AR9" s="7"/>
      <c r="AS9" s="31"/>
    </row>
    <row r="10" spans="1:45" s="11" customFormat="1" ht="18" customHeight="1">
      <c r="A10" s="1">
        <v>6</v>
      </c>
      <c r="B10" s="1">
        <v>58151</v>
      </c>
      <c r="C10" s="5" t="s">
        <v>127</v>
      </c>
      <c r="D10" s="1" t="s">
        <v>131</v>
      </c>
      <c r="E10" s="50" t="s">
        <v>5</v>
      </c>
      <c r="F10" s="1" t="s">
        <v>8</v>
      </c>
      <c r="G10" s="1">
        <f t="shared" si="0"/>
        <v>321</v>
      </c>
      <c r="H10" s="30"/>
      <c r="I10" s="7">
        <v>7</v>
      </c>
      <c r="J10" s="7"/>
      <c r="K10" s="7">
        <v>120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85</v>
      </c>
      <c r="W10" s="7"/>
      <c r="X10" s="7"/>
      <c r="Y10" s="7"/>
      <c r="Z10" s="7"/>
      <c r="AA10" s="7"/>
      <c r="AB10" s="7">
        <v>4</v>
      </c>
      <c r="AC10" s="7"/>
      <c r="AD10" s="7"/>
      <c r="AE10" s="7"/>
      <c r="AF10" s="7"/>
      <c r="AG10" s="7"/>
      <c r="AH10" s="7"/>
      <c r="AI10" s="7">
        <v>70</v>
      </c>
      <c r="AJ10" s="7"/>
      <c r="AK10" s="7"/>
      <c r="AL10" s="7"/>
      <c r="AM10" s="7">
        <f>25/2</f>
        <v>12.5</v>
      </c>
      <c r="AN10" s="7">
        <f>25/2</f>
        <v>12.5</v>
      </c>
      <c r="AO10" s="7"/>
      <c r="AP10" s="7"/>
      <c r="AQ10" s="7"/>
      <c r="AR10" s="7">
        <v>10</v>
      </c>
      <c r="AS10" s="31"/>
    </row>
    <row r="11" spans="1:45" s="11" customFormat="1" ht="18" customHeight="1">
      <c r="A11" s="1">
        <v>7</v>
      </c>
      <c r="B11" s="1">
        <v>22342</v>
      </c>
      <c r="C11" s="5" t="s">
        <v>1424</v>
      </c>
      <c r="D11" s="1" t="s">
        <v>131</v>
      </c>
      <c r="E11" s="50" t="s">
        <v>5</v>
      </c>
      <c r="F11" s="1" t="s">
        <v>148</v>
      </c>
      <c r="G11" s="1">
        <f t="shared" si="0"/>
        <v>315</v>
      </c>
      <c r="H11" s="30"/>
      <c r="I11" s="7">
        <v>5</v>
      </c>
      <c r="J11" s="7"/>
      <c r="K11" s="7"/>
      <c r="L11" s="7">
        <v>30</v>
      </c>
      <c r="M11" s="7"/>
      <c r="N11" s="7"/>
      <c r="O11" s="7">
        <v>15</v>
      </c>
      <c r="P11" s="7"/>
      <c r="Q11" s="7">
        <v>90</v>
      </c>
      <c r="R11" s="7">
        <v>20</v>
      </c>
      <c r="S11" s="7">
        <v>140</v>
      </c>
      <c r="T11" s="7"/>
      <c r="U11" s="7"/>
      <c r="V11" s="7"/>
      <c r="W11" s="7"/>
      <c r="X11" s="7">
        <v>15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31"/>
    </row>
    <row r="12" spans="1:45" s="11" customFormat="1" ht="18" customHeight="1">
      <c r="A12" s="1">
        <v>8</v>
      </c>
      <c r="B12" s="1">
        <v>39263</v>
      </c>
      <c r="C12" s="5" t="s">
        <v>1655</v>
      </c>
      <c r="D12" s="1" t="s">
        <v>131</v>
      </c>
      <c r="E12" s="50" t="s">
        <v>1656</v>
      </c>
      <c r="F12" s="1" t="s">
        <v>291</v>
      </c>
      <c r="G12" s="1">
        <f t="shared" si="0"/>
        <v>300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300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31"/>
    </row>
    <row r="13" spans="1:45" s="11" customFormat="1" ht="18" customHeight="1">
      <c r="A13" s="1">
        <v>9</v>
      </c>
      <c r="B13" s="1">
        <v>52230</v>
      </c>
      <c r="C13" s="5" t="s">
        <v>1309</v>
      </c>
      <c r="D13" s="1" t="s">
        <v>131</v>
      </c>
      <c r="E13" s="50" t="s">
        <v>5</v>
      </c>
      <c r="F13" s="1" t="s">
        <v>148</v>
      </c>
      <c r="G13" s="1">
        <f t="shared" si="0"/>
        <v>282</v>
      </c>
      <c r="H13" s="30"/>
      <c r="I13" s="7">
        <v>7</v>
      </c>
      <c r="J13" s="7"/>
      <c r="K13" s="7"/>
      <c r="L13" s="7">
        <v>50</v>
      </c>
      <c r="M13" s="7"/>
      <c r="N13" s="7"/>
      <c r="O13" s="7">
        <v>25</v>
      </c>
      <c r="P13" s="7"/>
      <c r="Q13" s="7">
        <v>100</v>
      </c>
      <c r="R13" s="7"/>
      <c r="S13" s="7"/>
      <c r="T13" s="7"/>
      <c r="U13" s="7"/>
      <c r="V13" s="7"/>
      <c r="W13" s="7"/>
      <c r="X13" s="7"/>
      <c r="Y13" s="7"/>
      <c r="Z13" s="7"/>
      <c r="AA13" s="7">
        <v>100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31"/>
    </row>
    <row r="14" spans="1:45" s="11" customFormat="1" ht="18" customHeight="1">
      <c r="A14" s="1">
        <v>10</v>
      </c>
      <c r="B14" s="1">
        <v>27640</v>
      </c>
      <c r="C14" s="5" t="s">
        <v>903</v>
      </c>
      <c r="D14" s="1" t="s">
        <v>131</v>
      </c>
      <c r="E14" s="50" t="s">
        <v>5</v>
      </c>
      <c r="F14" s="1" t="s">
        <v>148</v>
      </c>
      <c r="G14" s="1">
        <f t="shared" si="0"/>
        <v>270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15</v>
      </c>
      <c r="S14" s="7"/>
      <c r="T14" s="7"/>
      <c r="U14" s="7"/>
      <c r="V14" s="7"/>
      <c r="W14" s="7"/>
      <c r="X14" s="7"/>
      <c r="Y14" s="7"/>
      <c r="Z14" s="7"/>
      <c r="AA14" s="7">
        <v>95</v>
      </c>
      <c r="AB14" s="7"/>
      <c r="AC14" s="7"/>
      <c r="AD14" s="7"/>
      <c r="AE14" s="7"/>
      <c r="AF14" s="7">
        <v>160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31"/>
    </row>
    <row r="15" spans="1:45" s="11" customFormat="1" ht="18" customHeight="1">
      <c r="A15" s="1">
        <v>10</v>
      </c>
      <c r="B15" s="1">
        <v>36130</v>
      </c>
      <c r="C15" s="5" t="s">
        <v>1381</v>
      </c>
      <c r="D15" s="1" t="s">
        <v>131</v>
      </c>
      <c r="E15" s="50" t="s">
        <v>5</v>
      </c>
      <c r="F15" s="1" t="s">
        <v>8</v>
      </c>
      <c r="G15" s="1">
        <f t="shared" si="0"/>
        <v>270</v>
      </c>
      <c r="H15" s="30"/>
      <c r="I15" s="7">
        <v>5</v>
      </c>
      <c r="J15" s="7"/>
      <c r="K15" s="7">
        <v>160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95</v>
      </c>
      <c r="W15" s="7"/>
      <c r="X15" s="7"/>
      <c r="Y15" s="7">
        <v>10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31"/>
    </row>
    <row r="16" spans="1:45" s="11" customFormat="1" ht="18" customHeight="1">
      <c r="A16" s="1">
        <v>12</v>
      </c>
      <c r="B16" s="1">
        <v>49797</v>
      </c>
      <c r="C16" s="5" t="s">
        <v>779</v>
      </c>
      <c r="D16" s="1" t="s">
        <v>131</v>
      </c>
      <c r="E16" s="50" t="s">
        <v>5</v>
      </c>
      <c r="F16" s="1" t="s">
        <v>101</v>
      </c>
      <c r="G16" s="1">
        <f t="shared" si="0"/>
        <v>265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10</v>
      </c>
      <c r="V16" s="7"/>
      <c r="W16" s="7"/>
      <c r="X16" s="7"/>
      <c r="Y16" s="7"/>
      <c r="Z16" s="7"/>
      <c r="AA16" s="7"/>
      <c r="AB16" s="7"/>
      <c r="AC16" s="7"/>
      <c r="AD16" s="7"/>
      <c r="AE16" s="7">
        <v>90</v>
      </c>
      <c r="AF16" s="7">
        <v>120</v>
      </c>
      <c r="AG16" s="7">
        <v>35</v>
      </c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31"/>
    </row>
    <row r="17" spans="1:45" s="11" customFormat="1" ht="18" customHeight="1">
      <c r="A17" s="1">
        <v>13</v>
      </c>
      <c r="B17" s="1">
        <v>1486</v>
      </c>
      <c r="C17" s="5" t="s">
        <v>1657</v>
      </c>
      <c r="D17" s="1" t="s">
        <v>131</v>
      </c>
      <c r="E17" s="50" t="s">
        <v>1658</v>
      </c>
      <c r="F17" s="1" t="s">
        <v>694</v>
      </c>
      <c r="G17" s="1">
        <f t="shared" si="0"/>
        <v>240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230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31"/>
    </row>
    <row r="18" spans="1:45" s="11" customFormat="1" ht="18" customHeight="1">
      <c r="A18" s="1">
        <v>14</v>
      </c>
      <c r="B18" s="1">
        <v>42025</v>
      </c>
      <c r="C18" s="5" t="s">
        <v>1659</v>
      </c>
      <c r="D18" s="1" t="s">
        <v>131</v>
      </c>
      <c r="E18" s="50" t="s">
        <v>5</v>
      </c>
      <c r="F18" s="1" t="s">
        <v>152</v>
      </c>
      <c r="G18" s="1">
        <f t="shared" si="0"/>
        <v>215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215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31"/>
    </row>
    <row r="19" spans="1:45" s="11" customFormat="1" ht="18" customHeight="1">
      <c r="A19" s="1">
        <v>15</v>
      </c>
      <c r="B19" s="1">
        <v>39326</v>
      </c>
      <c r="C19" s="5" t="s">
        <v>1660</v>
      </c>
      <c r="D19" s="1" t="s">
        <v>131</v>
      </c>
      <c r="E19" s="50" t="s">
        <v>5</v>
      </c>
      <c r="F19" s="1" t="s">
        <v>694</v>
      </c>
      <c r="G19" s="1">
        <f t="shared" si="0"/>
        <v>203</v>
      </c>
      <c r="H19" s="30"/>
      <c r="I19" s="7">
        <v>3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200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31"/>
    </row>
    <row r="20" spans="1:45" s="11" customFormat="1" ht="18" customHeight="1">
      <c r="A20" s="1">
        <v>16</v>
      </c>
      <c r="B20" s="1">
        <v>29096</v>
      </c>
      <c r="C20" s="5" t="s">
        <v>1040</v>
      </c>
      <c r="D20" s="1" t="s">
        <v>131</v>
      </c>
      <c r="E20" s="50" t="s">
        <v>5</v>
      </c>
      <c r="F20" s="1" t="s">
        <v>139</v>
      </c>
      <c r="G20" s="1">
        <f t="shared" si="0"/>
        <v>190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20</v>
      </c>
      <c r="AA20" s="7"/>
      <c r="AB20" s="7"/>
      <c r="AC20" s="7">
        <f>150/2</f>
        <v>75</v>
      </c>
      <c r="AD20" s="7"/>
      <c r="AE20" s="7">
        <v>95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31"/>
    </row>
    <row r="21" spans="1:45" s="11" customFormat="1" ht="18" customHeight="1">
      <c r="A21" s="1">
        <v>17</v>
      </c>
      <c r="B21" s="1">
        <v>3228</v>
      </c>
      <c r="C21" s="5" t="s">
        <v>451</v>
      </c>
      <c r="D21" s="1" t="s">
        <v>131</v>
      </c>
      <c r="E21" s="50" t="s">
        <v>5</v>
      </c>
      <c r="F21" s="1" t="s">
        <v>364</v>
      </c>
      <c r="G21" s="1">
        <f t="shared" si="0"/>
        <v>188</v>
      </c>
      <c r="H21" s="30"/>
      <c r="I21" s="7">
        <v>3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>
        <v>90</v>
      </c>
      <c r="AI21" s="7"/>
      <c r="AJ21" s="7"/>
      <c r="AK21" s="7"/>
      <c r="AL21" s="7"/>
      <c r="AM21" s="7"/>
      <c r="AN21" s="7"/>
      <c r="AO21" s="7">
        <v>95</v>
      </c>
      <c r="AP21" s="7"/>
      <c r="AQ21" s="7"/>
      <c r="AR21" s="7"/>
      <c r="AS21" s="31"/>
    </row>
    <row r="22" spans="1:45" s="11" customFormat="1" ht="18" customHeight="1">
      <c r="A22" s="1">
        <v>18</v>
      </c>
      <c r="B22" s="1">
        <v>30129</v>
      </c>
      <c r="C22" s="5" t="s">
        <v>1311</v>
      </c>
      <c r="D22" s="1" t="s">
        <v>131</v>
      </c>
      <c r="E22" s="50" t="s">
        <v>5</v>
      </c>
      <c r="F22" s="1" t="s">
        <v>148</v>
      </c>
      <c r="G22" s="1">
        <f t="shared" si="0"/>
        <v>185</v>
      </c>
      <c r="H22" s="30"/>
      <c r="I22" s="7"/>
      <c r="J22" s="7"/>
      <c r="K22" s="7"/>
      <c r="L22" s="7">
        <v>25</v>
      </c>
      <c r="M22" s="7"/>
      <c r="N22" s="7"/>
      <c r="O22" s="7"/>
      <c r="P22" s="7"/>
      <c r="Q22" s="7">
        <v>80</v>
      </c>
      <c r="R22" s="7"/>
      <c r="S22" s="7"/>
      <c r="T22" s="7"/>
      <c r="U22" s="7"/>
      <c r="V22" s="7"/>
      <c r="W22" s="7"/>
      <c r="X22" s="7"/>
      <c r="Y22" s="7"/>
      <c r="Z22" s="7"/>
      <c r="AA22" s="7">
        <v>80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31"/>
    </row>
    <row r="23" spans="1:45" s="11" customFormat="1" ht="18" customHeight="1">
      <c r="A23" s="1">
        <v>19</v>
      </c>
      <c r="B23" s="1">
        <v>32726</v>
      </c>
      <c r="C23" s="5" t="s">
        <v>731</v>
      </c>
      <c r="D23" s="1" t="s">
        <v>131</v>
      </c>
      <c r="E23" s="50" t="s">
        <v>5</v>
      </c>
      <c r="F23" s="1" t="s">
        <v>8</v>
      </c>
      <c r="G23" s="1">
        <f t="shared" si="0"/>
        <v>178</v>
      </c>
      <c r="H23" s="30"/>
      <c r="I23" s="7">
        <v>3</v>
      </c>
      <c r="J23" s="7"/>
      <c r="K23" s="7">
        <v>95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>
        <v>80</v>
      </c>
      <c r="AJ23" s="7"/>
      <c r="AK23" s="7"/>
      <c r="AL23" s="7"/>
      <c r="AM23" s="7"/>
      <c r="AN23" s="7"/>
      <c r="AO23" s="7"/>
      <c r="AP23" s="7"/>
      <c r="AQ23" s="7"/>
      <c r="AR23" s="7"/>
      <c r="AS23" s="31"/>
    </row>
    <row r="24" spans="1:45" s="11" customFormat="1" ht="18" customHeight="1">
      <c r="A24" s="1">
        <v>20</v>
      </c>
      <c r="B24" s="1">
        <v>46254</v>
      </c>
      <c r="C24" s="5" t="s">
        <v>1312</v>
      </c>
      <c r="D24" s="1" t="s">
        <v>131</v>
      </c>
      <c r="E24" s="50" t="s">
        <v>1313</v>
      </c>
      <c r="F24" s="1" t="s">
        <v>148</v>
      </c>
      <c r="G24" s="1">
        <f t="shared" si="0"/>
        <v>171</v>
      </c>
      <c r="H24" s="30"/>
      <c r="I24" s="7">
        <v>1</v>
      </c>
      <c r="J24" s="7"/>
      <c r="K24" s="7"/>
      <c r="L24" s="7"/>
      <c r="M24" s="7"/>
      <c r="N24" s="7"/>
      <c r="O24" s="7">
        <v>6</v>
      </c>
      <c r="P24" s="7"/>
      <c r="Q24" s="7">
        <v>75</v>
      </c>
      <c r="R24" s="7">
        <v>10</v>
      </c>
      <c r="S24" s="7"/>
      <c r="T24" s="7"/>
      <c r="U24" s="7"/>
      <c r="V24" s="7"/>
      <c r="W24" s="7"/>
      <c r="X24" s="7">
        <v>4</v>
      </c>
      <c r="Y24" s="7"/>
      <c r="Z24" s="7"/>
      <c r="AA24" s="7">
        <v>75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31"/>
    </row>
    <row r="25" spans="1:45" s="11" customFormat="1" ht="19.25" customHeight="1">
      <c r="A25" s="1">
        <v>21</v>
      </c>
      <c r="B25" s="1">
        <v>58971</v>
      </c>
      <c r="C25" s="5" t="s">
        <v>1745</v>
      </c>
      <c r="D25" s="1" t="s">
        <v>131</v>
      </c>
      <c r="E25" s="50" t="s">
        <v>5</v>
      </c>
      <c r="F25" s="1" t="s">
        <v>148</v>
      </c>
      <c r="G25" s="1">
        <f t="shared" si="0"/>
        <v>167</v>
      </c>
      <c r="H25" s="30"/>
      <c r="I25" s="7">
        <v>2</v>
      </c>
      <c r="J25" s="7"/>
      <c r="K25" s="7"/>
      <c r="L25" s="7"/>
      <c r="M25" s="7"/>
      <c r="N25" s="7"/>
      <c r="O25" s="7"/>
      <c r="P25" s="7"/>
      <c r="Q25" s="7">
        <v>85</v>
      </c>
      <c r="R25" s="7"/>
      <c r="S25" s="7">
        <v>80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31"/>
    </row>
    <row r="26" spans="1:45" s="11" customFormat="1" ht="18" customHeight="1">
      <c r="A26" s="1">
        <v>22</v>
      </c>
      <c r="B26" s="1">
        <v>62853</v>
      </c>
      <c r="C26" s="5" t="s">
        <v>1314</v>
      </c>
      <c r="D26" s="1" t="s">
        <v>131</v>
      </c>
      <c r="E26" s="50" t="s">
        <v>1939</v>
      </c>
      <c r="F26" s="1" t="s">
        <v>148</v>
      </c>
      <c r="G26" s="1">
        <f t="shared" si="0"/>
        <v>162</v>
      </c>
      <c r="H26" s="30"/>
      <c r="I26" s="7">
        <v>3</v>
      </c>
      <c r="J26" s="7"/>
      <c r="K26" s="7"/>
      <c r="L26" s="7"/>
      <c r="M26" s="7"/>
      <c r="N26" s="7"/>
      <c r="O26" s="7">
        <v>8</v>
      </c>
      <c r="P26" s="7"/>
      <c r="Q26" s="7">
        <v>70</v>
      </c>
      <c r="R26" s="7">
        <v>8</v>
      </c>
      <c r="S26" s="7"/>
      <c r="T26" s="7"/>
      <c r="U26" s="7"/>
      <c r="V26" s="7"/>
      <c r="W26" s="7"/>
      <c r="X26" s="7">
        <v>3</v>
      </c>
      <c r="Y26" s="7"/>
      <c r="Z26" s="7"/>
      <c r="AA26" s="7">
        <v>70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31"/>
    </row>
    <row r="27" spans="1:45" s="11" customFormat="1" ht="18" customHeight="1">
      <c r="A27" s="1">
        <v>23</v>
      </c>
      <c r="B27" s="1">
        <v>11024</v>
      </c>
      <c r="C27" s="5" t="s">
        <v>1661</v>
      </c>
      <c r="D27" s="1" t="s">
        <v>131</v>
      </c>
      <c r="E27" s="50" t="s">
        <v>1507</v>
      </c>
      <c r="F27" s="1" t="s">
        <v>291</v>
      </c>
      <c r="G27" s="1">
        <f t="shared" si="0"/>
        <v>160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160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31"/>
    </row>
    <row r="28" spans="1:45" s="11" customFormat="1" ht="18" customHeight="1">
      <c r="A28" s="1">
        <v>23</v>
      </c>
      <c r="B28" s="1">
        <v>54073</v>
      </c>
      <c r="C28" s="5" t="s">
        <v>454</v>
      </c>
      <c r="D28" s="1" t="s">
        <v>131</v>
      </c>
      <c r="E28" s="50" t="s">
        <v>5</v>
      </c>
      <c r="F28" s="1" t="s">
        <v>364</v>
      </c>
      <c r="G28" s="1">
        <f t="shared" si="0"/>
        <v>160</v>
      </c>
      <c r="H28" s="30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>
        <v>80</v>
      </c>
      <c r="AI28" s="7"/>
      <c r="AJ28" s="7"/>
      <c r="AK28" s="7"/>
      <c r="AL28" s="7"/>
      <c r="AM28" s="7"/>
      <c r="AN28" s="7"/>
      <c r="AO28" s="7">
        <v>75</v>
      </c>
      <c r="AP28" s="7"/>
      <c r="AQ28" s="7"/>
      <c r="AR28" s="7"/>
      <c r="AS28" s="31"/>
    </row>
    <row r="29" spans="1:45" s="11" customFormat="1" ht="18" customHeight="1">
      <c r="A29" s="1">
        <v>25</v>
      </c>
      <c r="B29" s="1">
        <v>30100</v>
      </c>
      <c r="C29" s="5" t="s">
        <v>1662</v>
      </c>
      <c r="D29" s="1" t="s">
        <v>131</v>
      </c>
      <c r="E29" s="50" t="s">
        <v>5</v>
      </c>
      <c r="F29" s="1" t="s">
        <v>152</v>
      </c>
      <c r="G29" s="1">
        <f t="shared" si="0"/>
        <v>150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150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31"/>
    </row>
    <row r="30" spans="1:45" s="11" customFormat="1" ht="18" customHeight="1">
      <c r="A30" s="1">
        <v>26</v>
      </c>
      <c r="B30" s="1">
        <v>23805</v>
      </c>
      <c r="C30" s="5" t="s">
        <v>180</v>
      </c>
      <c r="D30" s="1" t="s">
        <v>131</v>
      </c>
      <c r="E30" s="50" t="s">
        <v>5</v>
      </c>
      <c r="F30" s="1" t="s">
        <v>139</v>
      </c>
      <c r="G30" s="1">
        <f t="shared" si="0"/>
        <v>147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2</v>
      </c>
      <c r="AA30" s="7"/>
      <c r="AB30" s="7"/>
      <c r="AC30" s="7">
        <f>140/2</f>
        <v>70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>
        <v>75</v>
      </c>
      <c r="AR30" s="7"/>
      <c r="AS30" s="31"/>
    </row>
    <row r="31" spans="1:45" s="11" customFormat="1" ht="18" customHeight="1">
      <c r="A31" s="1">
        <v>27</v>
      </c>
      <c r="B31" s="1">
        <v>58296</v>
      </c>
      <c r="C31" s="5" t="s">
        <v>455</v>
      </c>
      <c r="D31" s="1" t="s">
        <v>131</v>
      </c>
      <c r="E31" s="50" t="s">
        <v>5</v>
      </c>
      <c r="F31" s="1" t="s">
        <v>364</v>
      </c>
      <c r="G31" s="1">
        <f t="shared" si="0"/>
        <v>140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70</v>
      </c>
      <c r="AI31" s="7"/>
      <c r="AJ31" s="7"/>
      <c r="AK31" s="7"/>
      <c r="AL31" s="7"/>
      <c r="AM31" s="7"/>
      <c r="AN31" s="7"/>
      <c r="AO31" s="7">
        <v>70</v>
      </c>
      <c r="AP31" s="7"/>
      <c r="AQ31" s="7"/>
      <c r="AR31" s="7"/>
      <c r="AS31" s="31"/>
    </row>
    <row r="32" spans="1:45" s="11" customFormat="1" ht="18" customHeight="1">
      <c r="A32" s="1">
        <v>27</v>
      </c>
      <c r="B32" s="1">
        <v>65200</v>
      </c>
      <c r="C32" s="5" t="s">
        <v>904</v>
      </c>
      <c r="D32" s="1" t="s">
        <v>131</v>
      </c>
      <c r="E32" s="50" t="s">
        <v>5</v>
      </c>
      <c r="F32" s="1" t="s">
        <v>139</v>
      </c>
      <c r="G32" s="1">
        <f t="shared" si="0"/>
        <v>140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>
        <v>140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31"/>
    </row>
    <row r="33" spans="1:45" s="11" customFormat="1" ht="18" customHeight="1">
      <c r="A33" s="1">
        <v>27</v>
      </c>
      <c r="B33" s="1">
        <v>55592</v>
      </c>
      <c r="C33" s="5" t="s">
        <v>1663</v>
      </c>
      <c r="D33" s="1" t="s">
        <v>131</v>
      </c>
      <c r="E33" s="50" t="s">
        <v>5</v>
      </c>
      <c r="F33" s="1" t="s">
        <v>291</v>
      </c>
      <c r="G33" s="1">
        <f t="shared" si="0"/>
        <v>140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140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31"/>
    </row>
    <row r="34" spans="1:45" s="11" customFormat="1" ht="18" customHeight="1">
      <c r="A34" s="1">
        <v>30</v>
      </c>
      <c r="B34" s="1">
        <v>34085</v>
      </c>
      <c r="C34" s="5" t="s">
        <v>456</v>
      </c>
      <c r="D34" s="1" t="s">
        <v>131</v>
      </c>
      <c r="E34" s="50" t="s">
        <v>5</v>
      </c>
      <c r="F34" s="1" t="s">
        <v>364</v>
      </c>
      <c r="G34" s="1">
        <f t="shared" si="0"/>
        <v>132</v>
      </c>
      <c r="H34" s="30"/>
      <c r="I34" s="7">
        <v>2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>
        <v>65</v>
      </c>
      <c r="AI34" s="7"/>
      <c r="AJ34" s="7"/>
      <c r="AK34" s="7"/>
      <c r="AL34" s="7"/>
      <c r="AM34" s="7"/>
      <c r="AN34" s="7"/>
      <c r="AO34" s="7">
        <v>65</v>
      </c>
      <c r="AP34" s="7"/>
      <c r="AQ34" s="7"/>
      <c r="AR34" s="7"/>
      <c r="AS34" s="31"/>
    </row>
    <row r="35" spans="1:45" s="11" customFormat="1" ht="18" customHeight="1">
      <c r="A35" s="1">
        <v>31</v>
      </c>
      <c r="B35" s="1">
        <v>64457</v>
      </c>
      <c r="C35" s="5" t="s">
        <v>1041</v>
      </c>
      <c r="D35" s="1" t="s">
        <v>131</v>
      </c>
      <c r="E35" s="50" t="s">
        <v>908</v>
      </c>
      <c r="F35" s="1" t="s">
        <v>139</v>
      </c>
      <c r="G35" s="1">
        <f t="shared" si="0"/>
        <v>126</v>
      </c>
      <c r="H35" s="30"/>
      <c r="I35" s="7"/>
      <c r="J35" s="7"/>
      <c r="K35" s="7"/>
      <c r="L35" s="7"/>
      <c r="M35" s="7">
        <v>40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6</v>
      </c>
      <c r="AA35" s="7"/>
      <c r="AB35" s="7"/>
      <c r="AC35" s="7"/>
      <c r="AD35" s="7"/>
      <c r="AE35" s="7">
        <v>80</v>
      </c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31"/>
    </row>
    <row r="36" spans="1:45" s="11" customFormat="1" ht="18" customHeight="1">
      <c r="A36" s="1">
        <v>31</v>
      </c>
      <c r="B36" s="1">
        <v>42774</v>
      </c>
      <c r="C36" s="5" t="s">
        <v>1235</v>
      </c>
      <c r="D36" s="1" t="s">
        <v>131</v>
      </c>
      <c r="E36" s="50" t="s">
        <v>226</v>
      </c>
      <c r="F36" s="1" t="s">
        <v>6</v>
      </c>
      <c r="G36" s="1">
        <f t="shared" si="0"/>
        <v>126</v>
      </c>
      <c r="H36" s="30"/>
      <c r="I36" s="7"/>
      <c r="J36" s="7"/>
      <c r="K36" s="7">
        <v>100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20</v>
      </c>
      <c r="Z36" s="7"/>
      <c r="AA36" s="7"/>
      <c r="AB36" s="7">
        <v>6</v>
      </c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31"/>
    </row>
    <row r="37" spans="1:45" s="11" customFormat="1" ht="18" customHeight="1">
      <c r="A37" s="1">
        <v>33</v>
      </c>
      <c r="B37" s="1">
        <v>32166</v>
      </c>
      <c r="C37" s="5" t="s">
        <v>1664</v>
      </c>
      <c r="D37" s="1" t="s">
        <v>131</v>
      </c>
      <c r="E37" s="50" t="s">
        <v>1485</v>
      </c>
      <c r="F37" s="1" t="s">
        <v>291</v>
      </c>
      <c r="G37" s="1">
        <f t="shared" ref="G37:G68" si="1">SUM(I37:AR37)</f>
        <v>120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120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31"/>
    </row>
    <row r="38" spans="1:45" s="11" customFormat="1" ht="18" customHeight="1">
      <c r="A38" s="1">
        <v>33</v>
      </c>
      <c r="B38" s="1">
        <v>41277</v>
      </c>
      <c r="C38" s="5" t="s">
        <v>1743</v>
      </c>
      <c r="D38" s="1" t="s">
        <v>131</v>
      </c>
      <c r="E38" s="50" t="s">
        <v>5</v>
      </c>
      <c r="F38" s="1" t="s">
        <v>148</v>
      </c>
      <c r="G38" s="1">
        <f t="shared" si="1"/>
        <v>120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120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31"/>
    </row>
    <row r="39" spans="1:45" s="11" customFormat="1" ht="18" customHeight="1">
      <c r="A39" s="1">
        <v>35</v>
      </c>
      <c r="B39" s="1">
        <v>30790</v>
      </c>
      <c r="C39" s="5" t="s">
        <v>1665</v>
      </c>
      <c r="D39" s="1" t="s">
        <v>131</v>
      </c>
      <c r="E39" s="50" t="s">
        <v>1666</v>
      </c>
      <c r="F39" s="1" t="s">
        <v>291</v>
      </c>
      <c r="G39" s="1">
        <f t="shared" si="1"/>
        <v>110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110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31"/>
    </row>
    <row r="40" spans="1:45" s="11" customFormat="1" ht="18" customHeight="1">
      <c r="A40" s="1">
        <v>36</v>
      </c>
      <c r="B40" s="1">
        <v>57925</v>
      </c>
      <c r="C40" s="5" t="s">
        <v>1379</v>
      </c>
      <c r="D40" s="1" t="s">
        <v>131</v>
      </c>
      <c r="E40" s="50" t="s">
        <v>1380</v>
      </c>
      <c r="F40" s="1" t="s">
        <v>6</v>
      </c>
      <c r="G40" s="1">
        <f t="shared" si="1"/>
        <v>105</v>
      </c>
      <c r="H40" s="30"/>
      <c r="I40" s="7"/>
      <c r="J40" s="7"/>
      <c r="K40" s="7">
        <v>90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15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31"/>
    </row>
    <row r="41" spans="1:45" s="11" customFormat="1" ht="18" customHeight="1">
      <c r="A41" s="1">
        <v>37</v>
      </c>
      <c r="B41" s="1">
        <v>65396</v>
      </c>
      <c r="C41" s="5" t="s">
        <v>905</v>
      </c>
      <c r="D41" s="1" t="s">
        <v>131</v>
      </c>
      <c r="E41" s="50" t="s">
        <v>906</v>
      </c>
      <c r="F41" s="1" t="s">
        <v>139</v>
      </c>
      <c r="G41" s="1">
        <f t="shared" si="1"/>
        <v>100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>
        <v>100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31"/>
    </row>
    <row r="42" spans="1:45" s="11" customFormat="1" ht="18" customHeight="1">
      <c r="A42" s="1">
        <v>37</v>
      </c>
      <c r="B42" s="1">
        <v>41321</v>
      </c>
      <c r="C42" s="5" t="s">
        <v>1667</v>
      </c>
      <c r="D42" s="1" t="s">
        <v>131</v>
      </c>
      <c r="E42" s="50" t="s">
        <v>5</v>
      </c>
      <c r="F42" s="1" t="s">
        <v>291</v>
      </c>
      <c r="G42" s="1">
        <f t="shared" si="1"/>
        <v>100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100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1"/>
    </row>
    <row r="43" spans="1:45" s="11" customFormat="1" ht="18" customHeight="1">
      <c r="A43" s="1">
        <v>37</v>
      </c>
      <c r="B43" s="1">
        <v>66319</v>
      </c>
      <c r="C43" s="5" t="s">
        <v>1744</v>
      </c>
      <c r="D43" s="1" t="s">
        <v>131</v>
      </c>
      <c r="E43" s="50" t="s">
        <v>1277</v>
      </c>
      <c r="F43" s="1" t="s">
        <v>148</v>
      </c>
      <c r="G43" s="1">
        <f t="shared" si="1"/>
        <v>100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100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31"/>
    </row>
    <row r="44" spans="1:45" s="11" customFormat="1" ht="18" customHeight="1">
      <c r="A44" s="1">
        <v>40</v>
      </c>
      <c r="B44" s="1">
        <v>64952</v>
      </c>
      <c r="C44" s="5" t="s">
        <v>565</v>
      </c>
      <c r="D44" s="1" t="s">
        <v>131</v>
      </c>
      <c r="E44" s="50" t="s">
        <v>5</v>
      </c>
      <c r="F44" s="1" t="s">
        <v>187</v>
      </c>
      <c r="G44" s="1">
        <f t="shared" si="1"/>
        <v>95</v>
      </c>
      <c r="H44" s="30"/>
      <c r="I44" s="7"/>
      <c r="J44" s="7"/>
      <c r="K44" s="7"/>
      <c r="L44" s="7"/>
      <c r="M44" s="7"/>
      <c r="N44" s="7">
        <v>15</v>
      </c>
      <c r="O44" s="7"/>
      <c r="P44" s="7">
        <v>70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>
        <v>10</v>
      </c>
      <c r="AL44" s="7"/>
      <c r="AM44" s="7"/>
      <c r="AN44" s="7"/>
      <c r="AO44" s="7"/>
      <c r="AP44" s="7"/>
      <c r="AQ44" s="7"/>
      <c r="AR44" s="7"/>
      <c r="AS44" s="31"/>
    </row>
    <row r="45" spans="1:45" s="11" customFormat="1" ht="18" customHeight="1">
      <c r="A45" s="1">
        <v>41</v>
      </c>
      <c r="B45" s="1">
        <v>3534</v>
      </c>
      <c r="C45" s="5" t="s">
        <v>1668</v>
      </c>
      <c r="D45" s="1" t="s">
        <v>131</v>
      </c>
      <c r="E45" s="50" t="s">
        <v>5</v>
      </c>
      <c r="F45" s="1" t="s">
        <v>303</v>
      </c>
      <c r="G45" s="1">
        <f t="shared" si="1"/>
        <v>90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90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1"/>
    </row>
    <row r="46" spans="1:45" s="11" customFormat="1" ht="18" customHeight="1">
      <c r="A46" s="1">
        <v>42</v>
      </c>
      <c r="B46" s="1">
        <v>4547</v>
      </c>
      <c r="C46" s="5" t="s">
        <v>765</v>
      </c>
      <c r="D46" s="1" t="s">
        <v>131</v>
      </c>
      <c r="E46" s="50" t="s">
        <v>5</v>
      </c>
      <c r="F46" s="1" t="s">
        <v>364</v>
      </c>
      <c r="G46" s="1">
        <f t="shared" si="1"/>
        <v>86</v>
      </c>
      <c r="H46" s="30"/>
      <c r="I46" s="7">
        <v>1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85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31"/>
    </row>
    <row r="47" spans="1:45" s="11" customFormat="1" ht="18" customHeight="1">
      <c r="A47" s="1">
        <v>43</v>
      </c>
      <c r="B47" s="1">
        <v>16413</v>
      </c>
      <c r="C47" s="5" t="s">
        <v>452</v>
      </c>
      <c r="D47" s="1" t="s">
        <v>131</v>
      </c>
      <c r="E47" s="50" t="s">
        <v>5</v>
      </c>
      <c r="F47" s="1" t="s">
        <v>364</v>
      </c>
      <c r="G47" s="1">
        <f t="shared" si="1"/>
        <v>85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>
        <v>85</v>
      </c>
      <c r="AP47" s="7"/>
      <c r="AQ47" s="7"/>
      <c r="AR47" s="7"/>
      <c r="AS47" s="31"/>
    </row>
    <row r="48" spans="1:45" s="11" customFormat="1" ht="18" customHeight="1">
      <c r="A48" s="1">
        <v>43</v>
      </c>
      <c r="B48" s="1">
        <v>7430</v>
      </c>
      <c r="C48" s="5" t="s">
        <v>1965</v>
      </c>
      <c r="D48" s="1" t="s">
        <v>131</v>
      </c>
      <c r="E48" s="50" t="s">
        <v>5</v>
      </c>
      <c r="F48" s="1" t="s">
        <v>101</v>
      </c>
      <c r="G48" s="1">
        <f t="shared" si="1"/>
        <v>85</v>
      </c>
      <c r="H48" s="30"/>
      <c r="I48" s="7"/>
      <c r="J48" s="7"/>
      <c r="K48" s="7">
        <v>85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31"/>
    </row>
    <row r="49" spans="1:45" s="11" customFormat="1" ht="18" customHeight="1">
      <c r="A49" s="1">
        <v>45</v>
      </c>
      <c r="B49" s="1">
        <v>64856</v>
      </c>
      <c r="C49" s="5" t="s">
        <v>677</v>
      </c>
      <c r="D49" s="1" t="s">
        <v>131</v>
      </c>
      <c r="E49" s="50" t="s">
        <v>5</v>
      </c>
      <c r="F49" s="1" t="s">
        <v>229</v>
      </c>
      <c r="G49" s="1">
        <f t="shared" si="1"/>
        <v>82.5</v>
      </c>
      <c r="H49" s="30"/>
      <c r="I49" s="7">
        <v>10</v>
      </c>
      <c r="J49" s="7"/>
      <c r="K49" s="7"/>
      <c r="L49" s="7"/>
      <c r="M49" s="7"/>
      <c r="N49" s="7"/>
      <c r="O49" s="7"/>
      <c r="P49" s="7">
        <v>60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>
        <f>25/2</f>
        <v>12.5</v>
      </c>
      <c r="AM49" s="7"/>
      <c r="AN49" s="7"/>
      <c r="AO49" s="7"/>
      <c r="AP49" s="7"/>
      <c r="AQ49" s="7"/>
      <c r="AR49" s="7"/>
      <c r="AS49" s="31"/>
    </row>
    <row r="50" spans="1:45" s="11" customFormat="1" ht="18" customHeight="1">
      <c r="A50" s="1">
        <v>46</v>
      </c>
      <c r="B50" s="1">
        <v>10604</v>
      </c>
      <c r="C50" s="5" t="s">
        <v>1460</v>
      </c>
      <c r="D50" s="1" t="s">
        <v>131</v>
      </c>
      <c r="E50" s="50" t="s">
        <v>5</v>
      </c>
      <c r="F50" s="1" t="s">
        <v>8</v>
      </c>
      <c r="G50" s="1">
        <f t="shared" si="1"/>
        <v>80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80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31"/>
    </row>
    <row r="51" spans="1:45" s="11" customFormat="1" ht="18" customHeight="1">
      <c r="A51" s="1">
        <v>46</v>
      </c>
      <c r="B51" s="1">
        <v>63100</v>
      </c>
      <c r="C51" s="5" t="s">
        <v>907</v>
      </c>
      <c r="D51" s="1" t="s">
        <v>131</v>
      </c>
      <c r="E51" s="50" t="s">
        <v>908</v>
      </c>
      <c r="F51" s="1" t="s">
        <v>139</v>
      </c>
      <c r="G51" s="1">
        <f t="shared" si="1"/>
        <v>80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80</v>
      </c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1"/>
    </row>
    <row r="52" spans="1:45" s="11" customFormat="1" ht="18" customHeight="1">
      <c r="A52" s="1">
        <v>46</v>
      </c>
      <c r="B52" s="1">
        <v>65882</v>
      </c>
      <c r="C52" s="5" t="s">
        <v>1669</v>
      </c>
      <c r="D52" s="1" t="s">
        <v>131</v>
      </c>
      <c r="E52" s="50" t="s">
        <v>5</v>
      </c>
      <c r="F52" s="1" t="s">
        <v>291</v>
      </c>
      <c r="G52" s="1">
        <f t="shared" si="1"/>
        <v>80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80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31"/>
    </row>
    <row r="53" spans="1:45" s="11" customFormat="1" ht="18" customHeight="1">
      <c r="A53" s="1">
        <v>49</v>
      </c>
      <c r="B53" s="1">
        <v>26921</v>
      </c>
      <c r="C53" s="5" t="s">
        <v>1670</v>
      </c>
      <c r="D53" s="1" t="s">
        <v>131</v>
      </c>
      <c r="E53" s="50" t="s">
        <v>5</v>
      </c>
      <c r="F53" s="1" t="s">
        <v>177</v>
      </c>
      <c r="G53" s="1">
        <f t="shared" si="1"/>
        <v>77</v>
      </c>
      <c r="H53" s="30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70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31"/>
    </row>
    <row r="54" spans="1:45" s="11" customFormat="1" ht="18" customHeight="1">
      <c r="A54" s="1">
        <v>50</v>
      </c>
      <c r="B54" s="1">
        <v>37393</v>
      </c>
      <c r="C54" s="5" t="s">
        <v>766</v>
      </c>
      <c r="D54" s="1" t="s">
        <v>131</v>
      </c>
      <c r="E54" s="50" t="s">
        <v>5</v>
      </c>
      <c r="F54" s="1" t="s">
        <v>177</v>
      </c>
      <c r="G54" s="1">
        <f t="shared" si="1"/>
        <v>75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75</v>
      </c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31"/>
    </row>
    <row r="55" spans="1:45" s="11" customFormat="1" ht="18" customHeight="1">
      <c r="A55" s="1">
        <v>50</v>
      </c>
      <c r="B55" s="1">
        <v>59171</v>
      </c>
      <c r="C55" s="5" t="s">
        <v>1746</v>
      </c>
      <c r="D55" s="1" t="s">
        <v>131</v>
      </c>
      <c r="E55" s="50" t="s">
        <v>5</v>
      </c>
      <c r="F55" s="1" t="s">
        <v>148</v>
      </c>
      <c r="G55" s="1">
        <f t="shared" si="1"/>
        <v>75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75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1"/>
    </row>
    <row r="56" spans="1:45" s="11" customFormat="1" ht="18" customHeight="1">
      <c r="A56" s="1">
        <v>52</v>
      </c>
      <c r="B56" s="1">
        <v>66538</v>
      </c>
      <c r="C56" s="5" t="s">
        <v>1747</v>
      </c>
      <c r="D56" s="1" t="s">
        <v>131</v>
      </c>
      <c r="E56" s="50" t="s">
        <v>5</v>
      </c>
      <c r="F56" s="1" t="s">
        <v>148</v>
      </c>
      <c r="G56" s="1">
        <f t="shared" si="1"/>
        <v>70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70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31"/>
    </row>
    <row r="57" spans="1:45" s="11" customFormat="1" ht="18" customHeight="1">
      <c r="A57" s="1">
        <v>53</v>
      </c>
      <c r="B57" s="1">
        <v>56616</v>
      </c>
      <c r="C57" s="5" t="s">
        <v>1210</v>
      </c>
      <c r="D57" s="1" t="s">
        <v>131</v>
      </c>
      <c r="E57" s="50" t="s">
        <v>933</v>
      </c>
      <c r="F57" s="1" t="s">
        <v>139</v>
      </c>
      <c r="G57" s="1">
        <f t="shared" si="1"/>
        <v>68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>
        <v>8</v>
      </c>
      <c r="AA57" s="7"/>
      <c r="AB57" s="7"/>
      <c r="AC57" s="7">
        <f>120/2</f>
        <v>60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31"/>
    </row>
    <row r="58" spans="1:45" s="11" customFormat="1" ht="18" customHeight="1">
      <c r="A58" s="1">
        <v>54</v>
      </c>
      <c r="B58" s="1">
        <v>37617</v>
      </c>
      <c r="C58" s="5" t="s">
        <v>1097</v>
      </c>
      <c r="D58" s="1" t="s">
        <v>131</v>
      </c>
      <c r="E58" s="50" t="s">
        <v>1082</v>
      </c>
      <c r="F58" s="1" t="s">
        <v>177</v>
      </c>
      <c r="G58" s="1">
        <f t="shared" si="1"/>
        <v>60</v>
      </c>
      <c r="H58" s="30"/>
      <c r="I58" s="7">
        <v>10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v>50</v>
      </c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31"/>
    </row>
    <row r="59" spans="1:45" s="11" customFormat="1" ht="18" customHeight="1">
      <c r="A59" s="1">
        <v>54</v>
      </c>
      <c r="B59" s="1">
        <v>242</v>
      </c>
      <c r="C59" s="5" t="s">
        <v>1423</v>
      </c>
      <c r="D59" s="1" t="s">
        <v>131</v>
      </c>
      <c r="E59" s="50" t="s">
        <v>5</v>
      </c>
      <c r="F59" s="1" t="s">
        <v>148</v>
      </c>
      <c r="G59" s="1">
        <f t="shared" si="1"/>
        <v>60</v>
      </c>
      <c r="H59" s="30"/>
      <c r="I59" s="7"/>
      <c r="J59" s="7"/>
      <c r="K59" s="7"/>
      <c r="L59" s="7">
        <v>40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20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31"/>
    </row>
    <row r="60" spans="1:45" s="11" customFormat="1" ht="18" customHeight="1">
      <c r="A60" s="1">
        <v>56</v>
      </c>
      <c r="B60" s="1">
        <v>64691</v>
      </c>
      <c r="C60" s="5" t="s">
        <v>1940</v>
      </c>
      <c r="D60" s="1" t="s">
        <v>131</v>
      </c>
      <c r="E60" s="50" t="s">
        <v>958</v>
      </c>
      <c r="F60" s="1" t="s">
        <v>139</v>
      </c>
      <c r="G60" s="1">
        <f t="shared" si="1"/>
        <v>50</v>
      </c>
      <c r="H60" s="30"/>
      <c r="I60" s="7"/>
      <c r="J60" s="7"/>
      <c r="K60" s="7"/>
      <c r="L60" s="7"/>
      <c r="M60" s="7">
        <v>50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31"/>
    </row>
    <row r="61" spans="1:45" s="11" customFormat="1" ht="18" customHeight="1">
      <c r="A61" s="1">
        <v>57</v>
      </c>
      <c r="B61" s="1">
        <v>40351</v>
      </c>
      <c r="C61" s="5" t="s">
        <v>280</v>
      </c>
      <c r="D61" s="1" t="s">
        <v>131</v>
      </c>
      <c r="E61" s="50" t="s">
        <v>5</v>
      </c>
      <c r="F61" s="1" t="s">
        <v>187</v>
      </c>
      <c r="G61" s="1">
        <f t="shared" si="1"/>
        <v>45</v>
      </c>
      <c r="H61" s="30"/>
      <c r="I61" s="7"/>
      <c r="J61" s="7"/>
      <c r="K61" s="7"/>
      <c r="L61" s="7"/>
      <c r="M61" s="7"/>
      <c r="N61" s="7">
        <v>25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>
        <v>20</v>
      </c>
      <c r="AQ61" s="7"/>
      <c r="AR61" s="7"/>
      <c r="AS61" s="31"/>
    </row>
    <row r="62" spans="1:45" s="11" customFormat="1" ht="18" customHeight="1">
      <c r="A62" s="1">
        <v>58</v>
      </c>
      <c r="B62" s="1">
        <v>39779</v>
      </c>
      <c r="C62" s="5" t="s">
        <v>1098</v>
      </c>
      <c r="D62" s="1" t="s">
        <v>131</v>
      </c>
      <c r="E62" s="50" t="s">
        <v>5</v>
      </c>
      <c r="F62" s="1" t="s">
        <v>177</v>
      </c>
      <c r="G62" s="1">
        <f t="shared" si="1"/>
        <v>40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>
        <v>40</v>
      </c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1"/>
    </row>
    <row r="63" spans="1:45" s="11" customFormat="1" ht="18" customHeight="1">
      <c r="A63" s="1">
        <v>59</v>
      </c>
      <c r="B63" s="1">
        <v>49672</v>
      </c>
      <c r="C63" s="5" t="s">
        <v>1099</v>
      </c>
      <c r="D63" s="1" t="s">
        <v>131</v>
      </c>
      <c r="E63" s="50" t="s">
        <v>5</v>
      </c>
      <c r="F63" s="1" t="s">
        <v>177</v>
      </c>
      <c r="G63" s="1">
        <f t="shared" si="1"/>
        <v>35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35</v>
      </c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31"/>
    </row>
    <row r="64" spans="1:45" s="11" customFormat="1" ht="18" customHeight="1">
      <c r="A64" s="1">
        <v>59</v>
      </c>
      <c r="B64" s="1">
        <v>34550</v>
      </c>
      <c r="C64" s="5" t="s">
        <v>1428</v>
      </c>
      <c r="D64" s="1" t="s">
        <v>131</v>
      </c>
      <c r="E64" s="50" t="s">
        <v>5</v>
      </c>
      <c r="F64" s="1" t="s">
        <v>148</v>
      </c>
      <c r="G64" s="1">
        <f t="shared" si="1"/>
        <v>35</v>
      </c>
      <c r="H64" s="30"/>
      <c r="I64" s="7"/>
      <c r="J64" s="7"/>
      <c r="K64" s="7"/>
      <c r="L64" s="7"/>
      <c r="M64" s="7"/>
      <c r="N64" s="7"/>
      <c r="O64" s="7">
        <v>10</v>
      </c>
      <c r="P64" s="7"/>
      <c r="Q64" s="7"/>
      <c r="R64" s="7">
        <v>25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31"/>
    </row>
    <row r="65" spans="1:45" s="11" customFormat="1" ht="18" customHeight="1">
      <c r="A65" s="1">
        <v>61</v>
      </c>
      <c r="B65" s="1">
        <v>34382</v>
      </c>
      <c r="C65" s="5" t="s">
        <v>780</v>
      </c>
      <c r="D65" s="1" t="s">
        <v>131</v>
      </c>
      <c r="E65" s="50" t="s">
        <v>5</v>
      </c>
      <c r="F65" s="1" t="s">
        <v>101</v>
      </c>
      <c r="G65" s="1">
        <f t="shared" si="1"/>
        <v>30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30</v>
      </c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31"/>
    </row>
    <row r="66" spans="1:45" s="11" customFormat="1" ht="18" customHeight="1">
      <c r="A66" s="1">
        <v>62</v>
      </c>
      <c r="B66" s="1">
        <v>63824</v>
      </c>
      <c r="C66" s="5" t="s">
        <v>1236</v>
      </c>
      <c r="D66" s="1" t="s">
        <v>131</v>
      </c>
      <c r="E66" s="50" t="s">
        <v>226</v>
      </c>
      <c r="F66" s="1" t="s">
        <v>6</v>
      </c>
      <c r="G66" s="1">
        <f t="shared" si="1"/>
        <v>28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>
        <v>25</v>
      </c>
      <c r="Z66" s="7"/>
      <c r="AA66" s="7"/>
      <c r="AB66" s="7">
        <v>3</v>
      </c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31"/>
    </row>
    <row r="67" spans="1:45" s="11" customFormat="1" ht="18" customHeight="1">
      <c r="A67" s="1">
        <v>63</v>
      </c>
      <c r="B67" s="1">
        <v>13280</v>
      </c>
      <c r="C67" s="5" t="s">
        <v>1234</v>
      </c>
      <c r="D67" s="1" t="s">
        <v>131</v>
      </c>
      <c r="E67" s="50" t="s">
        <v>5</v>
      </c>
      <c r="F67" s="1" t="s">
        <v>23</v>
      </c>
      <c r="G67" s="1">
        <f t="shared" si="1"/>
        <v>25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>
        <v>25</v>
      </c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31"/>
    </row>
    <row r="68" spans="1:45" s="11" customFormat="1" ht="18" customHeight="1">
      <c r="A68" s="1">
        <v>63</v>
      </c>
      <c r="B68" s="1">
        <v>61762</v>
      </c>
      <c r="C68" s="5" t="s">
        <v>1338</v>
      </c>
      <c r="D68" s="1" t="s">
        <v>131</v>
      </c>
      <c r="E68" s="50" t="s">
        <v>5</v>
      </c>
      <c r="F68" s="1" t="s">
        <v>139</v>
      </c>
      <c r="G68" s="1">
        <f t="shared" si="1"/>
        <v>25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25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31"/>
    </row>
    <row r="69" spans="1:45" s="11" customFormat="1" ht="18" customHeight="1">
      <c r="A69" s="1">
        <v>63</v>
      </c>
      <c r="B69" s="1">
        <v>29029</v>
      </c>
      <c r="C69" s="5" t="s">
        <v>781</v>
      </c>
      <c r="D69" s="1" t="s">
        <v>131</v>
      </c>
      <c r="E69" s="50" t="s">
        <v>5</v>
      </c>
      <c r="F69" s="1" t="s">
        <v>8</v>
      </c>
      <c r="G69" s="1">
        <f t="shared" ref="G69:G100" si="2">SUM(I69:AR69)</f>
        <v>25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25</v>
      </c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31"/>
    </row>
    <row r="70" spans="1:45" s="11" customFormat="1" ht="18" customHeight="1">
      <c r="A70" s="1">
        <v>63</v>
      </c>
      <c r="B70" s="1">
        <v>59255</v>
      </c>
      <c r="C70" s="5" t="s">
        <v>611</v>
      </c>
      <c r="D70" s="1" t="s">
        <v>131</v>
      </c>
      <c r="E70" s="50" t="s">
        <v>5</v>
      </c>
      <c r="F70" s="1" t="s">
        <v>569</v>
      </c>
      <c r="G70" s="1">
        <f t="shared" si="2"/>
        <v>25</v>
      </c>
      <c r="H70" s="30"/>
      <c r="I70" s="7"/>
      <c r="J70" s="7">
        <v>12.5</v>
      </c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>
        <v>12.5</v>
      </c>
      <c r="AK70" s="7"/>
      <c r="AL70" s="7"/>
      <c r="AM70" s="7"/>
      <c r="AN70" s="7"/>
      <c r="AO70" s="7"/>
      <c r="AP70" s="7"/>
      <c r="AQ70" s="7"/>
      <c r="AR70" s="7"/>
      <c r="AS70" s="31"/>
    </row>
    <row r="71" spans="1:45" s="11" customFormat="1" ht="18" customHeight="1">
      <c r="A71" s="1">
        <v>67</v>
      </c>
      <c r="B71" s="1">
        <v>30678</v>
      </c>
      <c r="C71" s="5" t="s">
        <v>126</v>
      </c>
      <c r="D71" s="1" t="s">
        <v>131</v>
      </c>
      <c r="E71" s="50" t="s">
        <v>5</v>
      </c>
      <c r="F71" s="1" t="s">
        <v>8</v>
      </c>
      <c r="G71" s="1">
        <f t="shared" si="2"/>
        <v>22.5</v>
      </c>
      <c r="H71" s="30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8</v>
      </c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>
        <v>12.5</v>
      </c>
      <c r="AS71" s="31"/>
    </row>
    <row r="72" spans="1:45" s="11" customFormat="1" ht="18" customHeight="1">
      <c r="A72" s="1">
        <v>68</v>
      </c>
      <c r="B72" s="1">
        <v>65382</v>
      </c>
      <c r="C72" s="5" t="s">
        <v>1100</v>
      </c>
      <c r="D72" s="1" t="s">
        <v>131</v>
      </c>
      <c r="E72" s="50" t="s">
        <v>5</v>
      </c>
      <c r="F72" s="1" t="s">
        <v>177</v>
      </c>
      <c r="G72" s="1">
        <f t="shared" si="2"/>
        <v>20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v>20</v>
      </c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31"/>
    </row>
    <row r="73" spans="1:45" s="11" customFormat="1" ht="18" customHeight="1">
      <c r="A73" s="1">
        <v>68</v>
      </c>
      <c r="B73" s="1">
        <v>8518</v>
      </c>
      <c r="C73" s="5" t="s">
        <v>1425</v>
      </c>
      <c r="D73" s="1" t="s">
        <v>131</v>
      </c>
      <c r="E73" s="50" t="s">
        <v>5</v>
      </c>
      <c r="F73" s="1" t="s">
        <v>148</v>
      </c>
      <c r="G73" s="1">
        <f t="shared" si="2"/>
        <v>20</v>
      </c>
      <c r="H73" s="30"/>
      <c r="I73" s="7"/>
      <c r="J73" s="7"/>
      <c r="K73" s="7"/>
      <c r="L73" s="7">
        <v>10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10</v>
      </c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31"/>
    </row>
    <row r="74" spans="1:45" s="11" customFormat="1" ht="18" customHeight="1">
      <c r="A74" s="1">
        <v>70</v>
      </c>
      <c r="B74" s="1">
        <v>52496</v>
      </c>
      <c r="C74" s="5" t="s">
        <v>1799</v>
      </c>
      <c r="D74" s="1" t="s">
        <v>131</v>
      </c>
      <c r="E74" s="50" t="s">
        <v>5</v>
      </c>
      <c r="F74" s="1" t="s">
        <v>101</v>
      </c>
      <c r="G74" s="1">
        <f t="shared" si="2"/>
        <v>19.5</v>
      </c>
      <c r="H74" s="30"/>
      <c r="I74" s="7">
        <v>7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>
        <v>12.5</v>
      </c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31"/>
    </row>
    <row r="75" spans="1:45" s="11" customFormat="1" ht="18" customHeight="1">
      <c r="A75" s="1">
        <v>71</v>
      </c>
      <c r="B75" s="1">
        <v>62953</v>
      </c>
      <c r="C75" s="5" t="s">
        <v>128</v>
      </c>
      <c r="D75" s="1" t="s">
        <v>131</v>
      </c>
      <c r="E75" s="50" t="s">
        <v>5</v>
      </c>
      <c r="F75" s="1" t="s">
        <v>8</v>
      </c>
      <c r="G75" s="1">
        <f t="shared" si="2"/>
        <v>18.5</v>
      </c>
      <c r="H75" s="31"/>
      <c r="I75" s="1">
        <v>1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>
        <v>10</v>
      </c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7">
        <v>7.5</v>
      </c>
      <c r="AS75" s="31"/>
    </row>
    <row r="76" spans="1:45" s="11" customFormat="1" ht="18" customHeight="1">
      <c r="A76" s="1">
        <v>72</v>
      </c>
      <c r="B76" s="1">
        <v>36597</v>
      </c>
      <c r="C76" s="5" t="s">
        <v>281</v>
      </c>
      <c r="D76" s="1" t="s">
        <v>131</v>
      </c>
      <c r="E76" s="50" t="s">
        <v>5</v>
      </c>
      <c r="F76" s="1" t="s">
        <v>187</v>
      </c>
      <c r="G76" s="1">
        <f t="shared" si="2"/>
        <v>17.5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>
        <v>17.5</v>
      </c>
      <c r="AQ76" s="7"/>
      <c r="AR76" s="7"/>
      <c r="AS76" s="31"/>
    </row>
    <row r="77" spans="1:45" s="11" customFormat="1" ht="18" customHeight="1">
      <c r="A77" s="1">
        <v>73</v>
      </c>
      <c r="B77" s="1">
        <v>61038</v>
      </c>
      <c r="C77" s="5" t="s">
        <v>678</v>
      </c>
      <c r="D77" s="1" t="s">
        <v>131</v>
      </c>
      <c r="E77" s="50" t="s">
        <v>5</v>
      </c>
      <c r="F77" s="1" t="s">
        <v>229</v>
      </c>
      <c r="G77" s="1">
        <f t="shared" si="2"/>
        <v>17</v>
      </c>
      <c r="H77" s="30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>
        <v>10</v>
      </c>
      <c r="AM77" s="7"/>
      <c r="AN77" s="7"/>
      <c r="AO77" s="7"/>
      <c r="AP77" s="7"/>
      <c r="AQ77" s="7"/>
      <c r="AR77" s="7"/>
      <c r="AS77" s="31"/>
    </row>
    <row r="78" spans="1:45" s="11" customFormat="1" ht="18" customHeight="1">
      <c r="A78" s="1">
        <v>74</v>
      </c>
      <c r="B78" s="1">
        <v>62925</v>
      </c>
      <c r="C78" s="5" t="s">
        <v>1101</v>
      </c>
      <c r="D78" s="1" t="s">
        <v>131</v>
      </c>
      <c r="E78" s="50" t="s">
        <v>394</v>
      </c>
      <c r="F78" s="1" t="s">
        <v>177</v>
      </c>
      <c r="G78" s="1">
        <f t="shared" si="2"/>
        <v>15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15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31"/>
    </row>
    <row r="79" spans="1:45" s="11" customFormat="1" ht="18" customHeight="1">
      <c r="A79" s="1">
        <v>74</v>
      </c>
      <c r="B79" s="1">
        <v>6148</v>
      </c>
      <c r="C79" s="5" t="s">
        <v>1339</v>
      </c>
      <c r="D79" s="1" t="s">
        <v>131</v>
      </c>
      <c r="E79" s="50" t="s">
        <v>5</v>
      </c>
      <c r="F79" s="1" t="s">
        <v>139</v>
      </c>
      <c r="G79" s="1">
        <f t="shared" si="2"/>
        <v>15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15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31"/>
    </row>
    <row r="80" spans="1:45" s="11" customFormat="1" ht="18" customHeight="1">
      <c r="A80" s="1">
        <v>74</v>
      </c>
      <c r="B80" s="1">
        <v>6944</v>
      </c>
      <c r="C80" s="5" t="s">
        <v>1955</v>
      </c>
      <c r="D80" s="1" t="s">
        <v>131</v>
      </c>
      <c r="E80" s="50" t="s">
        <v>5</v>
      </c>
      <c r="F80" s="1" t="s">
        <v>148</v>
      </c>
      <c r="G80" s="1">
        <f t="shared" si="2"/>
        <v>15</v>
      </c>
      <c r="H80" s="30"/>
      <c r="I80" s="7"/>
      <c r="J80" s="7"/>
      <c r="K80" s="7"/>
      <c r="L80" s="7">
        <v>15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31"/>
    </row>
    <row r="81" spans="1:45" s="11" customFormat="1" ht="18" customHeight="1">
      <c r="A81" s="1">
        <v>77</v>
      </c>
      <c r="B81" s="1">
        <v>62009</v>
      </c>
      <c r="C81" s="5" t="s">
        <v>1892</v>
      </c>
      <c r="D81" s="1" t="s">
        <v>131</v>
      </c>
      <c r="E81" s="50" t="s">
        <v>5</v>
      </c>
      <c r="F81" s="1" t="s">
        <v>148</v>
      </c>
      <c r="G81" s="1">
        <f t="shared" si="2"/>
        <v>11</v>
      </c>
      <c r="H81" s="30"/>
      <c r="I81" s="7"/>
      <c r="J81" s="7"/>
      <c r="K81" s="7"/>
      <c r="L81" s="7">
        <v>7</v>
      </c>
      <c r="M81" s="7"/>
      <c r="N81" s="7"/>
      <c r="O81" s="7">
        <v>4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31"/>
    </row>
    <row r="82" spans="1:45" s="11" customFormat="1" ht="18" customHeight="1">
      <c r="A82" s="1">
        <v>78</v>
      </c>
      <c r="B82" s="1">
        <v>65428</v>
      </c>
      <c r="C82" s="5" t="s">
        <v>1340</v>
      </c>
      <c r="D82" s="1" t="s">
        <v>131</v>
      </c>
      <c r="E82" s="50" t="s">
        <v>5</v>
      </c>
      <c r="F82" s="1" t="s">
        <v>139</v>
      </c>
      <c r="G82" s="1">
        <f t="shared" si="2"/>
        <v>10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10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31"/>
    </row>
    <row r="83" spans="1:45" s="11" customFormat="1" ht="18" customHeight="1">
      <c r="A83" s="1">
        <v>78</v>
      </c>
      <c r="B83" s="1">
        <v>59548</v>
      </c>
      <c r="C83" s="5" t="s">
        <v>612</v>
      </c>
      <c r="D83" s="1" t="s">
        <v>131</v>
      </c>
      <c r="E83" s="50" t="s">
        <v>5</v>
      </c>
      <c r="F83" s="1" t="s">
        <v>569</v>
      </c>
      <c r="G83" s="1">
        <f t="shared" si="2"/>
        <v>10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>
        <v>10</v>
      </c>
      <c r="AK83" s="7"/>
      <c r="AL83" s="7"/>
      <c r="AM83" s="7"/>
      <c r="AN83" s="7"/>
      <c r="AO83" s="7"/>
      <c r="AP83" s="7"/>
      <c r="AQ83" s="7"/>
      <c r="AR83" s="7"/>
      <c r="AS83" s="31"/>
    </row>
    <row r="84" spans="1:45" s="11" customFormat="1" ht="18" customHeight="1">
      <c r="A84" s="1">
        <v>78</v>
      </c>
      <c r="B84" s="1">
        <v>1032</v>
      </c>
      <c r="C84" s="5" t="s">
        <v>2047</v>
      </c>
      <c r="D84" s="1" t="s">
        <v>131</v>
      </c>
      <c r="E84" s="50" t="s">
        <v>2048</v>
      </c>
      <c r="F84" s="1" t="s">
        <v>690</v>
      </c>
      <c r="G84" s="1">
        <f t="shared" si="2"/>
        <v>10</v>
      </c>
      <c r="H84" s="30"/>
      <c r="I84" s="7">
        <v>10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31"/>
    </row>
    <row r="85" spans="1:45" s="11" customFormat="1" ht="18" customHeight="1">
      <c r="A85" s="1">
        <v>78</v>
      </c>
      <c r="B85" s="1">
        <v>20189</v>
      </c>
      <c r="C85" s="22" t="s">
        <v>2163</v>
      </c>
      <c r="D85" s="1" t="s">
        <v>131</v>
      </c>
      <c r="E85" s="50" t="s">
        <v>608</v>
      </c>
      <c r="F85" s="1" t="s">
        <v>583</v>
      </c>
      <c r="G85" s="1">
        <f t="shared" si="2"/>
        <v>10</v>
      </c>
      <c r="H85" s="30"/>
      <c r="I85" s="7">
        <v>10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31"/>
    </row>
    <row r="86" spans="1:45" s="11" customFormat="1" ht="18" customHeight="1">
      <c r="A86" s="1">
        <v>78</v>
      </c>
      <c r="B86" s="1">
        <v>63975</v>
      </c>
      <c r="C86" s="5" t="s">
        <v>2219</v>
      </c>
      <c r="D86" s="1" t="s">
        <v>131</v>
      </c>
      <c r="E86" s="50" t="s">
        <v>2177</v>
      </c>
      <c r="F86" s="1" t="s">
        <v>1583</v>
      </c>
      <c r="G86" s="1">
        <f t="shared" si="2"/>
        <v>10</v>
      </c>
      <c r="H86" s="30"/>
      <c r="I86" s="7">
        <v>10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31"/>
    </row>
    <row r="87" spans="1:45" s="11" customFormat="1" ht="18" customHeight="1">
      <c r="A87" s="1">
        <v>78</v>
      </c>
      <c r="B87" s="1">
        <v>44855</v>
      </c>
      <c r="C87" s="5" t="s">
        <v>2267</v>
      </c>
      <c r="D87" s="1" t="s">
        <v>131</v>
      </c>
      <c r="E87" s="50" t="s">
        <v>5</v>
      </c>
      <c r="F87" s="1" t="s">
        <v>569</v>
      </c>
      <c r="G87" s="1">
        <f t="shared" si="2"/>
        <v>10</v>
      </c>
      <c r="H87" s="30"/>
      <c r="I87" s="7"/>
      <c r="J87" s="7">
        <v>10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31"/>
    </row>
    <row r="88" spans="1:45" s="11" customFormat="1" ht="18" customHeight="1">
      <c r="A88" s="1">
        <v>78</v>
      </c>
      <c r="B88" s="1">
        <v>3543</v>
      </c>
      <c r="C88" s="5" t="s">
        <v>2314</v>
      </c>
      <c r="D88" s="1" t="s">
        <v>131</v>
      </c>
      <c r="E88" s="50" t="s">
        <v>5</v>
      </c>
      <c r="F88" s="1" t="s">
        <v>152</v>
      </c>
      <c r="G88" s="1">
        <f t="shared" si="2"/>
        <v>10</v>
      </c>
      <c r="H88" s="30"/>
      <c r="I88" s="7">
        <v>10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31"/>
    </row>
    <row r="89" spans="1:45" s="11" customFormat="1" ht="18" customHeight="1">
      <c r="A89" s="1">
        <v>85</v>
      </c>
      <c r="B89" s="1">
        <v>23902</v>
      </c>
      <c r="C89" s="5" t="s">
        <v>1800</v>
      </c>
      <c r="D89" s="1" t="s">
        <v>131</v>
      </c>
      <c r="E89" s="50" t="s">
        <v>5</v>
      </c>
      <c r="F89" s="1" t="s">
        <v>101</v>
      </c>
      <c r="G89" s="1">
        <f t="shared" si="2"/>
        <v>9.5</v>
      </c>
      <c r="H89" s="30"/>
      <c r="I89" s="7">
        <v>2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>
        <v>7.5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31"/>
    </row>
    <row r="90" spans="1:45" s="11" customFormat="1" ht="18" customHeight="1">
      <c r="A90" s="1">
        <v>86</v>
      </c>
      <c r="B90" s="1">
        <v>65812</v>
      </c>
      <c r="C90" s="5" t="s">
        <v>1956</v>
      </c>
      <c r="D90" s="1" t="s">
        <v>131</v>
      </c>
      <c r="E90" s="50" t="s">
        <v>5</v>
      </c>
      <c r="F90" s="1" t="s">
        <v>148</v>
      </c>
      <c r="G90" s="1">
        <f t="shared" si="2"/>
        <v>9</v>
      </c>
      <c r="H90" s="30"/>
      <c r="I90" s="7"/>
      <c r="J90" s="7"/>
      <c r="K90" s="7"/>
      <c r="L90" s="7">
        <v>9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31"/>
    </row>
    <row r="91" spans="1:45" s="11" customFormat="1" ht="18" customHeight="1">
      <c r="A91" s="1">
        <v>87</v>
      </c>
      <c r="B91" s="1">
        <v>63197</v>
      </c>
      <c r="C91" s="5" t="s">
        <v>1382</v>
      </c>
      <c r="D91" s="1" t="s">
        <v>131</v>
      </c>
      <c r="E91" s="50" t="s">
        <v>1383</v>
      </c>
      <c r="F91" s="1" t="s">
        <v>6</v>
      </c>
      <c r="G91" s="1">
        <f t="shared" si="2"/>
        <v>8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>
        <v>8</v>
      </c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31"/>
    </row>
    <row r="92" spans="1:45" s="11" customFormat="1" ht="18" customHeight="1">
      <c r="A92" s="1">
        <v>87</v>
      </c>
      <c r="B92" s="1">
        <v>64677</v>
      </c>
      <c r="C92" s="5" t="s">
        <v>1426</v>
      </c>
      <c r="D92" s="1" t="s">
        <v>131</v>
      </c>
      <c r="E92" s="50" t="s">
        <v>5</v>
      </c>
      <c r="F92" s="1" t="s">
        <v>148</v>
      </c>
      <c r="G92" s="1">
        <f t="shared" si="2"/>
        <v>8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8</v>
      </c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31"/>
    </row>
    <row r="93" spans="1:45" s="11" customFormat="1" ht="18" customHeight="1">
      <c r="A93" s="1">
        <v>87</v>
      </c>
      <c r="B93" s="1">
        <v>67270</v>
      </c>
      <c r="C93" s="5" t="s">
        <v>1957</v>
      </c>
      <c r="D93" s="1" t="s">
        <v>131</v>
      </c>
      <c r="E93" s="50" t="s">
        <v>5</v>
      </c>
      <c r="F93" s="1" t="s">
        <v>148</v>
      </c>
      <c r="G93" s="1">
        <f t="shared" si="2"/>
        <v>8</v>
      </c>
      <c r="H93" s="30"/>
      <c r="I93" s="7"/>
      <c r="J93" s="7"/>
      <c r="K93" s="7"/>
      <c r="L93" s="7">
        <v>8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31"/>
    </row>
    <row r="94" spans="1:45" s="11" customFormat="1" ht="18" customHeight="1">
      <c r="A94" s="1">
        <v>90</v>
      </c>
      <c r="B94" s="1">
        <v>35382</v>
      </c>
      <c r="C94" s="5" t="s">
        <v>2049</v>
      </c>
      <c r="D94" s="1" t="s">
        <v>131</v>
      </c>
      <c r="E94" s="50" t="s">
        <v>2048</v>
      </c>
      <c r="F94" s="1" t="s">
        <v>690</v>
      </c>
      <c r="G94" s="1">
        <f t="shared" si="2"/>
        <v>7</v>
      </c>
      <c r="H94" s="30"/>
      <c r="I94" s="7">
        <v>7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31"/>
    </row>
    <row r="95" spans="1:45" s="11" customFormat="1" ht="18" customHeight="1">
      <c r="A95" s="1">
        <v>90</v>
      </c>
      <c r="B95" s="1">
        <v>55537</v>
      </c>
      <c r="C95" s="22" t="s">
        <v>2164</v>
      </c>
      <c r="D95" s="1" t="s">
        <v>131</v>
      </c>
      <c r="E95" s="50" t="s">
        <v>5</v>
      </c>
      <c r="F95" s="1" t="s">
        <v>583</v>
      </c>
      <c r="G95" s="1">
        <f t="shared" si="2"/>
        <v>7</v>
      </c>
      <c r="H95" s="30"/>
      <c r="I95" s="7">
        <v>7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31"/>
    </row>
    <row r="96" spans="1:45" s="11" customFormat="1" ht="18" customHeight="1">
      <c r="A96" s="1">
        <v>90</v>
      </c>
      <c r="B96" s="1">
        <v>57854</v>
      </c>
      <c r="C96" s="5" t="s">
        <v>2220</v>
      </c>
      <c r="D96" s="1" t="s">
        <v>131</v>
      </c>
      <c r="E96" s="50" t="s">
        <v>2216</v>
      </c>
      <c r="F96" s="1" t="s">
        <v>1583</v>
      </c>
      <c r="G96" s="1">
        <f t="shared" si="2"/>
        <v>7</v>
      </c>
      <c r="H96" s="30"/>
      <c r="I96" s="7">
        <v>7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31"/>
    </row>
    <row r="97" spans="1:45" s="11" customFormat="1" ht="18" customHeight="1">
      <c r="A97" s="1">
        <v>90</v>
      </c>
      <c r="B97" s="1">
        <v>38412</v>
      </c>
      <c r="C97" s="5" t="s">
        <v>2315</v>
      </c>
      <c r="D97" s="1" t="s">
        <v>131</v>
      </c>
      <c r="E97" s="50" t="s">
        <v>5</v>
      </c>
      <c r="F97" s="1" t="s">
        <v>152</v>
      </c>
      <c r="G97" s="1">
        <f t="shared" si="2"/>
        <v>7</v>
      </c>
      <c r="H97" s="30"/>
      <c r="I97" s="7">
        <v>7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31"/>
    </row>
    <row r="98" spans="1:45" s="11" customFormat="1" ht="18" customHeight="1">
      <c r="A98" s="1">
        <v>94</v>
      </c>
      <c r="B98" s="1">
        <v>63640</v>
      </c>
      <c r="C98" s="5" t="s">
        <v>1384</v>
      </c>
      <c r="D98" s="1" t="s">
        <v>131</v>
      </c>
      <c r="E98" s="50" t="s">
        <v>5</v>
      </c>
      <c r="F98" s="1" t="s">
        <v>187</v>
      </c>
      <c r="G98" s="1">
        <f t="shared" si="2"/>
        <v>6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>
        <v>6</v>
      </c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1"/>
    </row>
    <row r="99" spans="1:45" s="11" customFormat="1" ht="18" customHeight="1">
      <c r="A99" s="1">
        <v>94</v>
      </c>
      <c r="B99" s="1">
        <v>63625</v>
      </c>
      <c r="C99" s="5" t="s">
        <v>1427</v>
      </c>
      <c r="D99" s="1" t="s">
        <v>131</v>
      </c>
      <c r="E99" s="50" t="s">
        <v>1313</v>
      </c>
      <c r="F99" s="1" t="s">
        <v>148</v>
      </c>
      <c r="G99" s="1">
        <f t="shared" si="2"/>
        <v>6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6</v>
      </c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1"/>
    </row>
    <row r="100" spans="1:45" s="11" customFormat="1" ht="18" customHeight="1">
      <c r="A100" s="1">
        <v>96</v>
      </c>
      <c r="B100" s="1">
        <v>63309</v>
      </c>
      <c r="C100" s="5" t="s">
        <v>129</v>
      </c>
      <c r="D100" s="1" t="s">
        <v>131</v>
      </c>
      <c r="E100" s="50" t="s">
        <v>130</v>
      </c>
      <c r="F100" s="1" t="s">
        <v>23</v>
      </c>
      <c r="G100" s="1">
        <f t="shared" si="2"/>
        <v>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>
        <v>5</v>
      </c>
      <c r="AS100" s="31"/>
    </row>
    <row r="101" spans="1:45" s="11" customFormat="1" ht="18" customHeight="1">
      <c r="A101" s="1">
        <v>96</v>
      </c>
      <c r="B101" s="1">
        <v>9550</v>
      </c>
      <c r="C101" s="22" t="s">
        <v>2050</v>
      </c>
      <c r="D101" s="1" t="s">
        <v>131</v>
      </c>
      <c r="E101" s="50" t="s">
        <v>1682</v>
      </c>
      <c r="F101" s="1" t="s">
        <v>690</v>
      </c>
      <c r="G101" s="1">
        <f t="shared" ref="G101:G112" si="3">SUM(I101:AR101)</f>
        <v>5</v>
      </c>
      <c r="H101" s="30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31"/>
    </row>
    <row r="102" spans="1:45" s="11" customFormat="1" ht="18" customHeight="1">
      <c r="A102" s="1">
        <v>96</v>
      </c>
      <c r="B102" s="1">
        <v>48044</v>
      </c>
      <c r="C102" s="5" t="s">
        <v>2165</v>
      </c>
      <c r="D102" s="1" t="s">
        <v>131</v>
      </c>
      <c r="E102" s="50" t="s">
        <v>2124</v>
      </c>
      <c r="F102" s="1" t="s">
        <v>583</v>
      </c>
      <c r="G102" s="1">
        <f t="shared" si="3"/>
        <v>5</v>
      </c>
      <c r="H102" s="30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31"/>
    </row>
    <row r="103" spans="1:45" s="11" customFormat="1" ht="18" customHeight="1">
      <c r="A103" s="1">
        <v>96</v>
      </c>
      <c r="B103" s="1">
        <v>31984</v>
      </c>
      <c r="C103" s="5" t="s">
        <v>2221</v>
      </c>
      <c r="D103" s="1" t="s">
        <v>131</v>
      </c>
      <c r="E103" s="50" t="s">
        <v>5</v>
      </c>
      <c r="F103" s="1" t="s">
        <v>1583</v>
      </c>
      <c r="G103" s="1">
        <f t="shared" si="3"/>
        <v>5</v>
      </c>
      <c r="H103" s="30"/>
      <c r="I103" s="7">
        <v>5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31"/>
    </row>
    <row r="104" spans="1:45" s="11" customFormat="1" ht="18" customHeight="1">
      <c r="A104" s="1">
        <v>96</v>
      </c>
      <c r="B104" s="1">
        <v>19489</v>
      </c>
      <c r="C104" s="5" t="s">
        <v>2244</v>
      </c>
      <c r="D104" s="1" t="s">
        <v>131</v>
      </c>
      <c r="E104" s="50" t="s">
        <v>5</v>
      </c>
      <c r="F104" s="1" t="s">
        <v>694</v>
      </c>
      <c r="G104" s="1">
        <f t="shared" si="3"/>
        <v>5</v>
      </c>
      <c r="H104" s="30"/>
      <c r="I104" s="7">
        <v>5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31"/>
    </row>
    <row r="105" spans="1:45" s="11" customFormat="1" ht="18" customHeight="1">
      <c r="A105" s="1">
        <v>96</v>
      </c>
      <c r="B105" s="1">
        <v>1030</v>
      </c>
      <c r="C105" s="5" t="s">
        <v>1801</v>
      </c>
      <c r="D105" s="1" t="s">
        <v>131</v>
      </c>
      <c r="E105" s="50" t="s">
        <v>5</v>
      </c>
      <c r="F105" s="1" t="s">
        <v>101</v>
      </c>
      <c r="G105" s="1">
        <f t="shared" si="3"/>
        <v>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>
        <v>5</v>
      </c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31"/>
    </row>
    <row r="106" spans="1:45" s="11" customFormat="1" ht="18" customHeight="1">
      <c r="A106" s="1">
        <v>102</v>
      </c>
      <c r="B106" s="1">
        <v>61994</v>
      </c>
      <c r="C106" s="5" t="s">
        <v>1341</v>
      </c>
      <c r="D106" s="1" t="s">
        <v>131</v>
      </c>
      <c r="E106" s="50" t="s">
        <v>5</v>
      </c>
      <c r="F106" s="1" t="s">
        <v>139</v>
      </c>
      <c r="G106" s="1">
        <f t="shared" si="3"/>
        <v>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4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31"/>
    </row>
    <row r="107" spans="1:45" s="11" customFormat="1" ht="18" customHeight="1">
      <c r="A107" s="1">
        <v>102</v>
      </c>
      <c r="B107" s="1">
        <v>63195</v>
      </c>
      <c r="C107" s="5" t="s">
        <v>1385</v>
      </c>
      <c r="D107" s="1" t="s">
        <v>131</v>
      </c>
      <c r="E107" s="50" t="s">
        <v>5</v>
      </c>
      <c r="F107" s="1" t="s">
        <v>6</v>
      </c>
      <c r="G107" s="1">
        <f t="shared" si="3"/>
        <v>4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>
        <v>4</v>
      </c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31"/>
    </row>
    <row r="108" spans="1:45" s="11" customFormat="1" ht="18" customHeight="1">
      <c r="A108" s="1">
        <v>104</v>
      </c>
      <c r="B108" s="1">
        <v>11874</v>
      </c>
      <c r="C108" s="5" t="s">
        <v>2166</v>
      </c>
      <c r="D108" s="1" t="s">
        <v>131</v>
      </c>
      <c r="E108" s="50" t="s">
        <v>5</v>
      </c>
      <c r="F108" s="1" t="s">
        <v>583</v>
      </c>
      <c r="G108" s="1">
        <f t="shared" si="3"/>
        <v>3</v>
      </c>
      <c r="H108" s="30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31"/>
    </row>
    <row r="109" spans="1:45" s="11" customFormat="1" ht="18" customHeight="1">
      <c r="A109" s="1">
        <v>104</v>
      </c>
      <c r="B109" s="1">
        <v>37113</v>
      </c>
      <c r="C109" s="5" t="s">
        <v>2222</v>
      </c>
      <c r="D109" s="1" t="s">
        <v>131</v>
      </c>
      <c r="E109" s="50" t="s">
        <v>2183</v>
      </c>
      <c r="F109" s="1" t="s">
        <v>1583</v>
      </c>
      <c r="G109" s="1">
        <f t="shared" si="3"/>
        <v>3</v>
      </c>
      <c r="H109" s="30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31"/>
    </row>
    <row r="110" spans="1:45" s="11" customFormat="1" ht="18" customHeight="1">
      <c r="A110" s="1">
        <v>104</v>
      </c>
      <c r="B110" s="1">
        <v>62727</v>
      </c>
      <c r="C110" s="5" t="s">
        <v>1983</v>
      </c>
      <c r="D110" s="1" t="s">
        <v>131</v>
      </c>
      <c r="E110" s="50" t="s">
        <v>5</v>
      </c>
      <c r="F110" s="1" t="s">
        <v>101</v>
      </c>
      <c r="G110" s="1">
        <f t="shared" si="3"/>
        <v>3</v>
      </c>
      <c r="H110" s="30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31"/>
    </row>
    <row r="111" spans="1:45" s="11" customFormat="1" ht="18" customHeight="1">
      <c r="A111" s="1">
        <v>104</v>
      </c>
      <c r="B111" s="1">
        <v>18389</v>
      </c>
      <c r="C111" s="5" t="s">
        <v>1342</v>
      </c>
      <c r="D111" s="1" t="s">
        <v>131</v>
      </c>
      <c r="E111" s="50" t="s">
        <v>5</v>
      </c>
      <c r="F111" s="1" t="s">
        <v>139</v>
      </c>
      <c r="G111" s="1">
        <f t="shared" si="3"/>
        <v>3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>
        <v>3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31"/>
    </row>
    <row r="112" spans="1:45" s="11" customFormat="1" ht="18" customHeight="1">
      <c r="A112" s="1">
        <v>108</v>
      </c>
      <c r="B112" s="1">
        <v>3376</v>
      </c>
      <c r="C112" s="5" t="s">
        <v>1984</v>
      </c>
      <c r="D112" s="1" t="s">
        <v>131</v>
      </c>
      <c r="E112" s="50" t="s">
        <v>5</v>
      </c>
      <c r="F112" s="1" t="s">
        <v>101</v>
      </c>
      <c r="G112" s="1">
        <f t="shared" si="3"/>
        <v>1</v>
      </c>
      <c r="H112" s="30"/>
      <c r="I112" s="7">
        <v>1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31"/>
    </row>
    <row r="113" spans="1:45" ht="6.9" customHeight="1">
      <c r="A113" s="37"/>
      <c r="B113" s="32"/>
      <c r="C113" s="38"/>
      <c r="D113" s="32"/>
      <c r="E113" s="61"/>
      <c r="F113" s="32"/>
      <c r="G113" s="40"/>
      <c r="H113" s="32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41"/>
      <c r="AM113" s="41"/>
      <c r="AN113" s="41"/>
      <c r="AO113" s="41"/>
      <c r="AP113" s="41"/>
      <c r="AQ113" s="41"/>
      <c r="AR113" s="41"/>
      <c r="AS113" s="36"/>
    </row>
    <row r="114" spans="1:45" s="8" customFormat="1" ht="12.75" customHeight="1">
      <c r="A114" s="13"/>
      <c r="B114" s="14"/>
      <c r="D114" s="14"/>
      <c r="E114" s="62"/>
      <c r="F114" s="14"/>
      <c r="G114" s="14"/>
      <c r="H114" s="14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</row>
  </sheetData>
  <sheetProtection algorithmName="SHA-512" hashValue="zm1leNdoAmf7UZopnSaOMSMow+gYFb+Ti08Hqn2MwzwV2sljIx3IPJTy8zeirV2ycM9/Ze5lREvL8onbMKgoTA==" saltValue="vwGWEiwBryd+fi96j9pOXw==" spinCount="100000" sheet="1" selectLockedCells="1" selectUnlockedCells="1"/>
  <sortState xmlns:xlrd2="http://schemas.microsoft.com/office/spreadsheetml/2017/richdata2" ref="A5:AR112">
    <sortCondition descending="1" ref="G5:G112"/>
  </sortState>
  <mergeCells count="38">
    <mergeCell ref="A2:G2"/>
    <mergeCell ref="A1:G1"/>
    <mergeCell ref="AB1:AB2"/>
    <mergeCell ref="AA1:AA2"/>
    <mergeCell ref="I1:I2"/>
    <mergeCell ref="Q1:Q2"/>
    <mergeCell ref="R1:R2"/>
    <mergeCell ref="S1:S2"/>
    <mergeCell ref="T1:T2"/>
    <mergeCell ref="Z1:Z2"/>
    <mergeCell ref="Y1:Y2"/>
    <mergeCell ref="X1:X2"/>
    <mergeCell ref="W1:W2"/>
    <mergeCell ref="V1:V2"/>
    <mergeCell ref="U1:U2"/>
    <mergeCell ref="N1:N2"/>
    <mergeCell ref="AR1:AR2"/>
    <mergeCell ref="AQ1:AQ2"/>
    <mergeCell ref="AP1:AP2"/>
    <mergeCell ref="AO1:AO2"/>
    <mergeCell ref="AN1:AN2"/>
    <mergeCell ref="AM1:AM2"/>
    <mergeCell ref="AK1:AK2"/>
    <mergeCell ref="AJ1:AJ2"/>
    <mergeCell ref="AL1:AL2"/>
    <mergeCell ref="AI1:AI2"/>
    <mergeCell ref="AH1:AH2"/>
    <mergeCell ref="AD1:AD2"/>
    <mergeCell ref="AC1:AC2"/>
    <mergeCell ref="AG1:AG2"/>
    <mergeCell ref="AF1:AF2"/>
    <mergeCell ref="AE1:AE2"/>
    <mergeCell ref="J1:J2"/>
    <mergeCell ref="M1:M2"/>
    <mergeCell ref="L1:L2"/>
    <mergeCell ref="K1:K2"/>
    <mergeCell ref="P1:P2"/>
    <mergeCell ref="O1:O2"/>
  </mergeCells>
  <phoneticPr fontId="15" type="noConversion"/>
  <conditionalFormatting sqref="B1:B1048576">
    <cfRule type="duplicateValues" dxfId="37" priority="6"/>
  </conditionalFormatting>
  <conditionalFormatting sqref="B1:C1048576">
    <cfRule type="duplicateValues" dxfId="36" priority="1"/>
    <cfRule type="duplicateValues" dxfId="35" priority="2"/>
    <cfRule type="duplicateValues" dxfId="34" priority="5"/>
    <cfRule type="duplicateValues" dxfId="33" priority="7"/>
  </conditionalFormatting>
  <conditionalFormatting sqref="B3:C3">
    <cfRule type="duplicateValues" dxfId="32" priority="11" stopIfTrue="1"/>
  </conditionalFormatting>
  <conditionalFormatting sqref="B5:C112">
    <cfRule type="duplicateValues" dxfId="31" priority="13939"/>
    <cfRule type="duplicateValues" dxfId="30" priority="13940" stopIfTrue="1"/>
    <cfRule type="duplicateValues" dxfId="29" priority="13941" stopIfTrue="1"/>
  </conditionalFormatting>
  <conditionalFormatting sqref="B9:C114">
    <cfRule type="duplicateValues" dxfId="28" priority="13942" stopIfTrue="1"/>
  </conditionalFormatting>
  <conditionalFormatting sqref="B9:C65629 B1:C2 B4:C4">
    <cfRule type="expression" dxfId="27" priority="13944" stopIfTrue="1">
      <formula>AND(COUNTIF($B$1:$C$2, B1)+COUNTIF($B$4:$C$4, B1)+COUNTIF($B$9:$C$65629,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K45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08984375" style="3" customWidth="1"/>
    <col min="4" max="4" width="6.6328125" style="2" customWidth="1"/>
    <col min="5" max="5" width="50.453125" style="10" customWidth="1"/>
    <col min="6" max="6" width="5.90625" style="2" customWidth="1"/>
    <col min="7" max="7" width="8" style="2" bestFit="1" customWidth="1"/>
    <col min="8" max="8" width="1" style="2" customWidth="1"/>
    <col min="9" max="36" width="6.453125" style="12" customWidth="1"/>
    <col min="37" max="37" width="1" style="3" customWidth="1"/>
    <col min="38" max="16384" width="9.08984375" style="3"/>
  </cols>
  <sheetData>
    <row r="1" spans="1:37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79" t="s">
        <v>2245</v>
      </c>
      <c r="K1" s="81" t="s">
        <v>1959</v>
      </c>
      <c r="L1" s="79" t="s">
        <v>1942</v>
      </c>
      <c r="M1" s="79" t="s">
        <v>1907</v>
      </c>
      <c r="N1" s="79" t="s">
        <v>1900</v>
      </c>
      <c r="O1" s="79" t="s">
        <v>1885</v>
      </c>
      <c r="P1" s="79" t="s">
        <v>1860</v>
      </c>
      <c r="Q1" s="79" t="s">
        <v>1824</v>
      </c>
      <c r="R1" s="83" t="s">
        <v>1690</v>
      </c>
      <c r="S1" s="101" t="s">
        <v>1852</v>
      </c>
      <c r="T1" s="83" t="s">
        <v>1763</v>
      </c>
      <c r="U1" s="79" t="s">
        <v>1430</v>
      </c>
      <c r="V1" s="79" t="s">
        <v>1394</v>
      </c>
      <c r="W1" s="79" t="s">
        <v>1348</v>
      </c>
      <c r="X1" s="79" t="s">
        <v>1322</v>
      </c>
      <c r="Y1" s="85" t="s">
        <v>1215</v>
      </c>
      <c r="Z1" s="79" t="s">
        <v>1177</v>
      </c>
      <c r="AA1" s="79" t="s">
        <v>1075</v>
      </c>
      <c r="AB1" s="79" t="s">
        <v>929</v>
      </c>
      <c r="AC1" s="79" t="s">
        <v>847</v>
      </c>
      <c r="AD1" s="79" t="s">
        <v>777</v>
      </c>
      <c r="AE1" s="95" t="s">
        <v>1853</v>
      </c>
      <c r="AF1" s="79" t="s">
        <v>465</v>
      </c>
      <c r="AG1" s="79" t="s">
        <v>360</v>
      </c>
      <c r="AH1" s="79" t="s">
        <v>184</v>
      </c>
      <c r="AI1" s="79" t="s">
        <v>135</v>
      </c>
      <c r="AJ1" s="83" t="s">
        <v>11</v>
      </c>
      <c r="AK1" s="26"/>
    </row>
    <row r="2" spans="1:37" s="4" customFormat="1" ht="101.4" customHeight="1">
      <c r="A2" s="89" t="s">
        <v>2346</v>
      </c>
      <c r="B2" s="90"/>
      <c r="C2" s="90"/>
      <c r="D2" s="90"/>
      <c r="E2" s="90"/>
      <c r="F2" s="90"/>
      <c r="G2" s="91"/>
      <c r="H2" s="27"/>
      <c r="I2" s="80"/>
      <c r="J2" s="80"/>
      <c r="K2" s="82"/>
      <c r="L2" s="80"/>
      <c r="M2" s="80"/>
      <c r="N2" s="80"/>
      <c r="O2" s="80"/>
      <c r="P2" s="80"/>
      <c r="Q2" s="80"/>
      <c r="R2" s="84"/>
      <c r="S2" s="102"/>
      <c r="T2" s="84"/>
      <c r="U2" s="80"/>
      <c r="V2" s="80"/>
      <c r="W2" s="80"/>
      <c r="X2" s="80"/>
      <c r="Y2" s="86"/>
      <c r="Z2" s="80"/>
      <c r="AA2" s="80"/>
      <c r="AB2" s="80"/>
      <c r="AC2" s="80"/>
      <c r="AD2" s="80"/>
      <c r="AE2" s="96"/>
      <c r="AF2" s="80"/>
      <c r="AG2" s="80"/>
      <c r="AH2" s="80"/>
      <c r="AI2" s="80"/>
      <c r="AJ2" s="84"/>
      <c r="AK2" s="33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45998</v>
      </c>
      <c r="K3" s="19">
        <v>45991</v>
      </c>
      <c r="L3" s="19">
        <v>45984</v>
      </c>
      <c r="M3" s="19">
        <v>45977</v>
      </c>
      <c r="N3" s="19">
        <v>45970</v>
      </c>
      <c r="O3" s="19">
        <v>45949</v>
      </c>
      <c r="P3" s="19">
        <v>45935</v>
      </c>
      <c r="Q3" s="46">
        <v>45928</v>
      </c>
      <c r="R3" s="46">
        <v>45907</v>
      </c>
      <c r="S3" s="46">
        <v>45900</v>
      </c>
      <c r="T3" s="46">
        <v>45893</v>
      </c>
      <c r="U3" s="19">
        <v>45879</v>
      </c>
      <c r="V3" s="19">
        <v>45872</v>
      </c>
      <c r="W3" s="19">
        <v>45865</v>
      </c>
      <c r="X3" s="19">
        <v>45858</v>
      </c>
      <c r="Y3" s="19">
        <v>45851</v>
      </c>
      <c r="Z3" s="19">
        <v>45844</v>
      </c>
      <c r="AA3" s="19">
        <v>45830</v>
      </c>
      <c r="AB3" s="19">
        <v>45816</v>
      </c>
      <c r="AC3" s="19">
        <v>45809</v>
      </c>
      <c r="AD3" s="19">
        <v>45802</v>
      </c>
      <c r="AE3" s="19">
        <v>45753</v>
      </c>
      <c r="AF3" s="19">
        <v>45725</v>
      </c>
      <c r="AG3" s="19">
        <v>45725</v>
      </c>
      <c r="AH3" s="19">
        <v>45698</v>
      </c>
      <c r="AI3" s="19">
        <v>45688</v>
      </c>
      <c r="AJ3" s="46">
        <v>45683</v>
      </c>
      <c r="AK3" s="33"/>
    </row>
    <row r="4" spans="1:37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101</v>
      </c>
      <c r="J4" s="21" t="s">
        <v>12</v>
      </c>
      <c r="K4" s="21" t="s">
        <v>700</v>
      </c>
      <c r="L4" s="21" t="s">
        <v>185</v>
      </c>
      <c r="M4" s="21" t="s">
        <v>185</v>
      </c>
      <c r="N4" s="21" t="s">
        <v>12</v>
      </c>
      <c r="O4" s="21" t="s">
        <v>12</v>
      </c>
      <c r="P4" s="21" t="s">
        <v>136</v>
      </c>
      <c r="Q4" s="47" t="s">
        <v>183</v>
      </c>
      <c r="R4" s="47" t="s">
        <v>136</v>
      </c>
      <c r="S4" s="47" t="s">
        <v>1463</v>
      </c>
      <c r="T4" s="47" t="s">
        <v>12</v>
      </c>
      <c r="U4" s="21" t="s">
        <v>136</v>
      </c>
      <c r="V4" s="21" t="s">
        <v>12</v>
      </c>
      <c r="W4" s="21" t="s">
        <v>12</v>
      </c>
      <c r="X4" s="21" t="s">
        <v>12</v>
      </c>
      <c r="Y4" s="21" t="s">
        <v>12</v>
      </c>
      <c r="Z4" s="21" t="s">
        <v>136</v>
      </c>
      <c r="AA4" s="21" t="s">
        <v>185</v>
      </c>
      <c r="AB4" s="21" t="s">
        <v>183</v>
      </c>
      <c r="AC4" s="21" t="s">
        <v>136</v>
      </c>
      <c r="AD4" s="21" t="s">
        <v>185</v>
      </c>
      <c r="AE4" s="21" t="s">
        <v>12</v>
      </c>
      <c r="AF4" s="21" t="s">
        <v>12</v>
      </c>
      <c r="AG4" s="21" t="s">
        <v>395</v>
      </c>
      <c r="AH4" s="21" t="s">
        <v>185</v>
      </c>
      <c r="AI4" s="21" t="s">
        <v>136</v>
      </c>
      <c r="AJ4" s="47" t="s">
        <v>12</v>
      </c>
      <c r="AK4" s="34"/>
    </row>
    <row r="5" spans="1:37" s="11" customFormat="1" ht="18" customHeight="1">
      <c r="A5" s="1">
        <v>1</v>
      </c>
      <c r="B5" s="1">
        <v>14302</v>
      </c>
      <c r="C5" s="5" t="s">
        <v>1042</v>
      </c>
      <c r="D5" s="1" t="s">
        <v>279</v>
      </c>
      <c r="E5" s="6" t="s">
        <v>1043</v>
      </c>
      <c r="F5" s="1" t="s">
        <v>139</v>
      </c>
      <c r="G5" s="1">
        <f t="shared" ref="G5:G43" si="0">SUM(I5:AJ5)</f>
        <v>382.5</v>
      </c>
      <c r="H5" s="30"/>
      <c r="I5" s="7"/>
      <c r="J5" s="7"/>
      <c r="K5" s="7"/>
      <c r="L5" s="7"/>
      <c r="M5" s="7">
        <v>25</v>
      </c>
      <c r="N5" s="7"/>
      <c r="O5" s="7"/>
      <c r="P5" s="7"/>
      <c r="Q5" s="7"/>
      <c r="R5" s="7"/>
      <c r="S5" s="7">
        <v>215</v>
      </c>
      <c r="T5" s="7"/>
      <c r="U5" s="7"/>
      <c r="V5" s="7"/>
      <c r="W5" s="7"/>
      <c r="X5" s="7">
        <f>25/2</f>
        <v>12.5</v>
      </c>
      <c r="Y5" s="7"/>
      <c r="Z5" s="7">
        <f>160/2</f>
        <v>80</v>
      </c>
      <c r="AA5" s="7"/>
      <c r="AB5" s="7">
        <f>100/2</f>
        <v>50</v>
      </c>
      <c r="AC5" s="7"/>
      <c r="AD5" s="7"/>
      <c r="AE5" s="7"/>
      <c r="AF5" s="7"/>
      <c r="AG5" s="7"/>
      <c r="AH5" s="7"/>
      <c r="AI5" s="7"/>
      <c r="AJ5" s="7"/>
      <c r="AK5" s="35"/>
    </row>
    <row r="6" spans="1:37" s="11" customFormat="1" ht="18" customHeight="1">
      <c r="A6" s="1">
        <v>2</v>
      </c>
      <c r="B6" s="1">
        <v>17414</v>
      </c>
      <c r="C6" s="5" t="s">
        <v>1671</v>
      </c>
      <c r="D6" s="1" t="s">
        <v>279</v>
      </c>
      <c r="E6" s="6" t="s">
        <v>5</v>
      </c>
      <c r="F6" s="1" t="s">
        <v>364</v>
      </c>
      <c r="G6" s="1">
        <f t="shared" si="0"/>
        <v>307</v>
      </c>
      <c r="H6" s="30"/>
      <c r="I6" s="7">
        <v>7</v>
      </c>
      <c r="J6" s="7"/>
      <c r="K6" s="7"/>
      <c r="L6" s="7"/>
      <c r="M6" s="7"/>
      <c r="N6" s="7"/>
      <c r="O6" s="7"/>
      <c r="P6" s="7"/>
      <c r="Q6" s="7"/>
      <c r="R6" s="7"/>
      <c r="S6" s="7">
        <v>300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35"/>
    </row>
    <row r="7" spans="1:37" s="11" customFormat="1" ht="18" customHeight="1">
      <c r="A7" s="1">
        <v>3</v>
      </c>
      <c r="B7" s="1">
        <v>43465</v>
      </c>
      <c r="C7" s="5" t="s">
        <v>909</v>
      </c>
      <c r="D7" s="1" t="s">
        <v>279</v>
      </c>
      <c r="E7" s="6" t="s">
        <v>5</v>
      </c>
      <c r="F7" s="1" t="s">
        <v>148</v>
      </c>
      <c r="G7" s="1">
        <f t="shared" si="0"/>
        <v>253</v>
      </c>
      <c r="H7" s="30"/>
      <c r="I7" s="7">
        <v>3</v>
      </c>
      <c r="J7" s="7"/>
      <c r="K7" s="7">
        <v>90</v>
      </c>
      <c r="L7" s="7"/>
      <c r="M7" s="7"/>
      <c r="N7" s="7"/>
      <c r="O7" s="7"/>
      <c r="P7" s="7">
        <v>80</v>
      </c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>
        <f>160/2</f>
        <v>80</v>
      </c>
      <c r="AD7" s="7"/>
      <c r="AE7" s="7"/>
      <c r="AF7" s="7"/>
      <c r="AG7" s="7"/>
      <c r="AH7" s="7"/>
      <c r="AI7" s="7"/>
      <c r="AJ7" s="7"/>
      <c r="AK7" s="35"/>
    </row>
    <row r="8" spans="1:37" s="11" customFormat="1" ht="18" customHeight="1">
      <c r="A8" s="1">
        <v>4</v>
      </c>
      <c r="B8" s="1">
        <v>60196</v>
      </c>
      <c r="C8" s="5" t="s">
        <v>1672</v>
      </c>
      <c r="D8" s="1" t="s">
        <v>279</v>
      </c>
      <c r="E8" s="6" t="s">
        <v>5</v>
      </c>
      <c r="F8" s="1" t="s">
        <v>152</v>
      </c>
      <c r="G8" s="1">
        <f t="shared" si="0"/>
        <v>250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250</v>
      </c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35"/>
    </row>
    <row r="9" spans="1:37" s="11" customFormat="1" ht="18" customHeight="1">
      <c r="A9" s="1">
        <v>5</v>
      </c>
      <c r="B9" s="1">
        <v>48092</v>
      </c>
      <c r="C9" s="5" t="s">
        <v>1673</v>
      </c>
      <c r="D9" s="1" t="s">
        <v>279</v>
      </c>
      <c r="E9" s="6" t="s">
        <v>1674</v>
      </c>
      <c r="F9" s="1" t="s">
        <v>291</v>
      </c>
      <c r="G9" s="1">
        <f t="shared" si="0"/>
        <v>230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230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35"/>
    </row>
    <row r="10" spans="1:37" s="11" customFormat="1" ht="18" customHeight="1">
      <c r="A10" s="1">
        <v>6</v>
      </c>
      <c r="B10" s="1">
        <v>52756</v>
      </c>
      <c r="C10" s="5" t="s">
        <v>1675</v>
      </c>
      <c r="D10" s="1" t="s">
        <v>279</v>
      </c>
      <c r="E10" s="6" t="s">
        <v>5</v>
      </c>
      <c r="F10" s="1" t="s">
        <v>364</v>
      </c>
      <c r="G10" s="1">
        <f t="shared" si="0"/>
        <v>200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200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35"/>
    </row>
    <row r="11" spans="1:37" s="11" customFormat="1" ht="18" customHeight="1">
      <c r="A11" s="1">
        <v>7</v>
      </c>
      <c r="B11" s="1">
        <v>34209</v>
      </c>
      <c r="C11" s="5" t="s">
        <v>1748</v>
      </c>
      <c r="D11" s="1" t="s">
        <v>279</v>
      </c>
      <c r="E11" s="6" t="s">
        <v>5</v>
      </c>
      <c r="F11" s="1" t="s">
        <v>148</v>
      </c>
      <c r="G11" s="1">
        <f t="shared" si="0"/>
        <v>155</v>
      </c>
      <c r="H11" s="30"/>
      <c r="I11" s="7">
        <v>10</v>
      </c>
      <c r="J11" s="7"/>
      <c r="K11" s="7"/>
      <c r="L11" s="7">
        <v>20</v>
      </c>
      <c r="M11" s="7"/>
      <c r="N11" s="7"/>
      <c r="O11" s="7"/>
      <c r="P11" s="7"/>
      <c r="Q11" s="7">
        <v>45</v>
      </c>
      <c r="R11" s="7">
        <v>80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35"/>
    </row>
    <row r="12" spans="1:37" s="11" customFormat="1" ht="18" customHeight="1">
      <c r="A12" s="1">
        <v>8</v>
      </c>
      <c r="B12" s="1">
        <v>46292</v>
      </c>
      <c r="C12" s="5" t="s">
        <v>1452</v>
      </c>
      <c r="D12" s="1" t="s">
        <v>279</v>
      </c>
      <c r="E12" s="6" t="s">
        <v>5</v>
      </c>
      <c r="F12" s="1" t="s">
        <v>148</v>
      </c>
      <c r="G12" s="1">
        <f t="shared" si="0"/>
        <v>152.5</v>
      </c>
      <c r="H12" s="30"/>
      <c r="I12" s="7">
        <v>5</v>
      </c>
      <c r="J12" s="7"/>
      <c r="K12" s="7"/>
      <c r="L12" s="7"/>
      <c r="M12" s="7"/>
      <c r="N12" s="7"/>
      <c r="O12" s="7">
        <v>20</v>
      </c>
      <c r="P12" s="7"/>
      <c r="Q12" s="7">
        <v>47.5</v>
      </c>
      <c r="R12" s="7"/>
      <c r="S12" s="7"/>
      <c r="T12" s="7"/>
      <c r="U12" s="7">
        <v>80</v>
      </c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35"/>
    </row>
    <row r="13" spans="1:37" s="11" customFormat="1" ht="18" customHeight="1">
      <c r="A13" s="1">
        <v>9</v>
      </c>
      <c r="B13" s="1">
        <v>52852</v>
      </c>
      <c r="C13" s="5" t="s">
        <v>1046</v>
      </c>
      <c r="D13" s="1" t="s">
        <v>279</v>
      </c>
      <c r="E13" s="6" t="s">
        <v>935</v>
      </c>
      <c r="F13" s="1" t="s">
        <v>139</v>
      </c>
      <c r="G13" s="1">
        <f t="shared" si="0"/>
        <v>150</v>
      </c>
      <c r="H13" s="30"/>
      <c r="I13" s="7"/>
      <c r="J13" s="7"/>
      <c r="K13" s="7"/>
      <c r="L13" s="7"/>
      <c r="M13" s="7">
        <v>20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10</v>
      </c>
      <c r="Y13" s="7"/>
      <c r="Z13" s="7">
        <f>150/2</f>
        <v>75</v>
      </c>
      <c r="AA13" s="7"/>
      <c r="AB13" s="7">
        <v>45</v>
      </c>
      <c r="AC13" s="7"/>
      <c r="AD13" s="7"/>
      <c r="AE13" s="7"/>
      <c r="AF13" s="7"/>
      <c r="AG13" s="7"/>
      <c r="AH13" s="7"/>
      <c r="AI13" s="7"/>
      <c r="AJ13" s="7"/>
      <c r="AK13" s="35"/>
    </row>
    <row r="14" spans="1:37" s="11" customFormat="1" ht="18" customHeight="1">
      <c r="A14" s="1">
        <v>10</v>
      </c>
      <c r="B14" s="1">
        <v>20680</v>
      </c>
      <c r="C14" s="5" t="s">
        <v>910</v>
      </c>
      <c r="D14" s="1" t="s">
        <v>279</v>
      </c>
      <c r="E14" s="6" t="s">
        <v>5</v>
      </c>
      <c r="F14" s="1" t="s">
        <v>139</v>
      </c>
      <c r="G14" s="1">
        <f t="shared" si="0"/>
        <v>145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f>140/2</f>
        <v>70</v>
      </c>
      <c r="AA14" s="7"/>
      <c r="AB14" s="7"/>
      <c r="AC14" s="7">
        <f>150/2</f>
        <v>75</v>
      </c>
      <c r="AD14" s="7"/>
      <c r="AE14" s="7"/>
      <c r="AF14" s="7"/>
      <c r="AG14" s="7"/>
      <c r="AH14" s="7"/>
      <c r="AI14" s="7"/>
      <c r="AJ14" s="7"/>
      <c r="AK14" s="35"/>
    </row>
    <row r="15" spans="1:37" s="11" customFormat="1" ht="18" customHeight="1">
      <c r="A15" s="1">
        <v>11</v>
      </c>
      <c r="B15" s="1">
        <v>45981</v>
      </c>
      <c r="C15" s="5" t="s">
        <v>1966</v>
      </c>
      <c r="D15" s="1" t="s">
        <v>279</v>
      </c>
      <c r="E15" s="6" t="s">
        <v>5</v>
      </c>
      <c r="F15" s="1" t="s">
        <v>23</v>
      </c>
      <c r="G15" s="1">
        <f t="shared" si="0"/>
        <v>100</v>
      </c>
      <c r="H15" s="30"/>
      <c r="I15" s="7"/>
      <c r="J15" s="7"/>
      <c r="K15" s="7">
        <v>100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35"/>
    </row>
    <row r="16" spans="1:37" s="11" customFormat="1" ht="18" customHeight="1">
      <c r="A16" s="1">
        <v>12</v>
      </c>
      <c r="B16" s="1">
        <v>34550</v>
      </c>
      <c r="C16" s="5" t="s">
        <v>1428</v>
      </c>
      <c r="D16" s="1" t="s">
        <v>279</v>
      </c>
      <c r="E16" s="6" t="s">
        <v>5</v>
      </c>
      <c r="F16" s="1" t="s">
        <v>148</v>
      </c>
      <c r="G16" s="1">
        <f t="shared" si="0"/>
        <v>94.5</v>
      </c>
      <c r="H16" s="30"/>
      <c r="I16" s="7">
        <v>7</v>
      </c>
      <c r="J16" s="7"/>
      <c r="K16" s="7"/>
      <c r="L16" s="7">
        <v>25</v>
      </c>
      <c r="M16" s="7"/>
      <c r="N16" s="7"/>
      <c r="O16" s="7"/>
      <c r="P16" s="7"/>
      <c r="Q16" s="7">
        <v>50</v>
      </c>
      <c r="R16" s="7"/>
      <c r="S16" s="7"/>
      <c r="T16" s="7"/>
      <c r="U16" s="7"/>
      <c r="V16" s="7">
        <v>12.5</v>
      </c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35"/>
    </row>
    <row r="17" spans="1:37" s="11" customFormat="1" ht="18" customHeight="1">
      <c r="A17" s="1">
        <v>13</v>
      </c>
      <c r="B17" s="1">
        <v>63067</v>
      </c>
      <c r="C17" s="5" t="s">
        <v>1386</v>
      </c>
      <c r="D17" s="1" t="s">
        <v>279</v>
      </c>
      <c r="E17" s="6" t="s">
        <v>226</v>
      </c>
      <c r="F17" s="1" t="s">
        <v>6</v>
      </c>
      <c r="G17" s="1">
        <f t="shared" si="0"/>
        <v>92.5</v>
      </c>
      <c r="H17" s="30"/>
      <c r="I17" s="7"/>
      <c r="J17" s="7"/>
      <c r="K17" s="7">
        <v>80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12.5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35"/>
    </row>
    <row r="18" spans="1:37" s="11" customFormat="1" ht="18" customHeight="1">
      <c r="A18" s="1">
        <v>14</v>
      </c>
      <c r="B18" s="23">
        <v>16946</v>
      </c>
      <c r="C18" s="5" t="s">
        <v>181</v>
      </c>
      <c r="D18" s="1" t="s">
        <v>279</v>
      </c>
      <c r="E18" s="6" t="s">
        <v>5</v>
      </c>
      <c r="F18" s="1" t="s">
        <v>101</v>
      </c>
      <c r="G18" s="1">
        <f t="shared" si="0"/>
        <v>80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80</v>
      </c>
      <c r="AJ18" s="7"/>
      <c r="AK18" s="35"/>
    </row>
    <row r="19" spans="1:37" s="11" customFormat="1" ht="18" customHeight="1">
      <c r="A19" s="1">
        <v>15</v>
      </c>
      <c r="B19" s="1">
        <v>37670</v>
      </c>
      <c r="C19" s="5" t="s">
        <v>457</v>
      </c>
      <c r="D19" s="1" t="s">
        <v>279</v>
      </c>
      <c r="E19" s="6" t="s">
        <v>5</v>
      </c>
      <c r="F19" s="1" t="s">
        <v>364</v>
      </c>
      <c r="G19" s="1">
        <f t="shared" si="0"/>
        <v>60</v>
      </c>
      <c r="H19" s="30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>
        <v>50</v>
      </c>
      <c r="AH19" s="7"/>
      <c r="AI19" s="7"/>
      <c r="AJ19" s="7"/>
      <c r="AK19" s="35"/>
    </row>
    <row r="20" spans="1:37" s="11" customFormat="1" ht="18" customHeight="1">
      <c r="A20" s="1">
        <v>15</v>
      </c>
      <c r="B20" s="1">
        <v>28490</v>
      </c>
      <c r="C20" s="5" t="s">
        <v>1092</v>
      </c>
      <c r="D20" s="1" t="s">
        <v>279</v>
      </c>
      <c r="E20" s="6" t="s">
        <v>5</v>
      </c>
      <c r="F20" s="1" t="s">
        <v>177</v>
      </c>
      <c r="G20" s="1">
        <f t="shared" si="0"/>
        <v>60</v>
      </c>
      <c r="H20" s="30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50</v>
      </c>
      <c r="AB20" s="7"/>
      <c r="AC20" s="7"/>
      <c r="AD20" s="7"/>
      <c r="AE20" s="7"/>
      <c r="AF20" s="7"/>
      <c r="AG20" s="7"/>
      <c r="AH20" s="7"/>
      <c r="AI20" s="7"/>
      <c r="AJ20" s="7"/>
      <c r="AK20" s="35"/>
    </row>
    <row r="21" spans="1:37" s="11" customFormat="1" ht="18" customHeight="1">
      <c r="A21" s="1">
        <v>17</v>
      </c>
      <c r="B21" s="1">
        <v>5116</v>
      </c>
      <c r="C21" s="5" t="s">
        <v>278</v>
      </c>
      <c r="D21" s="1" t="s">
        <v>279</v>
      </c>
      <c r="E21" s="6" t="s">
        <v>5</v>
      </c>
      <c r="F21" s="1" t="s">
        <v>187</v>
      </c>
      <c r="G21" s="1">
        <f t="shared" si="0"/>
        <v>57.5</v>
      </c>
      <c r="H21" s="30"/>
      <c r="I21" s="7"/>
      <c r="J21" s="7"/>
      <c r="K21" s="7"/>
      <c r="L21" s="7"/>
      <c r="M21" s="7"/>
      <c r="N21" s="7">
        <v>20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12.5</v>
      </c>
      <c r="AG21" s="7"/>
      <c r="AH21" s="7">
        <v>25</v>
      </c>
      <c r="AI21" s="7"/>
      <c r="AJ21" s="7"/>
      <c r="AK21" s="35"/>
    </row>
    <row r="22" spans="1:37" s="11" customFormat="1" ht="18" customHeight="1">
      <c r="A22" s="1">
        <v>18</v>
      </c>
      <c r="B22" s="1">
        <v>38725</v>
      </c>
      <c r="C22" s="5" t="s">
        <v>1044</v>
      </c>
      <c r="D22" s="1" t="s">
        <v>279</v>
      </c>
      <c r="E22" s="6" t="s">
        <v>1045</v>
      </c>
      <c r="F22" s="1" t="s">
        <v>139</v>
      </c>
      <c r="G22" s="1">
        <f t="shared" si="0"/>
        <v>47.5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f>95/2</f>
        <v>47.5</v>
      </c>
      <c r="AC22" s="7"/>
      <c r="AD22" s="7"/>
      <c r="AE22" s="7"/>
      <c r="AF22" s="7"/>
      <c r="AG22" s="7"/>
      <c r="AH22" s="7"/>
      <c r="AI22" s="7"/>
      <c r="AJ22" s="7"/>
      <c r="AK22" s="35"/>
    </row>
    <row r="23" spans="1:37" s="11" customFormat="1" ht="18" customHeight="1">
      <c r="A23" s="1">
        <v>18</v>
      </c>
      <c r="B23" s="1">
        <v>31009</v>
      </c>
      <c r="C23" s="5" t="s">
        <v>778</v>
      </c>
      <c r="D23" s="1" t="s">
        <v>279</v>
      </c>
      <c r="E23" s="6" t="s">
        <v>5</v>
      </c>
      <c r="F23" s="1" t="s">
        <v>101</v>
      </c>
      <c r="G23" s="1">
        <f t="shared" si="0"/>
        <v>47.5</v>
      </c>
      <c r="H23" s="30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12.5</v>
      </c>
      <c r="U23" s="7"/>
      <c r="V23" s="7"/>
      <c r="W23" s="7"/>
      <c r="X23" s="7"/>
      <c r="Y23" s="7"/>
      <c r="Z23" s="7"/>
      <c r="AA23" s="7"/>
      <c r="AB23" s="7"/>
      <c r="AC23" s="7"/>
      <c r="AD23" s="7">
        <v>25</v>
      </c>
      <c r="AE23" s="7"/>
      <c r="AF23" s="7"/>
      <c r="AG23" s="7"/>
      <c r="AH23" s="7"/>
      <c r="AI23" s="7"/>
      <c r="AJ23" s="7"/>
      <c r="AK23" s="35"/>
    </row>
    <row r="24" spans="1:37" s="11" customFormat="1" ht="18" customHeight="1">
      <c r="A24" s="1">
        <v>20</v>
      </c>
      <c r="B24" s="1">
        <v>53424</v>
      </c>
      <c r="C24" s="5" t="s">
        <v>1093</v>
      </c>
      <c r="D24" s="1" t="s">
        <v>279</v>
      </c>
      <c r="E24" s="6" t="s">
        <v>5</v>
      </c>
      <c r="F24" s="1" t="s">
        <v>177</v>
      </c>
      <c r="G24" s="1">
        <f t="shared" si="0"/>
        <v>47</v>
      </c>
      <c r="H24" s="30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40</v>
      </c>
      <c r="AB24" s="7"/>
      <c r="AC24" s="7"/>
      <c r="AD24" s="7"/>
      <c r="AE24" s="7"/>
      <c r="AF24" s="7"/>
      <c r="AG24" s="7"/>
      <c r="AH24" s="7"/>
      <c r="AI24" s="7"/>
      <c r="AJ24" s="7"/>
      <c r="AK24" s="35"/>
    </row>
    <row r="25" spans="1:37" s="11" customFormat="1" ht="18" customHeight="1">
      <c r="A25" s="1">
        <v>21</v>
      </c>
      <c r="B25" s="1">
        <v>33855</v>
      </c>
      <c r="C25" s="5" t="s">
        <v>133</v>
      </c>
      <c r="D25" s="1" t="s">
        <v>279</v>
      </c>
      <c r="E25" s="6" t="s">
        <v>5</v>
      </c>
      <c r="F25" s="1" t="s">
        <v>8</v>
      </c>
      <c r="G25" s="1">
        <f t="shared" si="0"/>
        <v>32.5</v>
      </c>
      <c r="H25" s="30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f>25/2</f>
        <v>12.5</v>
      </c>
      <c r="AG25" s="7"/>
      <c r="AH25" s="7"/>
      <c r="AI25" s="7"/>
      <c r="AJ25" s="7">
        <v>10</v>
      </c>
      <c r="AK25" s="35"/>
    </row>
    <row r="26" spans="1:37" s="11" customFormat="1" ht="18" customHeight="1">
      <c r="A26" s="1">
        <v>22</v>
      </c>
      <c r="B26" s="1">
        <v>2189</v>
      </c>
      <c r="C26" s="5" t="s">
        <v>1094</v>
      </c>
      <c r="D26" s="1" t="s">
        <v>279</v>
      </c>
      <c r="E26" s="6" t="s">
        <v>1095</v>
      </c>
      <c r="F26" s="1" t="s">
        <v>177</v>
      </c>
      <c r="G26" s="1">
        <f t="shared" si="0"/>
        <v>30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30</v>
      </c>
      <c r="AB26" s="7"/>
      <c r="AC26" s="7"/>
      <c r="AD26" s="7"/>
      <c r="AE26" s="7"/>
      <c r="AF26" s="7"/>
      <c r="AG26" s="7"/>
      <c r="AH26" s="7"/>
      <c r="AI26" s="7"/>
      <c r="AJ26" s="7"/>
      <c r="AK26" s="35"/>
    </row>
    <row r="27" spans="1:37" s="11" customFormat="1" ht="18" customHeight="1">
      <c r="A27" s="1">
        <v>23</v>
      </c>
      <c r="B27" s="1">
        <v>46683</v>
      </c>
      <c r="C27" s="5" t="s">
        <v>1096</v>
      </c>
      <c r="D27" s="1" t="s">
        <v>279</v>
      </c>
      <c r="E27" s="6" t="s">
        <v>5</v>
      </c>
      <c r="F27" s="1" t="s">
        <v>177</v>
      </c>
      <c r="G27" s="1">
        <f t="shared" si="0"/>
        <v>25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25</v>
      </c>
      <c r="AB27" s="7"/>
      <c r="AC27" s="7"/>
      <c r="AD27" s="7"/>
      <c r="AE27" s="7"/>
      <c r="AF27" s="7"/>
      <c r="AG27" s="7"/>
      <c r="AH27" s="7"/>
      <c r="AI27" s="7"/>
      <c r="AJ27" s="7"/>
      <c r="AK27" s="35"/>
    </row>
    <row r="28" spans="1:37" s="11" customFormat="1" ht="18" customHeight="1">
      <c r="A28" s="1">
        <v>23</v>
      </c>
      <c r="B28" s="1">
        <v>47168</v>
      </c>
      <c r="C28" s="5" t="s">
        <v>613</v>
      </c>
      <c r="D28" s="1" t="s">
        <v>279</v>
      </c>
      <c r="E28" s="6" t="s">
        <v>5</v>
      </c>
      <c r="F28" s="1" t="s">
        <v>569</v>
      </c>
      <c r="G28" s="1">
        <f t="shared" si="0"/>
        <v>25</v>
      </c>
      <c r="H28" s="30"/>
      <c r="I28" s="7"/>
      <c r="J28" s="7">
        <v>12.5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12.5</v>
      </c>
      <c r="AF28" s="7"/>
      <c r="AG28" s="7"/>
      <c r="AH28" s="7"/>
      <c r="AI28" s="7"/>
      <c r="AJ28" s="7"/>
      <c r="AK28" s="35"/>
    </row>
    <row r="29" spans="1:37" s="11" customFormat="1" ht="18" customHeight="1">
      <c r="A29" s="1">
        <v>25</v>
      </c>
      <c r="B29" s="1">
        <v>6943</v>
      </c>
      <c r="C29" s="5" t="s">
        <v>1958</v>
      </c>
      <c r="D29" s="1" t="s">
        <v>279</v>
      </c>
      <c r="E29" s="6" t="s">
        <v>5</v>
      </c>
      <c r="F29" s="1" t="s">
        <v>148</v>
      </c>
      <c r="G29" s="1">
        <f t="shared" si="0"/>
        <v>18.5</v>
      </c>
      <c r="H29" s="30"/>
      <c r="I29" s="7">
        <v>1</v>
      </c>
      <c r="J29" s="7"/>
      <c r="K29" s="7"/>
      <c r="L29" s="7">
        <v>17.5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35"/>
    </row>
    <row r="30" spans="1:37" s="11" customFormat="1" ht="18" customHeight="1">
      <c r="A30" s="1">
        <v>26</v>
      </c>
      <c r="B30" s="1">
        <v>38362</v>
      </c>
      <c r="C30" s="5" t="s">
        <v>1802</v>
      </c>
      <c r="D30" s="1" t="s">
        <v>279</v>
      </c>
      <c r="E30" s="6" t="s">
        <v>5</v>
      </c>
      <c r="F30" s="1" t="s">
        <v>101</v>
      </c>
      <c r="G30" s="1">
        <f t="shared" si="0"/>
        <v>17</v>
      </c>
      <c r="H30" s="30"/>
      <c r="I30" s="7">
        <v>7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35"/>
    </row>
    <row r="31" spans="1:37" s="11" customFormat="1" ht="18" customHeight="1">
      <c r="A31" s="1">
        <v>27</v>
      </c>
      <c r="B31" s="1">
        <v>47981</v>
      </c>
      <c r="C31" s="5" t="s">
        <v>1237</v>
      </c>
      <c r="D31" s="1" t="s">
        <v>279</v>
      </c>
      <c r="E31" s="6" t="s">
        <v>1238</v>
      </c>
      <c r="F31" s="1" t="s">
        <v>177</v>
      </c>
      <c r="G31" s="1">
        <f t="shared" si="0"/>
        <v>12.5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f>25/2</f>
        <v>12.5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5"/>
    </row>
    <row r="32" spans="1:37" s="11" customFormat="1" ht="18" customHeight="1">
      <c r="A32" s="1">
        <v>27</v>
      </c>
      <c r="B32" s="1">
        <v>63340</v>
      </c>
      <c r="C32" s="5" t="s">
        <v>132</v>
      </c>
      <c r="D32" s="1" t="s">
        <v>279</v>
      </c>
      <c r="E32" s="6" t="s">
        <v>5</v>
      </c>
      <c r="F32" s="1" t="s">
        <v>23</v>
      </c>
      <c r="G32" s="1">
        <f t="shared" si="0"/>
        <v>12.5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>
        <v>12.5</v>
      </c>
      <c r="AK32" s="35"/>
    </row>
    <row r="33" spans="1:37" s="11" customFormat="1" ht="18" customHeight="1">
      <c r="A33" s="1">
        <v>29</v>
      </c>
      <c r="B33" s="1">
        <v>3120</v>
      </c>
      <c r="C33" s="5" t="s">
        <v>1429</v>
      </c>
      <c r="D33" s="1" t="s">
        <v>279</v>
      </c>
      <c r="E33" s="6" t="s">
        <v>5</v>
      </c>
      <c r="F33" s="1" t="s">
        <v>148</v>
      </c>
      <c r="G33" s="1">
        <f t="shared" si="0"/>
        <v>12</v>
      </c>
      <c r="H33" s="30"/>
      <c r="I33" s="7">
        <v>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10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5"/>
    </row>
    <row r="34" spans="1:37" s="11" customFormat="1" ht="18" customHeight="1">
      <c r="A34" s="1">
        <v>30</v>
      </c>
      <c r="B34" s="1">
        <v>45265</v>
      </c>
      <c r="C34" s="5" t="s">
        <v>1387</v>
      </c>
      <c r="D34" s="1" t="s">
        <v>279</v>
      </c>
      <c r="E34" s="6" t="s">
        <v>5</v>
      </c>
      <c r="F34" s="1" t="s">
        <v>6</v>
      </c>
      <c r="G34" s="1">
        <f t="shared" si="0"/>
        <v>10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5"/>
    </row>
    <row r="35" spans="1:37" s="11" customFormat="1" ht="18" customHeight="1">
      <c r="A35" s="1">
        <v>30</v>
      </c>
      <c r="B35" s="1">
        <v>48857</v>
      </c>
      <c r="C35" s="5" t="s">
        <v>614</v>
      </c>
      <c r="D35" s="1" t="s">
        <v>279</v>
      </c>
      <c r="E35" s="6" t="s">
        <v>5</v>
      </c>
      <c r="F35" s="1" t="s">
        <v>569</v>
      </c>
      <c r="G35" s="1">
        <f t="shared" si="0"/>
        <v>10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>
        <v>10</v>
      </c>
      <c r="AF35" s="7"/>
      <c r="AG35" s="7"/>
      <c r="AH35" s="7"/>
      <c r="AI35" s="7"/>
      <c r="AJ35" s="7"/>
      <c r="AK35" s="35"/>
    </row>
    <row r="36" spans="1:37" s="11" customFormat="1" ht="18" customHeight="1">
      <c r="A36" s="1">
        <v>30</v>
      </c>
      <c r="B36" s="1">
        <v>55461</v>
      </c>
      <c r="C36" s="56" t="s">
        <v>2223</v>
      </c>
      <c r="D36" s="1" t="s">
        <v>279</v>
      </c>
      <c r="E36" s="6" t="s">
        <v>2216</v>
      </c>
      <c r="F36" s="1" t="s">
        <v>1583</v>
      </c>
      <c r="G36" s="1">
        <f t="shared" si="0"/>
        <v>10</v>
      </c>
      <c r="H36" s="30"/>
      <c r="I36" s="7">
        <v>10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5"/>
    </row>
    <row r="37" spans="1:37" s="11" customFormat="1" ht="18" customHeight="1">
      <c r="A37" s="1">
        <v>30</v>
      </c>
      <c r="B37" s="1">
        <v>63789</v>
      </c>
      <c r="C37" s="56" t="s">
        <v>2268</v>
      </c>
      <c r="D37" s="1" t="s">
        <v>279</v>
      </c>
      <c r="E37" s="6" t="s">
        <v>5</v>
      </c>
      <c r="F37" s="1" t="s">
        <v>569</v>
      </c>
      <c r="G37" s="1">
        <f t="shared" si="0"/>
        <v>10</v>
      </c>
      <c r="H37" s="30"/>
      <c r="I37" s="7"/>
      <c r="J37" s="7">
        <v>10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5"/>
    </row>
    <row r="38" spans="1:37" s="11" customFormat="1" ht="18" customHeight="1">
      <c r="A38" s="1">
        <v>30</v>
      </c>
      <c r="B38" s="1">
        <v>30145</v>
      </c>
      <c r="C38" s="5" t="s">
        <v>1803</v>
      </c>
      <c r="D38" s="1" t="s">
        <v>279</v>
      </c>
      <c r="E38" s="6" t="s">
        <v>5</v>
      </c>
      <c r="F38" s="1" t="s">
        <v>101</v>
      </c>
      <c r="G38" s="1">
        <f t="shared" si="0"/>
        <v>10</v>
      </c>
      <c r="H38" s="30"/>
      <c r="I38" s="7">
        <v>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5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5"/>
    </row>
    <row r="39" spans="1:37" s="11" customFormat="1" ht="18" customHeight="1">
      <c r="A39" s="1">
        <v>35</v>
      </c>
      <c r="B39" s="1">
        <v>32516</v>
      </c>
      <c r="C39" s="5" t="s">
        <v>1343</v>
      </c>
      <c r="D39" s="1" t="s">
        <v>279</v>
      </c>
      <c r="E39" s="6" t="s">
        <v>5</v>
      </c>
      <c r="F39" s="1" t="s">
        <v>139</v>
      </c>
      <c r="G39" s="1">
        <f t="shared" si="0"/>
        <v>7.5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5"/>
    </row>
    <row r="40" spans="1:37" s="11" customFormat="1" ht="18" customHeight="1">
      <c r="A40" s="1">
        <v>36</v>
      </c>
      <c r="B40" s="1">
        <v>47980</v>
      </c>
      <c r="C40" s="5" t="s">
        <v>2103</v>
      </c>
      <c r="D40" s="1" t="s">
        <v>279</v>
      </c>
      <c r="E40" s="6" t="s">
        <v>5</v>
      </c>
      <c r="F40" s="1" t="s">
        <v>8</v>
      </c>
      <c r="G40" s="1">
        <f t="shared" si="0"/>
        <v>7</v>
      </c>
      <c r="H40" s="30"/>
      <c r="I40" s="7">
        <v>7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5"/>
    </row>
    <row r="41" spans="1:37" s="11" customFormat="1" ht="18" customHeight="1">
      <c r="A41" s="1">
        <v>37</v>
      </c>
      <c r="B41" s="1">
        <v>54310</v>
      </c>
      <c r="C41" s="56" t="s">
        <v>2104</v>
      </c>
      <c r="D41" s="1" t="s">
        <v>279</v>
      </c>
      <c r="E41" s="6" t="s">
        <v>5</v>
      </c>
      <c r="F41" s="1" t="s">
        <v>8</v>
      </c>
      <c r="G41" s="1">
        <f t="shared" si="0"/>
        <v>5</v>
      </c>
      <c r="H41" s="30"/>
      <c r="I41" s="7">
        <v>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35"/>
    </row>
    <row r="42" spans="1:37" s="11" customFormat="1" ht="18" customHeight="1">
      <c r="A42" s="1">
        <v>37</v>
      </c>
      <c r="B42" s="1">
        <v>2932</v>
      </c>
      <c r="C42" s="5" t="s">
        <v>2072</v>
      </c>
      <c r="D42" s="1" t="s">
        <v>279</v>
      </c>
      <c r="E42" s="6" t="s">
        <v>5</v>
      </c>
      <c r="F42" s="1" t="s">
        <v>364</v>
      </c>
      <c r="G42" s="1">
        <f t="shared" si="0"/>
        <v>5</v>
      </c>
      <c r="H42" s="30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5"/>
    </row>
    <row r="43" spans="1:37" s="11" customFormat="1" ht="18" customHeight="1">
      <c r="A43" s="1">
        <v>39</v>
      </c>
      <c r="B43" s="1">
        <v>41722</v>
      </c>
      <c r="C43" s="5" t="s">
        <v>1985</v>
      </c>
      <c r="D43" s="1" t="s">
        <v>279</v>
      </c>
      <c r="E43" s="6" t="s">
        <v>5</v>
      </c>
      <c r="F43" s="1" t="s">
        <v>101</v>
      </c>
      <c r="G43" s="1">
        <f t="shared" si="0"/>
        <v>3</v>
      </c>
      <c r="H43" s="30"/>
      <c r="I43" s="7">
        <v>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5"/>
    </row>
    <row r="44" spans="1:37" ht="6.9" customHeight="1">
      <c r="A44" s="37"/>
      <c r="B44" s="32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6"/>
    </row>
    <row r="45" spans="1:37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</row>
  </sheetData>
  <sheetProtection algorithmName="SHA-512" hashValue="FJD5NR0x5oVWDVBMsqJ0UYqkMVsZYJaWR9SacXRvEw3AoDI2U2J1Obmoc2vYB0xMRQZ72Tm3BorNrRQuF7m39Q==" saltValue="LQ90lmyfvkyb+sjnDClEzw==" spinCount="100000" sheet="1" selectLockedCells="1" selectUnlockedCells="1"/>
  <sortState xmlns:xlrd2="http://schemas.microsoft.com/office/spreadsheetml/2017/richdata2" ref="A5:AJ43">
    <sortCondition descending="1" ref="G5:G43"/>
  </sortState>
  <mergeCells count="30">
    <mergeCell ref="U1:U2"/>
    <mergeCell ref="T1:T2"/>
    <mergeCell ref="N1:N2"/>
    <mergeCell ref="Q1:Q2"/>
    <mergeCell ref="P1:P2"/>
    <mergeCell ref="O1:O2"/>
    <mergeCell ref="R1:R2"/>
    <mergeCell ref="S1:S2"/>
    <mergeCell ref="AJ1:AJ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M1:M2"/>
    <mergeCell ref="L1:L2"/>
    <mergeCell ref="K1:K2"/>
    <mergeCell ref="I1:I2"/>
    <mergeCell ref="A2:G2"/>
    <mergeCell ref="A1:G1"/>
    <mergeCell ref="J1:J2"/>
  </mergeCells>
  <phoneticPr fontId="15" type="noConversion"/>
  <conditionalFormatting sqref="B1:B1048576">
    <cfRule type="duplicateValues" dxfId="26" priority="5"/>
  </conditionalFormatting>
  <conditionalFormatting sqref="B1:C1048576">
    <cfRule type="duplicateValues" dxfId="25" priority="1"/>
    <cfRule type="duplicateValues" dxfId="24" priority="2"/>
    <cfRule type="duplicateValues" dxfId="23" priority="6"/>
  </conditionalFormatting>
  <conditionalFormatting sqref="B3:C3">
    <cfRule type="duplicateValues" dxfId="22" priority="10" stopIfTrue="1"/>
  </conditionalFormatting>
  <conditionalFormatting sqref="B5:C43">
    <cfRule type="duplicateValues" dxfId="21" priority="13954"/>
    <cfRule type="duplicateValues" dxfId="20" priority="13955" stopIfTrue="1"/>
    <cfRule type="duplicateValues" dxfId="19" priority="13956" stopIfTrue="1"/>
  </conditionalFormatting>
  <conditionalFormatting sqref="B44:C45">
    <cfRule type="duplicateValues" dxfId="18" priority="11559" stopIfTrue="1"/>
  </conditionalFormatting>
  <conditionalFormatting sqref="B44:C65567 B1:C2 B4:C4">
    <cfRule type="expression" dxfId="17" priority="11560" stopIfTrue="1">
      <formula>AND(COUNTIF($B$1:$C$2, B1)+COUNTIF($B$4:$C$4, B1)+COUNTIF($B$44:$C$65567,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10"/>
  <sheetViews>
    <sheetView zoomScaleNormal="100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39.08984375" style="3" customWidth="1"/>
    <col min="4" max="4" width="8.6328125" style="2" customWidth="1"/>
    <col min="5" max="5" width="52.36328125" style="10" customWidth="1"/>
    <col min="6" max="6" width="7.6328125" style="2" customWidth="1"/>
    <col min="7" max="7" width="8" style="2" bestFit="1" customWidth="1"/>
    <col min="8" max="8" width="1" style="2" customWidth="1"/>
    <col min="9" max="11" width="6.6328125" style="12" customWidth="1"/>
    <col min="12" max="12" width="1" style="3" customWidth="1"/>
    <col min="13" max="16384" width="9.08984375" style="3"/>
  </cols>
  <sheetData>
    <row r="1" spans="1:12" ht="69" customHeight="1">
      <c r="A1" s="92"/>
      <c r="B1" s="93"/>
      <c r="C1" s="93"/>
      <c r="D1" s="93"/>
      <c r="E1" s="93"/>
      <c r="F1" s="93"/>
      <c r="G1" s="94"/>
      <c r="H1" s="26"/>
      <c r="I1" s="79" t="s">
        <v>2245</v>
      </c>
      <c r="J1" s="79" t="s">
        <v>1462</v>
      </c>
      <c r="K1" s="79" t="s">
        <v>567</v>
      </c>
      <c r="L1" s="26"/>
    </row>
    <row r="2" spans="1:12" s="4" customFormat="1" ht="126.65" customHeight="1">
      <c r="A2" s="89" t="s">
        <v>2345</v>
      </c>
      <c r="B2" s="90"/>
      <c r="C2" s="90"/>
      <c r="D2" s="90"/>
      <c r="E2" s="90"/>
      <c r="F2" s="90"/>
      <c r="G2" s="91"/>
      <c r="H2" s="27"/>
      <c r="I2" s="80"/>
      <c r="J2" s="80"/>
      <c r="K2" s="80"/>
      <c r="L2" s="33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45998</v>
      </c>
      <c r="J3" s="19">
        <v>45900</v>
      </c>
      <c r="K3" s="19">
        <v>45753</v>
      </c>
      <c r="L3" s="33"/>
    </row>
    <row r="4" spans="1:12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20" t="s">
        <v>3</v>
      </c>
      <c r="F4" s="20" t="s">
        <v>4</v>
      </c>
      <c r="G4" s="20" t="s">
        <v>1899</v>
      </c>
      <c r="H4" s="29"/>
      <c r="I4" s="21" t="s">
        <v>12</v>
      </c>
      <c r="J4" s="21" t="s">
        <v>1463</v>
      </c>
      <c r="K4" s="21" t="s">
        <v>12</v>
      </c>
      <c r="L4" s="34"/>
    </row>
    <row r="5" spans="1:12" s="11" customFormat="1" ht="18" customHeight="1">
      <c r="A5" s="1">
        <v>1</v>
      </c>
      <c r="B5" s="1">
        <v>66254</v>
      </c>
      <c r="C5" s="5" t="s">
        <v>1688</v>
      </c>
      <c r="D5" s="1" t="s">
        <v>616</v>
      </c>
      <c r="E5" s="6" t="s">
        <v>1689</v>
      </c>
      <c r="F5" s="1" t="s">
        <v>291</v>
      </c>
      <c r="G5" s="1">
        <f>SUM(I5:K5)</f>
        <v>150</v>
      </c>
      <c r="H5" s="31"/>
      <c r="I5" s="1"/>
      <c r="J5" s="1">
        <v>150</v>
      </c>
      <c r="K5" s="1"/>
      <c r="L5" s="31"/>
    </row>
    <row r="6" spans="1:12" s="11" customFormat="1" ht="18" customHeight="1">
      <c r="A6" s="1">
        <v>2</v>
      </c>
      <c r="B6" s="1">
        <v>58113</v>
      </c>
      <c r="C6" s="5" t="s">
        <v>580</v>
      </c>
      <c r="D6" s="1" t="s">
        <v>616</v>
      </c>
      <c r="E6" s="22" t="s">
        <v>5</v>
      </c>
      <c r="F6" s="23" t="s">
        <v>569</v>
      </c>
      <c r="G6" s="1">
        <f>SUM(I6:K6)</f>
        <v>22.5</v>
      </c>
      <c r="H6" s="31"/>
      <c r="I6" s="1">
        <v>10</v>
      </c>
      <c r="J6" s="1"/>
      <c r="K6" s="1">
        <v>12.5</v>
      </c>
      <c r="L6" s="31"/>
    </row>
    <row r="7" spans="1:12" s="11" customFormat="1" ht="18" customHeight="1">
      <c r="A7" s="1">
        <v>2</v>
      </c>
      <c r="B7" s="1">
        <v>55315</v>
      </c>
      <c r="C7" s="5" t="s">
        <v>581</v>
      </c>
      <c r="D7" s="1" t="s">
        <v>616</v>
      </c>
      <c r="E7" s="6" t="s">
        <v>5</v>
      </c>
      <c r="F7" s="1" t="s">
        <v>569</v>
      </c>
      <c r="G7" s="1">
        <f>SUM(I7:K7)</f>
        <v>22.5</v>
      </c>
      <c r="H7" s="31"/>
      <c r="I7" s="1">
        <v>12.5</v>
      </c>
      <c r="J7" s="1"/>
      <c r="K7" s="1">
        <v>10</v>
      </c>
      <c r="L7" s="31"/>
    </row>
    <row r="8" spans="1:12" s="11" customFormat="1" ht="18" customHeight="1">
      <c r="A8" s="1">
        <v>4</v>
      </c>
      <c r="B8" s="1">
        <v>63449</v>
      </c>
      <c r="C8" s="5" t="s">
        <v>2274</v>
      </c>
      <c r="D8" s="1" t="s">
        <v>616</v>
      </c>
      <c r="E8" s="6" t="s">
        <v>5</v>
      </c>
      <c r="F8" s="1" t="s">
        <v>569</v>
      </c>
      <c r="G8" s="1">
        <f>SUM(I8:K8)</f>
        <v>7.5</v>
      </c>
      <c r="H8" s="31"/>
      <c r="I8" s="1">
        <v>7.5</v>
      </c>
      <c r="J8" s="1"/>
      <c r="K8" s="1"/>
      <c r="L8" s="31"/>
    </row>
    <row r="9" spans="1:12" ht="6.9" customHeight="1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3Ik2fCmeUWpQ9B3cKlCF4zPdevFR9+ZKGT1FODZz9KPYRaL8ERNDBafhUFznzstyyQ1AooqTsZtAx374kFIu9A==" saltValue="GHdHBb1OrHkLLBh8XY1nSw==" spinCount="100000" sheet="1" selectLockedCells="1" selectUnlockedCells="1"/>
  <sortState xmlns:xlrd2="http://schemas.microsoft.com/office/spreadsheetml/2017/richdata2" ref="A5:K8">
    <sortCondition descending="1" ref="G5:G8"/>
  </sortState>
  <mergeCells count="5">
    <mergeCell ref="A2:G2"/>
    <mergeCell ref="A1:G1"/>
    <mergeCell ref="K1:K2"/>
    <mergeCell ref="J1:J2"/>
    <mergeCell ref="I1:I2"/>
  </mergeCells>
  <conditionalFormatting sqref="B1:B1048576">
    <cfRule type="duplicateValues" dxfId="16" priority="3"/>
  </conditionalFormatting>
  <conditionalFormatting sqref="B1:C1048576">
    <cfRule type="duplicateValues" dxfId="15" priority="1"/>
  </conditionalFormatting>
  <conditionalFormatting sqref="B3:C3">
    <cfRule type="duplicateValues" dxfId="14" priority="5" stopIfTrue="1"/>
  </conditionalFormatting>
  <conditionalFormatting sqref="B5:C8">
    <cfRule type="duplicateValues" dxfId="13" priority="13320"/>
    <cfRule type="duplicateValues" dxfId="12" priority="13321" stopIfTrue="1"/>
  </conditionalFormatting>
  <conditionalFormatting sqref="B9:C10">
    <cfRule type="duplicateValues" dxfId="11" priority="13217" stopIfTrue="1"/>
  </conditionalFormatting>
  <conditionalFormatting sqref="B9:C65523 B1:C2 B4:C4">
    <cfRule type="expression" dxfId="10" priority="13218" stopIfTrue="1">
      <formula>AND(COUNTIF($B$1:$C$2, B1)+COUNTIF($B$4:$C$4, B1)+COUNTIF($B$9:$C$65523,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0748-E34D-4BE7-90B2-A4F632FEFB2A}">
  <dimension ref="A1:N15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2" style="3" bestFit="1" customWidth="1"/>
    <col min="4" max="4" width="8.453125" style="2" bestFit="1" customWidth="1"/>
    <col min="5" max="5" width="42.453125" style="64" customWidth="1"/>
    <col min="6" max="6" width="7.6328125" style="2" customWidth="1"/>
    <col min="7" max="7" width="8" style="2" bestFit="1" customWidth="1"/>
    <col min="8" max="8" width="1" style="2" customWidth="1"/>
    <col min="9" max="13" width="6.6328125" style="12" customWidth="1"/>
    <col min="14" max="14" width="1" style="3" customWidth="1"/>
    <col min="15" max="16384" width="9.08984375" style="3"/>
  </cols>
  <sheetData>
    <row r="1" spans="1:14" ht="69" customHeight="1">
      <c r="A1" s="92"/>
      <c r="B1" s="93"/>
      <c r="C1" s="93"/>
      <c r="D1" s="93"/>
      <c r="E1" s="93"/>
      <c r="F1" s="93"/>
      <c r="G1" s="94"/>
      <c r="H1" s="26"/>
      <c r="I1" s="79" t="s">
        <v>1968</v>
      </c>
      <c r="J1" s="83" t="s">
        <v>1462</v>
      </c>
      <c r="K1" s="83" t="s">
        <v>1763</v>
      </c>
      <c r="L1" s="79" t="s">
        <v>1177</v>
      </c>
      <c r="M1" s="79" t="s">
        <v>1075</v>
      </c>
      <c r="N1" s="26"/>
    </row>
    <row r="2" spans="1:14" s="4" customFormat="1" ht="135" customHeight="1">
      <c r="A2" s="89" t="s">
        <v>2344</v>
      </c>
      <c r="B2" s="90"/>
      <c r="C2" s="90"/>
      <c r="D2" s="90"/>
      <c r="E2" s="90"/>
      <c r="F2" s="90"/>
      <c r="G2" s="91"/>
      <c r="H2" s="27"/>
      <c r="I2" s="80"/>
      <c r="J2" s="84"/>
      <c r="K2" s="84"/>
      <c r="L2" s="80"/>
      <c r="M2" s="80"/>
      <c r="N2" s="33"/>
    </row>
    <row r="3" spans="1:14" s="4" customFormat="1" ht="18" customHeight="1">
      <c r="A3" s="16"/>
      <c r="B3" s="17"/>
      <c r="C3" s="17"/>
      <c r="D3" s="17"/>
      <c r="E3" s="59"/>
      <c r="F3" s="17"/>
      <c r="G3" s="18"/>
      <c r="H3" s="28"/>
      <c r="I3" s="19"/>
      <c r="J3" s="46">
        <v>45900</v>
      </c>
      <c r="K3" s="46">
        <v>45893</v>
      </c>
      <c r="L3" s="19">
        <v>45844</v>
      </c>
      <c r="M3" s="19">
        <v>45830</v>
      </c>
      <c r="N3" s="33"/>
    </row>
    <row r="4" spans="1:14" ht="18" customHeight="1">
      <c r="A4" s="20" t="s">
        <v>0</v>
      </c>
      <c r="B4" s="20" t="s">
        <v>1</v>
      </c>
      <c r="C4" s="20" t="s">
        <v>615</v>
      </c>
      <c r="D4" s="20" t="s">
        <v>1898</v>
      </c>
      <c r="E4" s="60" t="s">
        <v>3</v>
      </c>
      <c r="F4" s="20" t="s">
        <v>4</v>
      </c>
      <c r="G4" s="20" t="s">
        <v>1899</v>
      </c>
      <c r="H4" s="29"/>
      <c r="I4" s="21" t="s">
        <v>101</v>
      </c>
      <c r="J4" s="47" t="s">
        <v>1463</v>
      </c>
      <c r="K4" s="47" t="s">
        <v>12</v>
      </c>
      <c r="L4" s="21" t="s">
        <v>136</v>
      </c>
      <c r="M4" s="21" t="s">
        <v>185</v>
      </c>
      <c r="N4" s="34"/>
    </row>
    <row r="5" spans="1:14" s="11" customFormat="1" ht="18" customHeight="1">
      <c r="A5" s="1">
        <v>1</v>
      </c>
      <c r="B5" s="23">
        <v>10084</v>
      </c>
      <c r="C5" s="5" t="s">
        <v>1681</v>
      </c>
      <c r="D5" s="1" t="s">
        <v>1091</v>
      </c>
      <c r="E5" s="50" t="s">
        <v>1682</v>
      </c>
      <c r="F5" s="1" t="s">
        <v>690</v>
      </c>
      <c r="G5" s="1">
        <f t="shared" ref="G5:G13" si="0">SUM(I5:M5)</f>
        <v>150</v>
      </c>
      <c r="H5" s="30"/>
      <c r="I5" s="7"/>
      <c r="J5" s="7">
        <v>150</v>
      </c>
      <c r="K5" s="7"/>
      <c r="L5" s="7"/>
      <c r="M5" s="7"/>
      <c r="N5" s="35"/>
    </row>
    <row r="6" spans="1:14" s="11" customFormat="1" ht="18" customHeight="1">
      <c r="A6" s="1">
        <v>2</v>
      </c>
      <c r="B6" s="23">
        <v>41287</v>
      </c>
      <c r="C6" s="5" t="s">
        <v>1683</v>
      </c>
      <c r="D6" s="1" t="s">
        <v>1091</v>
      </c>
      <c r="E6" s="50" t="s">
        <v>5</v>
      </c>
      <c r="F6" s="1" t="s">
        <v>177</v>
      </c>
      <c r="G6" s="1">
        <f t="shared" si="0"/>
        <v>135</v>
      </c>
      <c r="H6" s="30"/>
      <c r="I6" s="7">
        <v>10</v>
      </c>
      <c r="J6" s="7">
        <v>125</v>
      </c>
      <c r="K6" s="7"/>
      <c r="L6" s="7"/>
      <c r="M6" s="7"/>
      <c r="N6" s="35"/>
    </row>
    <row r="7" spans="1:14" s="11" customFormat="1" ht="18" customHeight="1">
      <c r="A7" s="1">
        <v>3</v>
      </c>
      <c r="B7" s="23">
        <v>32070</v>
      </c>
      <c r="C7" s="5" t="s">
        <v>1684</v>
      </c>
      <c r="D7" s="1" t="s">
        <v>1091</v>
      </c>
      <c r="E7" s="50" t="s">
        <v>1685</v>
      </c>
      <c r="F7" s="1" t="s">
        <v>291</v>
      </c>
      <c r="G7" s="1">
        <f t="shared" si="0"/>
        <v>115</v>
      </c>
      <c r="H7" s="30"/>
      <c r="I7" s="7"/>
      <c r="J7" s="7">
        <v>115</v>
      </c>
      <c r="K7" s="7"/>
      <c r="L7" s="7"/>
      <c r="M7" s="7"/>
      <c r="N7" s="35"/>
    </row>
    <row r="8" spans="1:14" s="11" customFormat="1" ht="18" customHeight="1">
      <c r="A8" s="1">
        <v>4</v>
      </c>
      <c r="B8" s="1">
        <v>65945</v>
      </c>
      <c r="C8" s="5" t="s">
        <v>1211</v>
      </c>
      <c r="D8" s="1" t="s">
        <v>1091</v>
      </c>
      <c r="E8" s="50" t="s">
        <v>5</v>
      </c>
      <c r="F8" s="1" t="s">
        <v>101</v>
      </c>
      <c r="G8" s="1">
        <f t="shared" si="0"/>
        <v>80</v>
      </c>
      <c r="H8" s="30"/>
      <c r="I8" s="7"/>
      <c r="J8" s="7"/>
      <c r="K8" s="7"/>
      <c r="L8" s="7">
        <f>160/2</f>
        <v>80</v>
      </c>
      <c r="M8" s="7"/>
      <c r="N8" s="35"/>
    </row>
    <row r="9" spans="1:14" s="11" customFormat="1" ht="18" customHeight="1">
      <c r="A9" s="1">
        <v>5</v>
      </c>
      <c r="B9" s="23">
        <v>48949</v>
      </c>
      <c r="C9" s="5" t="s">
        <v>1090</v>
      </c>
      <c r="D9" s="1" t="s">
        <v>1091</v>
      </c>
      <c r="E9" s="50" t="s">
        <v>5</v>
      </c>
      <c r="F9" s="1" t="s">
        <v>177</v>
      </c>
      <c r="G9" s="1">
        <f t="shared" si="0"/>
        <v>25</v>
      </c>
      <c r="H9" s="30"/>
      <c r="I9" s="7"/>
      <c r="J9" s="7"/>
      <c r="K9" s="7"/>
      <c r="L9" s="7"/>
      <c r="M9" s="7">
        <v>25</v>
      </c>
      <c r="N9" s="35"/>
    </row>
    <row r="10" spans="1:14" s="11" customFormat="1" ht="18" customHeight="1">
      <c r="A10" s="1">
        <v>6</v>
      </c>
      <c r="B10" s="23">
        <v>17637</v>
      </c>
      <c r="C10" s="5" t="s">
        <v>1804</v>
      </c>
      <c r="D10" s="1" t="s">
        <v>1091</v>
      </c>
      <c r="E10" s="50" t="s">
        <v>5</v>
      </c>
      <c r="F10" s="1" t="s">
        <v>101</v>
      </c>
      <c r="G10" s="1">
        <f t="shared" si="0"/>
        <v>22.5</v>
      </c>
      <c r="H10" s="30"/>
      <c r="I10" s="7">
        <v>10</v>
      </c>
      <c r="J10" s="7"/>
      <c r="K10" s="7">
        <v>12.5</v>
      </c>
      <c r="L10" s="7"/>
      <c r="M10" s="7"/>
      <c r="N10" s="35"/>
    </row>
    <row r="11" spans="1:14" s="11" customFormat="1" ht="18" customHeight="1">
      <c r="A11" s="1">
        <v>7</v>
      </c>
      <c r="B11" s="1">
        <v>20289</v>
      </c>
      <c r="C11" s="5" t="s">
        <v>2073</v>
      </c>
      <c r="D11" s="1" t="s">
        <v>1091</v>
      </c>
      <c r="E11" s="50" t="s">
        <v>5</v>
      </c>
      <c r="F11" s="1" t="s">
        <v>364</v>
      </c>
      <c r="G11" s="1">
        <f t="shared" si="0"/>
        <v>10</v>
      </c>
      <c r="H11" s="30"/>
      <c r="I11" s="7">
        <v>10</v>
      </c>
      <c r="J11" s="7"/>
      <c r="K11" s="7"/>
      <c r="L11" s="7"/>
      <c r="M11" s="7"/>
      <c r="N11" s="35"/>
    </row>
    <row r="12" spans="1:14" s="11" customFormat="1" ht="18" customHeight="1">
      <c r="A12" s="1">
        <v>7</v>
      </c>
      <c r="B12" s="1">
        <v>27929</v>
      </c>
      <c r="C12" s="5" t="s">
        <v>2224</v>
      </c>
      <c r="D12" s="1" t="s">
        <v>1091</v>
      </c>
      <c r="E12" s="50" t="s">
        <v>2177</v>
      </c>
      <c r="F12" s="1" t="s">
        <v>1583</v>
      </c>
      <c r="G12" s="1">
        <f t="shared" si="0"/>
        <v>10</v>
      </c>
      <c r="H12" s="30"/>
      <c r="I12" s="7">
        <v>10</v>
      </c>
      <c r="J12" s="7"/>
      <c r="K12" s="7"/>
      <c r="L12" s="7"/>
      <c r="M12" s="7"/>
      <c r="N12" s="35"/>
    </row>
    <row r="13" spans="1:14" s="11" customFormat="1" ht="18" customHeight="1">
      <c r="A13" s="1">
        <v>9</v>
      </c>
      <c r="B13" s="1">
        <v>4754</v>
      </c>
      <c r="C13" s="5" t="s">
        <v>2074</v>
      </c>
      <c r="D13" s="1" t="s">
        <v>1091</v>
      </c>
      <c r="E13" s="50" t="s">
        <v>5</v>
      </c>
      <c r="F13" s="1" t="s">
        <v>364</v>
      </c>
      <c r="G13" s="1">
        <f t="shared" si="0"/>
        <v>7</v>
      </c>
      <c r="H13" s="30"/>
      <c r="I13" s="7">
        <v>7</v>
      </c>
      <c r="J13" s="7"/>
      <c r="K13" s="7"/>
      <c r="L13" s="7"/>
      <c r="M13" s="7"/>
      <c r="N13" s="35"/>
    </row>
    <row r="14" spans="1:14" ht="6.9" customHeight="1">
      <c r="A14" s="37"/>
      <c r="B14" s="32"/>
      <c r="C14" s="38"/>
      <c r="D14" s="32"/>
      <c r="E14" s="61"/>
      <c r="F14" s="32"/>
      <c r="G14" s="40"/>
      <c r="H14" s="32"/>
      <c r="I14" s="41"/>
      <c r="J14" s="41"/>
      <c r="K14" s="41"/>
      <c r="L14" s="41"/>
      <c r="M14" s="41"/>
      <c r="N14" s="36"/>
    </row>
    <row r="15" spans="1:14" s="8" customFormat="1" ht="12.75" customHeight="1">
      <c r="A15" s="13"/>
      <c r="B15" s="14"/>
      <c r="D15" s="14"/>
      <c r="E15" s="62"/>
      <c r="F15" s="14"/>
      <c r="G15" s="14"/>
      <c r="H15" s="14"/>
      <c r="I15" s="12"/>
      <c r="J15" s="12"/>
      <c r="K15" s="12"/>
      <c r="L15" s="12"/>
      <c r="M15" s="12"/>
    </row>
  </sheetData>
  <sheetProtection algorithmName="SHA-512" hashValue="aG2q/drx/1le/qzgMudC5K8rAx1dmVntAE2isgR1q7XxczCyuvkhHQUjAETDzeenoMY1Ojh8m0d7rvXucHvVVA==" saltValue="odAjRBwj3BRwsnCYZrQdmg==" spinCount="100000" sheet="1" selectLockedCells="1" selectUnlockedCells="1"/>
  <sortState xmlns:xlrd2="http://schemas.microsoft.com/office/spreadsheetml/2017/richdata2" ref="A5:M13">
    <sortCondition descending="1" ref="G5:G13"/>
  </sortState>
  <mergeCells count="7">
    <mergeCell ref="M1:M2"/>
    <mergeCell ref="A2:G2"/>
    <mergeCell ref="L1:L2"/>
    <mergeCell ref="A1:G1"/>
    <mergeCell ref="I1:I2"/>
    <mergeCell ref="K1:K2"/>
    <mergeCell ref="J1:J2"/>
  </mergeCells>
  <conditionalFormatting sqref="B1:B1048576">
    <cfRule type="duplicateValues" dxfId="9" priority="4"/>
  </conditionalFormatting>
  <conditionalFormatting sqref="B1:C1048576">
    <cfRule type="duplicateValues" dxfId="8" priority="1"/>
    <cfRule type="duplicateValues" dxfId="7" priority="2"/>
    <cfRule type="duplicateValues" dxfId="6" priority="5"/>
  </conditionalFormatting>
  <conditionalFormatting sqref="B3:C3">
    <cfRule type="duplicateValues" dxfId="5" priority="6" stopIfTrue="1"/>
  </conditionalFormatting>
  <conditionalFormatting sqref="B5:C13">
    <cfRule type="duplicateValues" dxfId="4" priority="13640"/>
    <cfRule type="duplicateValues" dxfId="3" priority="13641" stopIfTrue="1"/>
    <cfRule type="duplicateValues" dxfId="2" priority="13642" stopIfTrue="1"/>
  </conditionalFormatting>
  <conditionalFormatting sqref="B14:C15">
    <cfRule type="duplicateValues" dxfId="1" priority="7" stopIfTrue="1"/>
  </conditionalFormatting>
  <conditionalFormatting sqref="B14:C65537 B1:C2 B4:C4">
    <cfRule type="expression" dxfId="0" priority="8" stopIfTrue="1">
      <formula>AND(COUNTIF($B$1:$C$2, B1)+COUNTIF($B$4:$C$4, B1)+COUNTIF($B$14:$C$65537,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2</vt:i4>
      </vt:variant>
    </vt:vector>
  </HeadingPairs>
  <TitlesOfParts>
    <vt:vector size="21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2024-12-30T19:50:18Z</cp:lastPrinted>
  <dcterms:created xsi:type="dcterms:W3CDTF">2004-03-27T01:47:07Z</dcterms:created>
  <dcterms:modified xsi:type="dcterms:W3CDTF">2025-12-23T17:31:14Z</dcterms:modified>
</cp:coreProperties>
</file>