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a7296d791196deba/Área de Trabalho/2025/Ranking 2025/2025/2025/Ranking/MTB/XCM/"/>
    </mc:Choice>
  </mc:AlternateContent>
  <xr:revisionPtr revIDLastSave="56" documentId="13_ncr:1_{E0D45A19-FDC6-4800-98B0-9B200F756A9B}" xr6:coauthVersionLast="47" xr6:coauthVersionMax="47" xr10:uidLastSave="{97CDF0E1-A55B-4B1D-B69A-D1F4279D954C}"/>
  <bookViews>
    <workbookView xWindow="28680" yWindow="-120" windowWidth="29040" windowHeight="15720" tabRatio="901" xr2:uid="{00000000-000D-0000-FFFF-FFFF00000000}"/>
  </bookViews>
  <sheets>
    <sheet name="MEL" sheetId="6" r:id="rId1"/>
    <sheet name="FEL" sheetId="7" r:id="rId2"/>
    <sheet name="S30" sheetId="29" r:id="rId3"/>
    <sheet name="MA1" sheetId="19" r:id="rId4"/>
    <sheet name="MA2" sheetId="16" r:id="rId5"/>
    <sheet name="FA1" sheetId="24" r:id="rId6"/>
    <sheet name="FA2" sheetId="12" r:id="rId7"/>
    <sheet name="MB1" sheetId="14" r:id="rId8"/>
    <sheet name="MB2" sheetId="9" r:id="rId9"/>
    <sheet name="FB1" sheetId="25" r:id="rId10"/>
    <sheet name="FB2" sheetId="15" r:id="rId11"/>
    <sheet name="MC1" sheetId="20" r:id="rId12"/>
    <sheet name="MC2" sheetId="17" r:id="rId13"/>
    <sheet name="FC1" sheetId="23" r:id="rId14"/>
    <sheet name="FC2" sheetId="18" r:id="rId15"/>
    <sheet name="MD1" sheetId="28" r:id="rId16"/>
    <sheet name="MD2" sheetId="27" r:id="rId17"/>
    <sheet name="FMD" sheetId="21" r:id="rId18"/>
    <sheet name="ME+" sheetId="30" r:id="rId19"/>
  </sheets>
  <definedNames>
    <definedName name="_xlnm._FilterDatabase" localSheetId="5" hidden="1">'FA1'!$A$4:$AA$4</definedName>
    <definedName name="_xlnm._FilterDatabase" localSheetId="6" hidden="1">'FA2'!$A$4:$Z$4</definedName>
    <definedName name="_xlnm._FilterDatabase" localSheetId="9" hidden="1">'FB1'!$A$4:$AH$4</definedName>
    <definedName name="_xlnm._FilterDatabase" localSheetId="10" hidden="1">'FB2'!$A$4:$AC$4</definedName>
    <definedName name="_xlnm._FilterDatabase" localSheetId="13" hidden="1">'FC1'!$A$4:$I$4</definedName>
    <definedName name="_xlnm._FilterDatabase" localSheetId="14" hidden="1">'FC2'!$A$4:$P$4</definedName>
    <definedName name="_xlnm._FilterDatabase" localSheetId="1" hidden="1">FEL!$A$4:$AU$4</definedName>
    <definedName name="_xlnm._FilterDatabase" localSheetId="17" hidden="1">FMD!$A$4:$I$4</definedName>
    <definedName name="_xlnm._FilterDatabase" localSheetId="3" hidden="1">'MA1'!$A$4:$AO$4</definedName>
    <definedName name="_xlnm._FilterDatabase" localSheetId="4" hidden="1">'MA2'!$A$4:$I$4</definedName>
    <definedName name="_xlnm._FilterDatabase" localSheetId="7" hidden="1">'MB1'!$A$4:$AO$4</definedName>
    <definedName name="_xlnm._FilterDatabase" localSheetId="8" hidden="1">'MB2'!$A$4:$AO$4</definedName>
    <definedName name="_xlnm._FilterDatabase" localSheetId="11" hidden="1">'MC1'!$A$4:$I$4</definedName>
    <definedName name="_xlnm._FilterDatabase" localSheetId="12" hidden="1">'MC2'!$A$4:$I$4</definedName>
    <definedName name="_xlnm._FilterDatabase" localSheetId="15" hidden="1">'MD1'!$A$4:$AJ$4</definedName>
    <definedName name="_xlnm._FilterDatabase" localSheetId="16" hidden="1">'MD2'!$A$4:$AB$4</definedName>
    <definedName name="_xlnm._FilterDatabase" localSheetId="18" hidden="1">'ME+'!$A$4:$M$4</definedName>
    <definedName name="_xlnm._FilterDatabase" localSheetId="0" hidden="1">MEL!$A$4:$AU$4</definedName>
    <definedName name="_xlnm._FilterDatabase" localSheetId="2" hidden="1">'S30'!$A$4:$I$4</definedName>
    <definedName name="_xlnm.Print_Area" localSheetId="1">FEL!$A$1:$H$86</definedName>
    <definedName name="_xlnm.Print_Area" localSheetId="0">MEL!$A$1:$H$202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31" i="6" l="1"/>
  <c r="G62" i="28"/>
  <c r="G46" i="25"/>
  <c r="G22" i="24"/>
  <c r="G77" i="17"/>
  <c r="G130" i="20"/>
  <c r="G117" i="20"/>
  <c r="G108" i="20"/>
  <c r="G90" i="20"/>
  <c r="G136" i="9"/>
  <c r="G188" i="14"/>
  <c r="G184" i="14"/>
  <c r="G124" i="14"/>
  <c r="G163" i="16"/>
  <c r="G154" i="16"/>
  <c r="G147" i="19"/>
  <c r="G144" i="19"/>
  <c r="G130" i="19"/>
  <c r="G120" i="29"/>
  <c r="G106" i="29"/>
  <c r="G96" i="29"/>
  <c r="G10" i="30"/>
  <c r="G35" i="27"/>
  <c r="G33" i="27"/>
  <c r="G86" i="28"/>
  <c r="G82" i="28"/>
  <c r="G74" i="28"/>
  <c r="G86" i="17"/>
  <c r="G85" i="17"/>
  <c r="G84" i="17"/>
  <c r="G82" i="17"/>
  <c r="G71" i="17"/>
  <c r="G118" i="20"/>
  <c r="G107" i="20"/>
  <c r="G169" i="9"/>
  <c r="G166" i="9"/>
  <c r="G161" i="9"/>
  <c r="G153" i="9"/>
  <c r="G141" i="9"/>
  <c r="G179" i="14"/>
  <c r="G166" i="14"/>
  <c r="G146" i="14"/>
  <c r="G133" i="14"/>
  <c r="G182" i="16"/>
  <c r="G162" i="16"/>
  <c r="G153" i="16"/>
  <c r="G142" i="16"/>
  <c r="G130" i="16"/>
  <c r="G119" i="16"/>
  <c r="G25" i="24"/>
  <c r="G153" i="19"/>
  <c r="G152" i="19"/>
  <c r="G146" i="19"/>
  <c r="G143" i="19"/>
  <c r="G121" i="19"/>
  <c r="G110" i="19"/>
  <c r="G103" i="19"/>
  <c r="G105" i="29"/>
  <c r="G185" i="6"/>
  <c r="G144" i="6"/>
  <c r="G78" i="7"/>
  <c r="G76" i="7"/>
  <c r="G71" i="7"/>
  <c r="G200" i="6"/>
  <c r="G196" i="6"/>
  <c r="G184" i="6"/>
  <c r="G157" i="6"/>
  <c r="G176" i="6"/>
  <c r="G142" i="6"/>
  <c r="G15" i="27"/>
  <c r="G51" i="28"/>
  <c r="G49" i="28"/>
  <c r="G35" i="28"/>
  <c r="G47" i="28"/>
  <c r="G29" i="28"/>
  <c r="G50" i="17"/>
  <c r="G36" i="17"/>
  <c r="G31" i="17"/>
  <c r="G27" i="17"/>
  <c r="G80" i="20"/>
  <c r="G75" i="20"/>
  <c r="G66" i="20"/>
  <c r="G63" i="20"/>
  <c r="G62" i="20"/>
  <c r="G60" i="20"/>
  <c r="G57" i="20"/>
  <c r="G47" i="20"/>
  <c r="G32" i="20"/>
  <c r="G106" i="9"/>
  <c r="G100" i="9"/>
  <c r="G91" i="9"/>
  <c r="G86" i="9"/>
  <c r="G80" i="9"/>
  <c r="G60" i="9"/>
  <c r="G72" i="9"/>
  <c r="G64" i="9"/>
  <c r="G42" i="9"/>
  <c r="G145" i="14"/>
  <c r="G110" i="14"/>
  <c r="G91" i="14"/>
  <c r="G87" i="14"/>
  <c r="G83" i="14"/>
  <c r="G76" i="14"/>
  <c r="G72" i="14"/>
  <c r="G69" i="14"/>
  <c r="G54" i="14"/>
  <c r="G45" i="14"/>
  <c r="G76" i="16"/>
  <c r="G72" i="16"/>
  <c r="G65" i="16"/>
  <c r="G61" i="16"/>
  <c r="G41" i="16"/>
  <c r="G87" i="19"/>
  <c r="G84" i="19"/>
  <c r="G76" i="19"/>
  <c r="G71" i="19"/>
  <c r="G67" i="19"/>
  <c r="G63" i="19"/>
  <c r="G52" i="19"/>
  <c r="G51" i="29"/>
  <c r="G44" i="29"/>
  <c r="G40" i="29"/>
  <c r="G98" i="6"/>
  <c r="G57" i="6"/>
  <c r="G56" i="7"/>
  <c r="G54" i="7"/>
  <c r="G5" i="21"/>
  <c r="G7" i="18"/>
  <c r="G6" i="18"/>
  <c r="G7" i="30"/>
  <c r="G6" i="30"/>
  <c r="G5" i="30"/>
  <c r="G12" i="23"/>
  <c r="G11" i="23"/>
  <c r="G9" i="23"/>
  <c r="G7" i="23"/>
  <c r="G9" i="27"/>
  <c r="G8" i="27"/>
  <c r="G7" i="27"/>
  <c r="G6" i="27"/>
  <c r="G50" i="28"/>
  <c r="G46" i="28"/>
  <c r="G36" i="28"/>
  <c r="G34" i="28"/>
  <c r="G30" i="28"/>
  <c r="G28" i="28"/>
  <c r="G26" i="28"/>
  <c r="G22" i="28"/>
  <c r="G20" i="28"/>
  <c r="G15" i="28"/>
  <c r="G13" i="28"/>
  <c r="G12" i="28"/>
  <c r="G9" i="28"/>
  <c r="G16" i="15"/>
  <c r="G15" i="15"/>
  <c r="G14" i="15"/>
  <c r="G13" i="15"/>
  <c r="G9" i="15"/>
  <c r="G8" i="15"/>
  <c r="G7" i="15"/>
  <c r="G22" i="25"/>
  <c r="G20" i="25"/>
  <c r="G19" i="25"/>
  <c r="G16" i="25"/>
  <c r="G15" i="25"/>
  <c r="G12" i="25"/>
  <c r="G11" i="25"/>
  <c r="G8" i="25"/>
  <c r="G17" i="12"/>
  <c r="G15" i="12"/>
  <c r="G13" i="12"/>
  <c r="G10" i="12"/>
  <c r="G9" i="12"/>
  <c r="G7" i="12"/>
  <c r="G10" i="24"/>
  <c r="G9" i="24"/>
  <c r="G8" i="24"/>
  <c r="G6" i="24"/>
  <c r="G67" i="17"/>
  <c r="G59" i="17"/>
  <c r="G55" i="17"/>
  <c r="G52" i="17"/>
  <c r="G47" i="17"/>
  <c r="G44" i="17"/>
  <c r="G35" i="17"/>
  <c r="G33" i="17"/>
  <c r="G30" i="17"/>
  <c r="G23" i="17"/>
  <c r="G18" i="17"/>
  <c r="G16" i="17"/>
  <c r="G15" i="17"/>
  <c r="G13" i="17"/>
  <c r="G121" i="20"/>
  <c r="G116" i="20"/>
  <c r="G111" i="20"/>
  <c r="G106" i="20"/>
  <c r="G94" i="20"/>
  <c r="G74" i="20"/>
  <c r="G65" i="20"/>
  <c r="G61" i="20"/>
  <c r="G56" i="20"/>
  <c r="G53" i="20"/>
  <c r="G46" i="20"/>
  <c r="G42" i="20"/>
  <c r="G41" i="20"/>
  <c r="G33" i="20"/>
  <c r="G31" i="20"/>
  <c r="G28" i="20"/>
  <c r="G27" i="20"/>
  <c r="G22" i="20"/>
  <c r="G21" i="20"/>
  <c r="G18" i="20"/>
  <c r="G13" i="20"/>
  <c r="G154" i="9"/>
  <c r="G152" i="9"/>
  <c r="G144" i="9"/>
  <c r="G126" i="9"/>
  <c r="G105" i="9"/>
  <c r="G95" i="9"/>
  <c r="G85" i="9"/>
  <c r="G59" i="9"/>
  <c r="G55" i="9"/>
  <c r="G50" i="9"/>
  <c r="G46" i="9"/>
  <c r="G36" i="9"/>
  <c r="G32" i="9"/>
  <c r="G28" i="9"/>
  <c r="G25" i="9"/>
  <c r="G22" i="9"/>
  <c r="G20" i="9"/>
  <c r="G13" i="9"/>
  <c r="G158" i="14"/>
  <c r="G150" i="14"/>
  <c r="G144" i="14"/>
  <c r="G109" i="14"/>
  <c r="G97" i="14"/>
  <c r="G82" i="14"/>
  <c r="G75" i="14"/>
  <c r="G68" i="14"/>
  <c r="G60" i="14"/>
  <c r="G44" i="14"/>
  <c r="G37" i="14"/>
  <c r="G29" i="14"/>
  <c r="G23" i="14"/>
  <c r="G18" i="14"/>
  <c r="G16" i="14"/>
  <c r="G12" i="14"/>
  <c r="G157" i="16"/>
  <c r="G99" i="16"/>
  <c r="G85" i="16"/>
  <c r="G69" i="16" l="1"/>
  <c r="G60" i="16"/>
  <c r="G52" i="16"/>
  <c r="G48" i="16"/>
  <c r="G34" i="16"/>
  <c r="G31" i="16"/>
  <c r="G29" i="16"/>
  <c r="G24" i="16"/>
  <c r="G20" i="16"/>
  <c r="G17" i="16"/>
  <c r="G14" i="16"/>
  <c r="G137" i="19"/>
  <c r="G136" i="19"/>
  <c r="G129" i="19"/>
  <c r="G109" i="19"/>
  <c r="G98" i="19"/>
  <c r="G86" i="19"/>
  <c r="G66" i="19"/>
  <c r="G45" i="19"/>
  <c r="G43" i="19"/>
  <c r="G20" i="19"/>
  <c r="G38" i="19"/>
  <c r="G36" i="19"/>
  <c r="G34" i="19"/>
  <c r="G24" i="19"/>
  <c r="G22" i="19"/>
  <c r="G19" i="19"/>
  <c r="G15" i="19"/>
  <c r="G114" i="29"/>
  <c r="G111" i="29"/>
  <c r="G95" i="29"/>
  <c r="G22" i="29"/>
  <c r="G74" i="29"/>
  <c r="G70" i="29"/>
  <c r="G64" i="29"/>
  <c r="G57" i="29"/>
  <c r="G50" i="29"/>
  <c r="G39" i="29"/>
  <c r="G33" i="29"/>
  <c r="G29" i="29"/>
  <c r="G21" i="29"/>
  <c r="G19" i="29"/>
  <c r="G12" i="29"/>
  <c r="G83" i="7"/>
  <c r="G81" i="7"/>
  <c r="G75" i="7"/>
  <c r="G57" i="7"/>
  <c r="G41" i="7"/>
  <c r="G39" i="7"/>
  <c r="G36" i="7"/>
  <c r="G24" i="7"/>
  <c r="G20" i="7"/>
  <c r="G15" i="7"/>
  <c r="G168" i="6"/>
  <c r="G163" i="6"/>
  <c r="G135" i="6"/>
  <c r="G115" i="6"/>
  <c r="G62" i="6"/>
  <c r="G47" i="6"/>
  <c r="G37" i="6"/>
  <c r="G28" i="6"/>
  <c r="G23" i="6"/>
  <c r="G17" i="27"/>
  <c r="G19" i="27"/>
  <c r="G22" i="27"/>
  <c r="G23" i="27"/>
  <c r="G34" i="27"/>
  <c r="G26" i="27"/>
  <c r="G30" i="27"/>
  <c r="G27" i="27"/>
  <c r="G31" i="27"/>
  <c r="G14" i="27"/>
  <c r="G53" i="28"/>
  <c r="G54" i="28"/>
  <c r="G55" i="28"/>
  <c r="G64" i="28"/>
  <c r="G69" i="28"/>
  <c r="G59" i="28"/>
  <c r="G58" i="28"/>
  <c r="G57" i="28"/>
  <c r="G32" i="28"/>
  <c r="G6" i="28"/>
  <c r="G42" i="28"/>
  <c r="G37" i="28"/>
  <c r="G41" i="28"/>
  <c r="G60" i="28"/>
  <c r="G70" i="28"/>
  <c r="G75" i="28"/>
  <c r="G87" i="28"/>
  <c r="G89" i="28"/>
  <c r="G71" i="28"/>
  <c r="G31" i="28"/>
  <c r="G80" i="28"/>
  <c r="G83" i="28"/>
  <c r="G88" i="28"/>
  <c r="G65" i="28"/>
  <c r="G19" i="28"/>
  <c r="G76" i="28"/>
  <c r="G81" i="28"/>
  <c r="G84" i="28"/>
  <c r="G43" i="28"/>
  <c r="G8" i="18"/>
  <c r="G6" i="23"/>
  <c r="G18" i="23"/>
  <c r="G13" i="23"/>
  <c r="G14" i="23"/>
  <c r="G15" i="23"/>
  <c r="G22" i="23"/>
  <c r="G20" i="23"/>
  <c r="G19" i="23"/>
  <c r="G16" i="23"/>
  <c r="G9" i="17"/>
  <c r="G60" i="17"/>
  <c r="G63" i="17"/>
  <c r="G21" i="17"/>
  <c r="G69" i="17"/>
  <c r="G73" i="17"/>
  <c r="G81" i="17"/>
  <c r="G19" i="17"/>
  <c r="G29" i="17"/>
  <c r="G80" i="17"/>
  <c r="G40" i="17"/>
  <c r="G39" i="17"/>
  <c r="G25" i="17"/>
  <c r="G51" i="17"/>
  <c r="G70" i="17"/>
  <c r="G83" i="17"/>
  <c r="G78" i="20"/>
  <c r="G83" i="20"/>
  <c r="G85" i="20"/>
  <c r="G91" i="20"/>
  <c r="G97" i="20"/>
  <c r="G102" i="20"/>
  <c r="G109" i="20"/>
  <c r="G112" i="20"/>
  <c r="G119" i="20"/>
  <c r="G122" i="20"/>
  <c r="G126" i="20"/>
  <c r="G127" i="20"/>
  <c r="G67" i="20"/>
  <c r="G92" i="20"/>
  <c r="G98" i="20"/>
  <c r="G123" i="20"/>
  <c r="G50" i="20"/>
  <c r="G43" i="20"/>
  <c r="G15" i="20"/>
  <c r="G19" i="20"/>
  <c r="G68" i="20"/>
  <c r="G124" i="20"/>
  <c r="G128" i="20"/>
  <c r="G99" i="20"/>
  <c r="G125" i="20"/>
  <c r="G129" i="20"/>
  <c r="G131" i="20"/>
  <c r="G133" i="20"/>
  <c r="G134" i="20"/>
  <c r="G87" i="20"/>
  <c r="G37" i="20"/>
  <c r="G19" i="15"/>
  <c r="G25" i="15"/>
  <c r="G5" i="15"/>
  <c r="G27" i="15"/>
  <c r="G28" i="15"/>
  <c r="G32" i="25"/>
  <c r="G33" i="25"/>
  <c r="G34" i="25"/>
  <c r="G35" i="25"/>
  <c r="G37" i="25"/>
  <c r="G10" i="25"/>
  <c r="G25" i="25"/>
  <c r="G13" i="25"/>
  <c r="G29" i="25"/>
  <c r="G42" i="25"/>
  <c r="G47" i="25"/>
  <c r="G38" i="25"/>
  <c r="G41" i="25"/>
  <c r="G24" i="25"/>
  <c r="G92" i="9"/>
  <c r="G101" i="9"/>
  <c r="G120" i="9"/>
  <c r="G129" i="9"/>
  <c r="G142" i="9"/>
  <c r="G145" i="9"/>
  <c r="G162" i="9"/>
  <c r="G69" i="9"/>
  <c r="G76" i="9"/>
  <c r="G89" i="9"/>
  <c r="G98" i="9"/>
  <c r="G108" i="9"/>
  <c r="G163" i="9"/>
  <c r="G9" i="9"/>
  <c r="G58" i="9"/>
  <c r="G62" i="9"/>
  <c r="G65" i="9"/>
  <c r="G14" i="9"/>
  <c r="G81" i="9"/>
  <c r="G33" i="9"/>
  <c r="G99" i="9"/>
  <c r="G47" i="9"/>
  <c r="G109" i="9"/>
  <c r="G107" i="9"/>
  <c r="G39" i="9"/>
  <c r="G156" i="9"/>
  <c r="G164" i="9"/>
  <c r="G157" i="9"/>
  <c r="G165" i="9"/>
  <c r="G170" i="9"/>
  <c r="G110" i="9"/>
  <c r="G130" i="9"/>
  <c r="G146" i="9"/>
  <c r="G158" i="9"/>
  <c r="G61" i="9"/>
  <c r="G167" i="9"/>
  <c r="G171" i="9"/>
  <c r="G19" i="9"/>
  <c r="G73" i="9"/>
  <c r="G94" i="14"/>
  <c r="G104" i="14"/>
  <c r="G111" i="14"/>
  <c r="G120" i="14"/>
  <c r="G127" i="14"/>
  <c r="G136" i="14"/>
  <c r="G147" i="14"/>
  <c r="G151" i="14"/>
  <c r="G159" i="14"/>
  <c r="G161" i="14"/>
  <c r="G167" i="14"/>
  <c r="G52" i="14"/>
  <c r="G78" i="14"/>
  <c r="G81" i="14"/>
  <c r="G105" i="14"/>
  <c r="G178" i="14"/>
  <c r="G189" i="14"/>
  <c r="G152" i="14"/>
  <c r="G180" i="14"/>
  <c r="G185" i="14"/>
  <c r="G190" i="14"/>
  <c r="G65" i="14"/>
  <c r="G24" i="14"/>
  <c r="G40" i="14"/>
  <c r="G93" i="14"/>
  <c r="G47" i="14"/>
  <c r="G98" i="14"/>
  <c r="G112" i="14"/>
  <c r="G128" i="14"/>
  <c r="G137" i="14"/>
  <c r="G153" i="14"/>
  <c r="G162" i="14"/>
  <c r="G181" i="14"/>
  <c r="G191" i="14"/>
  <c r="G113" i="14"/>
  <c r="G80" i="14"/>
  <c r="G53" i="14"/>
  <c r="G64" i="14"/>
  <c r="G21" i="12"/>
  <c r="G25" i="12"/>
  <c r="G23" i="12"/>
  <c r="G28" i="12"/>
  <c r="G24" i="24"/>
  <c r="G17" i="24"/>
  <c r="G13" i="24"/>
  <c r="G14" i="24"/>
  <c r="G20" i="24"/>
  <c r="G23" i="24"/>
  <c r="G28" i="16"/>
  <c r="G36" i="16"/>
  <c r="G81" i="16"/>
  <c r="G89" i="16"/>
  <c r="G93" i="16"/>
  <c r="G97" i="16"/>
  <c r="G101" i="16"/>
  <c r="G114" i="16"/>
  <c r="G123" i="16"/>
  <c r="G134" i="16"/>
  <c r="G143" i="16"/>
  <c r="G147" i="16"/>
  <c r="G164" i="16"/>
  <c r="G86" i="16"/>
  <c r="G82" i="16"/>
  <c r="G77" i="16"/>
  <c r="G115" i="16"/>
  <c r="G165" i="16"/>
  <c r="G183" i="16"/>
  <c r="G148" i="16"/>
  <c r="G47" i="16"/>
  <c r="G35" i="16"/>
  <c r="G18" i="16"/>
  <c r="G23" i="16"/>
  <c r="G32" i="16"/>
  <c r="G98" i="16"/>
  <c r="G102" i="16"/>
  <c r="G116" i="16"/>
  <c r="G124" i="16"/>
  <c r="G158" i="16"/>
  <c r="G103" i="16"/>
  <c r="G104" i="16"/>
  <c r="G51" i="16"/>
  <c r="G135" i="16"/>
  <c r="G159" i="16"/>
  <c r="G170" i="16"/>
  <c r="G176" i="16"/>
  <c r="G184" i="16"/>
  <c r="G136" i="16"/>
  <c r="G171" i="16"/>
  <c r="G185" i="16"/>
  <c r="G8" i="16"/>
  <c r="G67" i="16"/>
  <c r="G70" i="16"/>
  <c r="G73" i="16"/>
  <c r="G21" i="16"/>
  <c r="G74" i="19"/>
  <c r="G88" i="19"/>
  <c r="G95" i="19"/>
  <c r="G100" i="19"/>
  <c r="G104" i="19"/>
  <c r="G114" i="19"/>
  <c r="G131" i="19"/>
  <c r="G58" i="19"/>
  <c r="G60" i="19"/>
  <c r="G13" i="19"/>
  <c r="G132" i="19"/>
  <c r="G10" i="19"/>
  <c r="G26" i="19"/>
  <c r="G23" i="19"/>
  <c r="G78" i="19"/>
  <c r="G89" i="19"/>
  <c r="G101" i="19"/>
  <c r="G105" i="19"/>
  <c r="G123" i="19"/>
  <c r="G133" i="19"/>
  <c r="G115" i="19"/>
  <c r="G125" i="19"/>
  <c r="G48" i="19"/>
  <c r="G148" i="19"/>
  <c r="G106" i="19"/>
  <c r="G126" i="19"/>
  <c r="G17" i="19"/>
  <c r="G53" i="19"/>
  <c r="G73" i="29"/>
  <c r="G77" i="29"/>
  <c r="G79" i="29"/>
  <c r="G87" i="29"/>
  <c r="G97" i="29"/>
  <c r="G61" i="29"/>
  <c r="G53" i="29"/>
  <c r="G69" i="29"/>
  <c r="G107" i="29"/>
  <c r="G115" i="29"/>
  <c r="G58" i="29"/>
  <c r="G65" i="29"/>
  <c r="G18" i="29"/>
  <c r="G71" i="29"/>
  <c r="G75" i="29"/>
  <c r="G10" i="29"/>
  <c r="G80" i="29"/>
  <c r="G83" i="29"/>
  <c r="G86" i="29"/>
  <c r="G103" i="29"/>
  <c r="G123" i="29"/>
  <c r="G108" i="29"/>
  <c r="G88" i="29"/>
  <c r="G98" i="29"/>
  <c r="G52" i="29"/>
  <c r="G59" i="29"/>
  <c r="G116" i="29"/>
  <c r="G119" i="29"/>
  <c r="G121" i="29"/>
  <c r="G124" i="29"/>
  <c r="G38" i="29"/>
  <c r="G43" i="29"/>
  <c r="G62" i="29"/>
  <c r="G69" i="7"/>
  <c r="G72" i="7"/>
  <c r="G14" i="7"/>
  <c r="G32" i="7"/>
  <c r="G55" i="7"/>
  <c r="G80" i="7"/>
  <c r="G34" i="6"/>
  <c r="G112" i="6"/>
  <c r="G119" i="6"/>
  <c r="G123" i="6"/>
  <c r="G129" i="6"/>
  <c r="G132" i="6"/>
  <c r="G136" i="6"/>
  <c r="G148" i="6"/>
  <c r="G158" i="6"/>
  <c r="G164" i="6"/>
  <c r="G170" i="6"/>
  <c r="G177" i="6"/>
  <c r="G179" i="6"/>
  <c r="G48" i="6"/>
  <c r="G102" i="6"/>
  <c r="G165" i="6"/>
  <c r="G186" i="6"/>
  <c r="G31" i="6"/>
  <c r="G66" i="6"/>
  <c r="G85" i="6"/>
  <c r="G90" i="6"/>
  <c r="G42" i="6"/>
  <c r="G49" i="6"/>
  <c r="G137" i="6"/>
  <c r="G149" i="6"/>
  <c r="G138" i="6"/>
  <c r="G166" i="6"/>
  <c r="G99" i="6"/>
  <c r="G187" i="6"/>
  <c r="G171" i="6"/>
  <c r="G24" i="6"/>
  <c r="G38" i="6"/>
  <c r="G75" i="6"/>
  <c r="G94" i="6"/>
  <c r="G172" i="6"/>
  <c r="G180" i="6"/>
  <c r="G78" i="6"/>
  <c r="G95" i="6"/>
  <c r="L12" i="15"/>
  <c r="O25" i="7"/>
  <c r="P26" i="17"/>
  <c r="G26" i="17" s="1"/>
  <c r="K11" i="12"/>
  <c r="K19" i="12"/>
  <c r="G19" i="12" s="1"/>
  <c r="O11" i="24" l="1"/>
  <c r="P5" i="27"/>
  <c r="R78" i="17"/>
  <c r="G78" i="17" s="1"/>
  <c r="P7" i="24"/>
  <c r="Q25" i="27"/>
  <c r="G25" i="27" s="1"/>
  <c r="P10" i="15"/>
  <c r="S23" i="25"/>
  <c r="O27" i="12"/>
  <c r="G27" i="12" s="1"/>
  <c r="V25" i="7"/>
  <c r="V27" i="7"/>
  <c r="L8" i="30"/>
  <c r="G8" i="30" s="1"/>
  <c r="R10" i="27"/>
  <c r="R11" i="27"/>
  <c r="G11" i="27" s="1"/>
  <c r="R5" i="27"/>
  <c r="U52" i="28"/>
  <c r="G52" i="28" s="1"/>
  <c r="U23" i="28"/>
  <c r="G23" i="28" s="1"/>
  <c r="U17" i="28"/>
  <c r="G17" i="28" s="1"/>
  <c r="U5" i="28"/>
  <c r="G5" i="28" s="1"/>
  <c r="L5" i="18"/>
  <c r="Q18" i="15"/>
  <c r="G18" i="15" s="1"/>
  <c r="Q17" i="15"/>
  <c r="Q22" i="15"/>
  <c r="G22" i="15" s="1"/>
  <c r="Q11" i="15"/>
  <c r="G11" i="15" s="1"/>
  <c r="P16" i="12"/>
  <c r="Q11" i="24"/>
  <c r="G9" i="30"/>
  <c r="V27" i="25"/>
  <c r="G27" i="25" s="1"/>
  <c r="X51" i="9"/>
  <c r="G51" i="9" s="1"/>
  <c r="Y47" i="7"/>
  <c r="G47" i="7" s="1"/>
  <c r="Y6" i="7"/>
  <c r="G17" i="23"/>
  <c r="G41" i="6"/>
  <c r="G120" i="6"/>
  <c r="G70" i="6"/>
  <c r="G74" i="6"/>
  <c r="G55" i="6"/>
  <c r="G59" i="6"/>
  <c r="G54" i="6"/>
  <c r="G103" i="6"/>
  <c r="G113" i="6"/>
  <c r="G150" i="6"/>
  <c r="G188" i="6"/>
  <c r="G128" i="6"/>
  <c r="G67" i="6"/>
  <c r="G151" i="6"/>
  <c r="G143" i="6"/>
  <c r="G167" i="6"/>
  <c r="G21" i="6"/>
  <c r="G192" i="6"/>
  <c r="G22" i="6"/>
  <c r="G79" i="6"/>
  <c r="G81" i="6"/>
  <c r="G87" i="6"/>
  <c r="G91" i="6"/>
  <c r="G108" i="6"/>
  <c r="G133" i="6"/>
  <c r="G106" i="6"/>
  <c r="G60" i="7"/>
  <c r="G67" i="7"/>
  <c r="G64" i="7"/>
  <c r="G66" i="7"/>
  <c r="G52" i="7"/>
  <c r="G18" i="7"/>
  <c r="G21" i="7"/>
  <c r="G28" i="7"/>
  <c r="G53" i="7"/>
  <c r="G50" i="7"/>
  <c r="G84" i="29"/>
  <c r="G25" i="29"/>
  <c r="G13" i="29"/>
  <c r="G35" i="29"/>
  <c r="G31" i="29"/>
  <c r="G27" i="29"/>
  <c r="G76" i="29"/>
  <c r="G66" i="29"/>
  <c r="G32" i="29"/>
  <c r="G56" i="29"/>
  <c r="G47" i="29"/>
  <c r="G63" i="29"/>
  <c r="G94" i="29"/>
  <c r="G28" i="19"/>
  <c r="G96" i="19"/>
  <c r="G44" i="19"/>
  <c r="G107" i="19"/>
  <c r="G62" i="19"/>
  <c r="G112" i="19"/>
  <c r="G35" i="19"/>
  <c r="G8" i="19"/>
  <c r="G21" i="19"/>
  <c r="G51" i="19"/>
  <c r="G61" i="19"/>
  <c r="G64" i="19"/>
  <c r="G68" i="19"/>
  <c r="G69" i="19"/>
  <c r="G49" i="19"/>
  <c r="G31" i="19"/>
  <c r="G55" i="19"/>
  <c r="G37" i="19"/>
  <c r="G39" i="19"/>
  <c r="G46" i="19"/>
  <c r="G75" i="19"/>
  <c r="G79" i="19"/>
  <c r="G85" i="19"/>
  <c r="G90" i="19"/>
  <c r="G97" i="19"/>
  <c r="G70" i="19"/>
  <c r="G116" i="19"/>
  <c r="G62" i="16"/>
  <c r="G54" i="16"/>
  <c r="G71" i="16"/>
  <c r="G40" i="16"/>
  <c r="G83" i="16"/>
  <c r="G43" i="16"/>
  <c r="G94" i="16"/>
  <c r="G75" i="16"/>
  <c r="G105" i="16"/>
  <c r="G53" i="16"/>
  <c r="G125" i="16"/>
  <c r="G137" i="16"/>
  <c r="G166" i="16"/>
  <c r="G172" i="16"/>
  <c r="G177" i="16"/>
  <c r="G186" i="16"/>
  <c r="G190" i="16"/>
  <c r="G149" i="16"/>
  <c r="G9" i="16"/>
  <c r="G92" i="16"/>
  <c r="G37" i="16"/>
  <c r="G38" i="16"/>
  <c r="G56" i="16"/>
  <c r="G64" i="16"/>
  <c r="G144" i="16"/>
  <c r="G150" i="16"/>
  <c r="G132" i="16"/>
  <c r="G146" i="16"/>
  <c r="G33" i="16"/>
  <c r="G10" i="16"/>
  <c r="G11" i="16"/>
  <c r="G63" i="16"/>
  <c r="G42" i="16"/>
  <c r="G74" i="16"/>
  <c r="G16" i="16"/>
  <c r="G55" i="16"/>
  <c r="G49" i="16"/>
  <c r="G90" i="16"/>
  <c r="G95" i="16"/>
  <c r="G117" i="16"/>
  <c r="G167" i="16"/>
  <c r="G100" i="16"/>
  <c r="G16" i="24"/>
  <c r="G22" i="12"/>
  <c r="G73" i="14"/>
  <c r="G31" i="14"/>
  <c r="G99" i="14"/>
  <c r="G67" i="14"/>
  <c r="G129" i="14"/>
  <c r="G138" i="14"/>
  <c r="G148" i="14"/>
  <c r="G119" i="14"/>
  <c r="G160" i="14"/>
  <c r="G61" i="14"/>
  <c r="G8" i="14"/>
  <c r="G55" i="14"/>
  <c r="G59" i="14"/>
  <c r="G62" i="14"/>
  <c r="G66" i="14"/>
  <c r="G41" i="14"/>
  <c r="G50" i="14"/>
  <c r="G79" i="14"/>
  <c r="G84" i="14"/>
  <c r="G88" i="14"/>
  <c r="G74" i="14"/>
  <c r="G100" i="14"/>
  <c r="G106" i="14"/>
  <c r="G114" i="14"/>
  <c r="G121" i="14"/>
  <c r="G130" i="14"/>
  <c r="G135" i="14"/>
  <c r="G168" i="14"/>
  <c r="G171" i="14"/>
  <c r="G7" i="14"/>
  <c r="G38" i="14"/>
  <c r="G26" i="14"/>
  <c r="G22" i="14"/>
  <c r="G27" i="14"/>
  <c r="G13" i="14"/>
  <c r="G21" i="14"/>
  <c r="G89" i="14"/>
  <c r="G92" i="14"/>
  <c r="G95" i="14"/>
  <c r="G122" i="14"/>
  <c r="G27" i="9"/>
  <c r="G45" i="9"/>
  <c r="G16" i="9"/>
  <c r="G37" i="9"/>
  <c r="G66" i="9"/>
  <c r="G77" i="9"/>
  <c r="G82" i="9"/>
  <c r="G88" i="9"/>
  <c r="G93" i="9"/>
  <c r="G121" i="9"/>
  <c r="G94" i="9"/>
  <c r="G26" i="9"/>
  <c r="G102" i="9"/>
  <c r="G111" i="9"/>
  <c r="G12" i="9"/>
  <c r="G119" i="9"/>
  <c r="G137" i="9"/>
  <c r="G143" i="9"/>
  <c r="G147" i="9"/>
  <c r="G97" i="9"/>
  <c r="G155" i="9"/>
  <c r="G118" i="9"/>
  <c r="G159" i="9"/>
  <c r="G35" i="9"/>
  <c r="G40" i="9"/>
  <c r="G44" i="9"/>
  <c r="G18" i="9"/>
  <c r="G67" i="9"/>
  <c r="G70" i="9"/>
  <c r="G74" i="9"/>
  <c r="G78" i="9"/>
  <c r="G83" i="9"/>
  <c r="G17" i="25"/>
  <c r="G26" i="25"/>
  <c r="G79" i="20"/>
  <c r="G20" i="20"/>
  <c r="G24" i="20"/>
  <c r="G88" i="20"/>
  <c r="G9" i="20"/>
  <c r="G40" i="20"/>
  <c r="G35" i="20"/>
  <c r="G34" i="20"/>
  <c r="G36" i="20"/>
  <c r="G71" i="20"/>
  <c r="G23" i="20"/>
  <c r="G26" i="20"/>
  <c r="G69" i="20"/>
  <c r="G72" i="20"/>
  <c r="G56" i="17"/>
  <c r="G64" i="17"/>
  <c r="G6" i="17"/>
  <c r="G10" i="17"/>
  <c r="G37" i="17"/>
  <c r="G42" i="17"/>
  <c r="G38" i="17"/>
  <c r="G48" i="17"/>
  <c r="G11" i="28"/>
  <c r="G56" i="28"/>
  <c r="G61" i="28"/>
  <c r="G10" i="28"/>
  <c r="G25" i="28"/>
  <c r="G33" i="28"/>
  <c r="G44" i="28"/>
  <c r="G38" i="28"/>
  <c r="Z77" i="7"/>
  <c r="G77" i="7" s="1"/>
  <c r="Z62" i="7"/>
  <c r="G62" i="7" s="1"/>
  <c r="Z6" i="7"/>
  <c r="T10" i="23"/>
  <c r="G10" i="23" s="1"/>
  <c r="R24" i="12"/>
  <c r="G24" i="12" s="1"/>
  <c r="T18" i="27"/>
  <c r="G18" i="27" s="1"/>
  <c r="T5" i="27"/>
  <c r="U5" i="23"/>
  <c r="G5" i="23" s="1"/>
  <c r="U23" i="15"/>
  <c r="G23" i="15" s="1"/>
  <c r="U17" i="15"/>
  <c r="G17" i="15" s="1"/>
  <c r="U21" i="15"/>
  <c r="G21" i="15" s="1"/>
  <c r="X7" i="25"/>
  <c r="G7" i="25" s="1"/>
  <c r="X31" i="25"/>
  <c r="G31" i="25" s="1"/>
  <c r="X14" i="25"/>
  <c r="G14" i="25" s="1"/>
  <c r="X5" i="25"/>
  <c r="G5" i="25" s="1"/>
  <c r="S16" i="12"/>
  <c r="S11" i="12"/>
  <c r="G11" i="12" s="1"/>
  <c r="S7" i="24"/>
  <c r="U10" i="27"/>
  <c r="U13" i="27"/>
  <c r="G13" i="27" s="1"/>
  <c r="T18" i="24"/>
  <c r="G18" i="24" s="1"/>
  <c r="Y21" i="25"/>
  <c r="G21" i="25" s="1"/>
  <c r="G21" i="27"/>
  <c r="G45" i="28"/>
  <c r="G40" i="28"/>
  <c r="G48" i="28"/>
  <c r="G5" i="17"/>
  <c r="G14" i="17"/>
  <c r="G43" i="17"/>
  <c r="G49" i="17"/>
  <c r="G7" i="20"/>
  <c r="G6" i="20"/>
  <c r="G8" i="20"/>
  <c r="G59" i="20"/>
  <c r="G30" i="20"/>
  <c r="G14" i="20"/>
  <c r="G52" i="20"/>
  <c r="G55" i="20"/>
  <c r="G76" i="20"/>
  <c r="G20" i="15"/>
  <c r="G7" i="9"/>
  <c r="G8" i="9"/>
  <c r="G56" i="9"/>
  <c r="G71" i="9"/>
  <c r="G79" i="9"/>
  <c r="G75" i="9"/>
  <c r="G131" i="9"/>
  <c r="G5" i="14"/>
  <c r="G36" i="14"/>
  <c r="G10" i="14"/>
  <c r="G9" i="14"/>
  <c r="G39" i="14"/>
  <c r="G56" i="14"/>
  <c r="G70" i="14"/>
  <c r="G57" i="14"/>
  <c r="G18" i="12"/>
  <c r="G12" i="24"/>
  <c r="G5" i="16"/>
  <c r="G6" i="16"/>
  <c r="G39" i="16"/>
  <c r="G46" i="16"/>
  <c r="G59" i="16"/>
  <c r="G87" i="16"/>
  <c r="G138" i="16"/>
  <c r="G168" i="16"/>
  <c r="G7" i="19"/>
  <c r="G9" i="19"/>
  <c r="G12" i="19"/>
  <c r="G47" i="19"/>
  <c r="G50" i="19"/>
  <c r="G82" i="19"/>
  <c r="G91" i="19"/>
  <c r="G117" i="19"/>
  <c r="G28" i="29"/>
  <c r="G55" i="29"/>
  <c r="G49" i="29"/>
  <c r="G72" i="29"/>
  <c r="G81" i="29"/>
  <c r="G17" i="6"/>
  <c r="G27" i="6"/>
  <c r="G61" i="6"/>
  <c r="G64" i="6"/>
  <c r="G125" i="6"/>
  <c r="G8" i="6"/>
  <c r="G20" i="6"/>
  <c r="G97" i="6"/>
  <c r="G109" i="6"/>
  <c r="G14" i="6"/>
  <c r="G46" i="6"/>
  <c r="G72" i="6"/>
  <c r="G76" i="6"/>
  <c r="G134" i="6"/>
  <c r="G139" i="6"/>
  <c r="G9" i="7"/>
  <c r="G23" i="7"/>
  <c r="G33" i="7"/>
  <c r="G5" i="7"/>
  <c r="G16" i="7"/>
  <c r="G11" i="7"/>
  <c r="G35" i="7"/>
  <c r="G30" i="29"/>
  <c r="G77" i="28"/>
  <c r="G93" i="20"/>
  <c r="G96" i="20"/>
  <c r="G103" i="20"/>
  <c r="G113" i="20"/>
  <c r="G43" i="25"/>
  <c r="G112" i="9"/>
  <c r="G122" i="9"/>
  <c r="G132" i="9"/>
  <c r="G148" i="9"/>
  <c r="G115" i="14"/>
  <c r="G123" i="14"/>
  <c r="G131" i="14"/>
  <c r="G139" i="14"/>
  <c r="G154" i="14"/>
  <c r="G172" i="14"/>
  <c r="G182" i="14"/>
  <c r="G186" i="14"/>
  <c r="G192" i="14"/>
  <c r="G19" i="24"/>
  <c r="G106" i="16"/>
  <c r="G126" i="16"/>
  <c r="G139" i="16"/>
  <c r="G151" i="16"/>
  <c r="G173" i="16"/>
  <c r="G178" i="16"/>
  <c r="G187" i="16"/>
  <c r="G191" i="16"/>
  <c r="G102" i="19"/>
  <c r="G94" i="19"/>
  <c r="G118" i="19"/>
  <c r="G113" i="19"/>
  <c r="G134" i="19"/>
  <c r="G138" i="19"/>
  <c r="G141" i="19"/>
  <c r="G145" i="19"/>
  <c r="G149" i="19"/>
  <c r="G11" i="29"/>
  <c r="G68" i="29"/>
  <c r="G93" i="29"/>
  <c r="G109" i="29"/>
  <c r="G130" i="6"/>
  <c r="G127" i="6"/>
  <c r="G140" i="6"/>
  <c r="G152" i="6"/>
  <c r="G93" i="6"/>
  <c r="G173" i="6"/>
  <c r="G181" i="6"/>
  <c r="G189" i="6"/>
  <c r="G193" i="6"/>
  <c r="G197" i="6"/>
  <c r="AD72" i="28"/>
  <c r="G72" i="28" s="1"/>
  <c r="AE79" i="17"/>
  <c r="G79" i="17" s="1"/>
  <c r="G12" i="17"/>
  <c r="G20" i="17"/>
  <c r="G42" i="7"/>
  <c r="G73" i="7"/>
  <c r="G82" i="7"/>
  <c r="AN15" i="29"/>
  <c r="G15" i="29" s="1"/>
  <c r="AN24" i="29"/>
  <c r="AN9" i="29"/>
  <c r="AT77" i="6"/>
  <c r="G77" i="6" s="1"/>
  <c r="AT7" i="6"/>
  <c r="G7" i="6" s="1"/>
  <c r="AT6" i="6"/>
  <c r="G6" i="6" s="1"/>
  <c r="AT5" i="6"/>
  <c r="G5" i="6" s="1"/>
  <c r="G12" i="27"/>
  <c r="G20" i="27"/>
  <c r="G16" i="27"/>
  <c r="G29" i="27"/>
  <c r="G32" i="27"/>
  <c r="G68" i="28"/>
  <c r="G85" i="28"/>
  <c r="G66" i="28"/>
  <c r="G67" i="28"/>
  <c r="G78" i="28"/>
  <c r="G73" i="28"/>
  <c r="G7" i="28"/>
  <c r="G79" i="28"/>
  <c r="G18" i="28"/>
  <c r="G39" i="28"/>
  <c r="G8" i="28"/>
  <c r="G21" i="28"/>
  <c r="G24" i="28"/>
  <c r="G27" i="28"/>
  <c r="G14" i="28"/>
  <c r="G7" i="17"/>
  <c r="G74" i="17"/>
  <c r="G57" i="17"/>
  <c r="G24" i="17"/>
  <c r="G65" i="17"/>
  <c r="G68" i="17"/>
  <c r="G41" i="17"/>
  <c r="G22" i="17"/>
  <c r="G54" i="17"/>
  <c r="G11" i="17"/>
  <c r="G75" i="17"/>
  <c r="G76" i="17"/>
  <c r="G61" i="17"/>
  <c r="G45" i="17"/>
  <c r="G62" i="17"/>
  <c r="G28" i="17"/>
  <c r="G34" i="17"/>
  <c r="G17" i="17"/>
  <c r="G46" i="17"/>
  <c r="G8" i="17"/>
  <c r="G82" i="20"/>
  <c r="G17" i="20"/>
  <c r="G25" i="20"/>
  <c r="G54" i="20"/>
  <c r="G70" i="20"/>
  <c r="G77" i="20"/>
  <c r="G86" i="20"/>
  <c r="G95" i="20"/>
  <c r="G104" i="20"/>
  <c r="G73" i="20"/>
  <c r="G44" i="20"/>
  <c r="G51" i="20"/>
  <c r="G29" i="20"/>
  <c r="G58" i="20"/>
  <c r="G64" i="20"/>
  <c r="G45" i="20"/>
  <c r="G89" i="20"/>
  <c r="G49" i="20"/>
  <c r="G120" i="20"/>
  <c r="G132" i="20"/>
  <c r="G110" i="20"/>
  <c r="G105" i="20"/>
  <c r="G114" i="20"/>
  <c r="G100" i="20"/>
  <c r="G115" i="20"/>
  <c r="G101" i="20"/>
  <c r="G84" i="20"/>
  <c r="G11" i="20"/>
  <c r="G38" i="20"/>
  <c r="G81" i="20"/>
  <c r="G48" i="20"/>
  <c r="G16" i="20"/>
  <c r="G135" i="20"/>
  <c r="G10" i="20"/>
  <c r="G12" i="20"/>
  <c r="G39" i="20"/>
  <c r="G26" i="15"/>
  <c r="G6" i="15"/>
  <c r="G24" i="15"/>
  <c r="G29" i="15"/>
  <c r="G36" i="25"/>
  <c r="G6" i="25"/>
  <c r="G18" i="25"/>
  <c r="G28" i="25"/>
  <c r="G45" i="25"/>
  <c r="G48" i="25"/>
  <c r="G30" i="25"/>
  <c r="G9" i="25"/>
  <c r="G40" i="25"/>
  <c r="G44" i="25"/>
  <c r="G5" i="9"/>
  <c r="G104" i="9"/>
  <c r="G23" i="9"/>
  <c r="G6" i="9"/>
  <c r="G90" i="9"/>
  <c r="G96" i="9"/>
  <c r="G113" i="9"/>
  <c r="G17" i="9"/>
  <c r="G63" i="9"/>
  <c r="G24" i="9"/>
  <c r="G52" i="9"/>
  <c r="G29" i="9"/>
  <c r="G30" i="9"/>
  <c r="G31" i="9"/>
  <c r="G68" i="9"/>
  <c r="G54" i="9"/>
  <c r="G48" i="9"/>
  <c r="G149" i="9"/>
  <c r="G114" i="9"/>
  <c r="G123" i="9"/>
  <c r="G133" i="9"/>
  <c r="G138" i="9"/>
  <c r="G115" i="9"/>
  <c r="G150" i="9"/>
  <c r="G43" i="9"/>
  <c r="G87" i="9"/>
  <c r="G57" i="9"/>
  <c r="G11" i="9"/>
  <c r="G103" i="9"/>
  <c r="G139" i="9"/>
  <c r="G151" i="9"/>
  <c r="G160" i="9"/>
  <c r="G116" i="9"/>
  <c r="G124" i="9"/>
  <c r="G125" i="9"/>
  <c r="G134" i="9"/>
  <c r="G117" i="9"/>
  <c r="G135" i="9"/>
  <c r="G128" i="9"/>
  <c r="G140" i="9"/>
  <c r="G21" i="9"/>
  <c r="G84" i="9"/>
  <c r="G168" i="9"/>
  <c r="G53" i="9"/>
  <c r="G15" i="9"/>
  <c r="G34" i="9"/>
  <c r="G38" i="9"/>
  <c r="G41" i="9"/>
  <c r="G49" i="9"/>
  <c r="G102" i="14"/>
  <c r="G28" i="14"/>
  <c r="G63" i="14"/>
  <c r="G6" i="14"/>
  <c r="G101" i="14"/>
  <c r="G90" i="14"/>
  <c r="G116" i="14"/>
  <c r="G107" i="14"/>
  <c r="G132" i="14"/>
  <c r="G117" i="14"/>
  <c r="G17" i="14"/>
  <c r="G11" i="14"/>
  <c r="G25" i="14"/>
  <c r="G96" i="14"/>
  <c r="G19" i="14"/>
  <c r="G14" i="14"/>
  <c r="G32" i="14"/>
  <c r="G30" i="14"/>
  <c r="G42" i="14"/>
  <c r="G85" i="14"/>
  <c r="G86" i="14"/>
  <c r="G140" i="14"/>
  <c r="G103" i="14"/>
  <c r="G141" i="14"/>
  <c r="G163" i="14"/>
  <c r="G126" i="14"/>
  <c r="G149" i="14"/>
  <c r="G169" i="14"/>
  <c r="G71" i="14"/>
  <c r="G108" i="14"/>
  <c r="G134" i="14"/>
  <c r="G142" i="14"/>
  <c r="G58" i="14"/>
  <c r="G118" i="14"/>
  <c r="G143" i="14"/>
  <c r="G155" i="14"/>
  <c r="G164" i="14"/>
  <c r="G173" i="14"/>
  <c r="G183" i="14"/>
  <c r="G193" i="14"/>
  <c r="G174" i="14"/>
  <c r="G187" i="14"/>
  <c r="G165" i="14"/>
  <c r="G170" i="14"/>
  <c r="G175" i="14"/>
  <c r="G51" i="14"/>
  <c r="G156" i="14"/>
  <c r="G77" i="14"/>
  <c r="G176" i="14"/>
  <c r="G15" i="14"/>
  <c r="G125" i="14"/>
  <c r="G34" i="14"/>
  <c r="G177" i="14"/>
  <c r="G48" i="14"/>
  <c r="G157" i="14"/>
  <c r="G194" i="14"/>
  <c r="G35" i="14"/>
  <c r="G20" i="14"/>
  <c r="G33" i="14"/>
  <c r="G49" i="14"/>
  <c r="G43" i="14"/>
  <c r="G19" i="16"/>
  <c r="G68" i="16"/>
  <c r="G84" i="16"/>
  <c r="G78" i="16"/>
  <c r="G96" i="16"/>
  <c r="G12" i="16"/>
  <c r="G113" i="16"/>
  <c r="G45" i="16"/>
  <c r="G22" i="16"/>
  <c r="G80" i="16"/>
  <c r="G25" i="16"/>
  <c r="G120" i="16"/>
  <c r="G26" i="16"/>
  <c r="G44" i="16"/>
  <c r="G57" i="16"/>
  <c r="G79" i="16"/>
  <c r="G108" i="16"/>
  <c r="G118" i="16"/>
  <c r="G127" i="16"/>
  <c r="G140" i="16"/>
  <c r="G152" i="16"/>
  <c r="G174" i="16"/>
  <c r="G179" i="16"/>
  <c r="G188" i="16"/>
  <c r="G192" i="16"/>
  <c r="G58" i="16"/>
  <c r="G50" i="16"/>
  <c r="G128" i="16"/>
  <c r="G133" i="16"/>
  <c r="G30" i="16"/>
  <c r="G88" i="16"/>
  <c r="G27" i="16"/>
  <c r="G109" i="16"/>
  <c r="G141" i="16"/>
  <c r="G122" i="16"/>
  <c r="G110" i="16"/>
  <c r="G180" i="16"/>
  <c r="G193" i="16"/>
  <c r="G189" i="16"/>
  <c r="G194" i="16"/>
  <c r="G15" i="16"/>
  <c r="G112" i="16"/>
  <c r="G129" i="16"/>
  <c r="G131" i="16"/>
  <c r="G145" i="16"/>
  <c r="G160" i="16"/>
  <c r="G169" i="16"/>
  <c r="G175" i="16"/>
  <c r="G155" i="16"/>
  <c r="G66" i="16"/>
  <c r="G111" i="16"/>
  <c r="G121" i="16"/>
  <c r="G91" i="16"/>
  <c r="G13" i="16"/>
  <c r="G181" i="16"/>
  <c r="G161" i="16"/>
  <c r="G156" i="16"/>
  <c r="G41" i="19"/>
  <c r="G33" i="19"/>
  <c r="G5" i="19"/>
  <c r="G18" i="19"/>
  <c r="G56" i="19"/>
  <c r="G119" i="19"/>
  <c r="G111" i="19"/>
  <c r="G11" i="19"/>
  <c r="G32" i="19"/>
  <c r="G42" i="19"/>
  <c r="G30" i="19"/>
  <c r="G40" i="19"/>
  <c r="G80" i="19"/>
  <c r="G92" i="19"/>
  <c r="G140" i="19"/>
  <c r="G108" i="19"/>
  <c r="G29" i="19"/>
  <c r="G77" i="19"/>
  <c r="G150" i="19"/>
  <c r="G59" i="19"/>
  <c r="G73" i="19"/>
  <c r="G6" i="19"/>
  <c r="G127" i="19"/>
  <c r="G151" i="19"/>
  <c r="G122" i="19"/>
  <c r="G128" i="19"/>
  <c r="G135" i="19"/>
  <c r="G124" i="19"/>
  <c r="G139" i="19"/>
  <c r="G65" i="19"/>
  <c r="G93" i="19"/>
  <c r="G81" i="19"/>
  <c r="G99" i="19"/>
  <c r="G27" i="19"/>
  <c r="G142" i="19"/>
  <c r="G120" i="19"/>
  <c r="G25" i="19"/>
  <c r="G54" i="19"/>
  <c r="G14" i="19"/>
  <c r="G42" i="29"/>
  <c r="G37" i="29"/>
  <c r="G41" i="29"/>
  <c r="G20" i="29"/>
  <c r="G100" i="29"/>
  <c r="G91" i="29"/>
  <c r="G118" i="29"/>
  <c r="G102" i="29"/>
  <c r="G104" i="29"/>
  <c r="G26" i="29"/>
  <c r="G19" i="7"/>
  <c r="G34" i="7"/>
  <c r="G12" i="7"/>
  <c r="G40" i="7"/>
  <c r="G43" i="7"/>
  <c r="G30" i="7"/>
  <c r="G46" i="7"/>
  <c r="G49" i="7"/>
  <c r="G51" i="7"/>
  <c r="G58" i="7"/>
  <c r="G44" i="7"/>
  <c r="G63" i="7"/>
  <c r="G31" i="7"/>
  <c r="G59" i="7"/>
  <c r="G22" i="7"/>
  <c r="G26" i="7"/>
  <c r="G10" i="7"/>
  <c r="G13" i="7"/>
  <c r="G7" i="7"/>
  <c r="G17" i="7"/>
  <c r="G38" i="7"/>
  <c r="G45" i="7"/>
  <c r="G29" i="7"/>
  <c r="G79" i="7"/>
  <c r="G61" i="7"/>
  <c r="G65" i="7"/>
  <c r="G70" i="7"/>
  <c r="G74" i="7"/>
  <c r="G68" i="7"/>
  <c r="G84" i="7"/>
  <c r="G8" i="7"/>
  <c r="G44" i="6"/>
  <c r="G56" i="6"/>
  <c r="G118" i="6"/>
  <c r="G43" i="6"/>
  <c r="G174" i="6"/>
  <c r="G10" i="6"/>
  <c r="G50" i="6"/>
  <c r="G194" i="6"/>
  <c r="G111" i="6"/>
  <c r="G9" i="6"/>
  <c r="G33" i="6"/>
  <c r="G45" i="6"/>
  <c r="G73" i="6"/>
  <c r="G52" i="6"/>
  <c r="G68" i="6"/>
  <c r="G63" i="6"/>
  <c r="G86" i="6"/>
  <c r="G101" i="6"/>
  <c r="G100" i="6"/>
  <c r="G92" i="6"/>
  <c r="G117" i="6"/>
  <c r="G121" i="6"/>
  <c r="G11" i="6"/>
  <c r="G19" i="6"/>
  <c r="G16" i="6"/>
  <c r="G13" i="6"/>
  <c r="G40" i="6"/>
  <c r="G175" i="6"/>
  <c r="G195" i="6"/>
  <c r="G198" i="6"/>
  <c r="G145" i="6"/>
  <c r="G153" i="6"/>
  <c r="G12" i="6"/>
  <c r="G35" i="6"/>
  <c r="G26" i="6"/>
  <c r="G60" i="6"/>
  <c r="G15" i="6"/>
  <c r="G71" i="6"/>
  <c r="G32" i="6"/>
  <c r="G53" i="6"/>
  <c r="G29" i="6"/>
  <c r="G96" i="6"/>
  <c r="G82" i="6"/>
  <c r="G124" i="6"/>
  <c r="G84" i="6"/>
  <c r="G159" i="6"/>
  <c r="G169" i="6"/>
  <c r="G36" i="6"/>
  <c r="G25" i="6"/>
  <c r="G80" i="6"/>
  <c r="G105" i="6"/>
  <c r="G116" i="6"/>
  <c r="G141" i="6"/>
  <c r="G58" i="6"/>
  <c r="G39" i="6"/>
  <c r="G51" i="6"/>
  <c r="G147" i="6"/>
  <c r="G69" i="6"/>
  <c r="G30" i="6"/>
  <c r="G126" i="6"/>
  <c r="G160" i="6"/>
  <c r="G88" i="6"/>
  <c r="G83" i="6"/>
  <c r="G104" i="6"/>
  <c r="G122" i="6"/>
  <c r="G182" i="6"/>
  <c r="G190" i="6"/>
  <c r="G110" i="6"/>
  <c r="G107" i="6"/>
  <c r="G154" i="6"/>
  <c r="G155" i="6"/>
  <c r="G89" i="6"/>
  <c r="G114" i="6"/>
  <c r="G156" i="6"/>
  <c r="G161" i="6"/>
  <c r="G65" i="6"/>
  <c r="G146" i="6"/>
  <c r="G162" i="6"/>
  <c r="G178" i="6"/>
  <c r="G183" i="6"/>
  <c r="G191" i="6"/>
  <c r="G7" i="21"/>
  <c r="G6" i="21"/>
  <c r="U31" i="12"/>
  <c r="AD72" i="17"/>
  <c r="G72" i="17" s="1"/>
  <c r="AD66" i="17"/>
  <c r="G66" i="17" s="1"/>
  <c r="AD53" i="17"/>
  <c r="G53" i="17" s="1"/>
  <c r="Y12" i="15"/>
  <c r="G12" i="15" s="1"/>
  <c r="Y10" i="15"/>
  <c r="AD23" i="25"/>
  <c r="AL37" i="7"/>
  <c r="G37" i="7" s="1"/>
  <c r="AL27" i="7"/>
  <c r="AE16" i="28"/>
  <c r="AG32" i="17"/>
  <c r="AO25" i="7"/>
  <c r="AO27" i="7"/>
  <c r="X24" i="27"/>
  <c r="G24" i="27" s="1"/>
  <c r="AF16" i="28"/>
  <c r="G8" i="29"/>
  <c r="G16" i="29"/>
  <c r="G23" i="29"/>
  <c r="G85" i="29"/>
  <c r="G82" i="29"/>
  <c r="G54" i="29"/>
  <c r="G60" i="29"/>
  <c r="G34" i="29"/>
  <c r="G14" i="29"/>
  <c r="G17" i="29"/>
  <c r="G46" i="29"/>
  <c r="G99" i="29"/>
  <c r="G11" i="24" l="1"/>
  <c r="G10" i="27"/>
  <c r="G7" i="24"/>
  <c r="G23" i="25"/>
  <c r="G6" i="7"/>
  <c r="G25" i="7"/>
  <c r="G5" i="27"/>
  <c r="G16" i="12"/>
  <c r="G16" i="28"/>
  <c r="G27" i="7"/>
  <c r="AJ32" i="17"/>
  <c r="G32" i="17" s="1"/>
  <c r="AL72" i="19"/>
  <c r="G72" i="19" s="1"/>
  <c r="AL57" i="19"/>
  <c r="G57" i="19" s="1"/>
  <c r="AL16" i="19"/>
  <c r="G16" i="19" s="1"/>
  <c r="G113" i="29"/>
  <c r="G90" i="29"/>
  <c r="G101" i="29"/>
  <c r="G78" i="29"/>
  <c r="G36" i="29"/>
  <c r="G92" i="29"/>
  <c r="G89" i="29"/>
  <c r="G7" i="16"/>
  <c r="G9" i="29"/>
  <c r="G24" i="29"/>
  <c r="G5" i="20" l="1"/>
  <c r="G31" i="12" l="1"/>
  <c r="G9" i="18"/>
  <c r="G12" i="12"/>
  <c r="G20" i="12" l="1"/>
  <c r="G30" i="12"/>
  <c r="G28" i="27"/>
  <c r="G8" i="23"/>
  <c r="G10" i="15"/>
  <c r="G39" i="25"/>
  <c r="G14" i="12"/>
  <c r="G6" i="12"/>
  <c r="G5" i="12"/>
  <c r="G8" i="12"/>
  <c r="G45" i="29"/>
  <c r="G48" i="7"/>
  <c r="G122" i="29"/>
  <c r="G21" i="24" l="1"/>
  <c r="G26" i="12" l="1"/>
  <c r="G112" i="29"/>
  <c r="G15" i="24" l="1"/>
  <c r="G107" i="16"/>
  <c r="G83" i="19"/>
  <c r="G7" i="29"/>
  <c r="G5" i="29"/>
  <c r="G67" i="29"/>
  <c r="G18" i="6" l="1"/>
  <c r="G63" i="28" l="1"/>
  <c r="G48" i="29"/>
  <c r="G117" i="29"/>
  <c r="G6" i="29"/>
  <c r="G110" i="29"/>
  <c r="G58" i="17"/>
  <c r="G10" i="9"/>
  <c r="G46" i="14"/>
  <c r="G21" i="23" l="1"/>
  <c r="G29" i="12"/>
  <c r="G5" i="24"/>
  <c r="G5" i="18"/>
  <c r="G199" i="6"/>
</calcChain>
</file>

<file path=xl/sharedStrings.xml><?xml version="1.0" encoding="utf-8"?>
<sst xmlns="http://schemas.openxmlformats.org/spreadsheetml/2006/main" count="7705" uniqueCount="2233">
  <si>
    <t>POS</t>
  </si>
  <si>
    <t>LICENÇA</t>
  </si>
  <si>
    <t>CORREDOR</t>
  </si>
  <si>
    <t>CATEG</t>
  </si>
  <si>
    <t>EQUIPE</t>
  </si>
  <si>
    <t>UF</t>
  </si>
  <si>
    <t>PTOS</t>
  </si>
  <si>
    <t>AVULSO</t>
  </si>
  <si>
    <t>PE</t>
  </si>
  <si>
    <t>MC1</t>
  </si>
  <si>
    <t>PB</t>
  </si>
  <si>
    <t>JOSÉ RONALDO HENRIQUE GUERRA</t>
  </si>
  <si>
    <t>JOSE RODRIGUES DA SILVA</t>
  </si>
  <si>
    <t>18ª Corrida de MTB Bananeira</t>
  </si>
  <si>
    <t>XCM3</t>
  </si>
  <si>
    <t>JOSÉ DANRLEY CAVALCANTE DOS SANTOS</t>
  </si>
  <si>
    <t>MEL</t>
  </si>
  <si>
    <t xml:space="preserve">AVULSO </t>
  </si>
  <si>
    <t>EMANUEL JOSE DOS SANTOS JUNIOR</t>
  </si>
  <si>
    <t>KLEBSON GOMES PESSOA</t>
  </si>
  <si>
    <t>M23</t>
  </si>
  <si>
    <t>JOSE EVERTON DE AZEVEDO RAMOS</t>
  </si>
  <si>
    <t>CLEYDSON KELVEN SANTOS MORAIS</t>
  </si>
  <si>
    <t>EDUARDO LUAN FARIAS DA SILVA</t>
  </si>
  <si>
    <t>BRENO VINYCIUS DA SILVA BATISTA</t>
  </si>
  <si>
    <t>RN</t>
  </si>
  <si>
    <t>JOAO VITOR DOS SANTOS FIGUEIREDO</t>
  </si>
  <si>
    <t>JOSE EMANUEL FERREIRA DE MELO</t>
  </si>
  <si>
    <t>YTALLO GUILHERME CORREIA ALVES DE ALMEIDA</t>
  </si>
  <si>
    <t>S30</t>
  </si>
  <si>
    <t>VICTOR ARRUDA SILVA</t>
  </si>
  <si>
    <t>GABRIEL GOMES DOS SANTOS</t>
  </si>
  <si>
    <t>CLAUDIO GONÇALVES FERREIRA</t>
  </si>
  <si>
    <t xml:space="preserve">ASSOCIACAO DOS CICLISTAS DA PARAIBA	</t>
  </si>
  <si>
    <t>JAIR PESSOA SOARES</t>
  </si>
  <si>
    <t>PEDRO HENRIQUE VIANA TORRES</t>
  </si>
  <si>
    <t>ALISSON BRUNO DOS SANTOS SILVA</t>
  </si>
  <si>
    <t>BRUNO JOSÉ DE LIMA SILVA</t>
  </si>
  <si>
    <t>GABRIEL FERREIRA DA SILVA</t>
  </si>
  <si>
    <t>TALLYSON MUNIZ AMARO</t>
  </si>
  <si>
    <t>BRENO SALES BARROS</t>
  </si>
  <si>
    <t>EDSON FARIAS PEREIRA</t>
  </si>
  <si>
    <t xml:space="preserve">ADVENTURE BIKE LTDA	</t>
  </si>
  <si>
    <t>LEONARDO DOS SANTOS GUEDES</t>
  </si>
  <si>
    <t>JOSE WANDERSON DUARTE DE ARAUJO</t>
  </si>
  <si>
    <t>LUIS DIEGO DO NASCIMENTO</t>
  </si>
  <si>
    <t>TIAGO BENTO DA SILVA</t>
  </si>
  <si>
    <t>FELIPE DO NASCIMENTO DE LIMA</t>
  </si>
  <si>
    <t>NIVALDO VIEIRA DA SILVA</t>
  </si>
  <si>
    <t>JOSE JUNIOR BATISTA DA SILVA</t>
  </si>
  <si>
    <t>EVANDERSON DE SOUSA GOMES</t>
  </si>
  <si>
    <t>WALYSON ALVES DA SILVA</t>
  </si>
  <si>
    <t>MA1</t>
  </si>
  <si>
    <t>MA2</t>
  </si>
  <si>
    <t>SHARLYS SILVA DE OLIVEIRA</t>
  </si>
  <si>
    <t>JUSCELINO FERREIRA DA SILVA</t>
  </si>
  <si>
    <t>THIAGO RODRIGUES LUNA</t>
  </si>
  <si>
    <t>JOÃO FELIPPE CLEMENTINO COUTINHO</t>
  </si>
  <si>
    <t>SEVERINO FLORENCIO DO NASCIMENTO JUNIOR</t>
  </si>
  <si>
    <t>LUIZ CARLOS DE SOUZA SANTOS</t>
  </si>
  <si>
    <t>BIKE TOP TEAM</t>
  </si>
  <si>
    <t>ELISANDRO DA SILVA FERREIRA</t>
  </si>
  <si>
    <t>BRUNO DELGADO BRILHANTE</t>
  </si>
  <si>
    <t>JOSÉ CARLOS MENDES</t>
  </si>
  <si>
    <t>EVERTON BORGES DA SILVA</t>
  </si>
  <si>
    <t>MOVELIFE</t>
  </si>
  <si>
    <t>MB1</t>
  </si>
  <si>
    <t>JOACI OLIVEIRA DA SILVA</t>
  </si>
  <si>
    <t>RISOCLEI FERREIRA QUIXABEIRA</t>
  </si>
  <si>
    <t>JOSÉ PAULO VITORINO DOS SANTOS JUNIOR</t>
  </si>
  <si>
    <t>FABIANO BARBOSA</t>
  </si>
  <si>
    <t>JOSE ANTONIO FILHO</t>
  </si>
  <si>
    <t>THIAGO LACERDA QUERINO DE ALBUQUERQUE</t>
  </si>
  <si>
    <t>GUILHERME CAMINHA TORRES</t>
  </si>
  <si>
    <t>EDILSON DUTRA ALEXANDRE</t>
  </si>
  <si>
    <t>JOSE TARCISIO CORREIA DO NASCIMENTO</t>
  </si>
  <si>
    <t>JANDREY DANTAS FILGUEIRA</t>
  </si>
  <si>
    <t>VALTER SOARES DA SILVA</t>
  </si>
  <si>
    <t>MB2</t>
  </si>
  <si>
    <t>MARCELO RAMOS DE LIMA</t>
  </si>
  <si>
    <t>ARNALDO AZAEL DA SILVA</t>
  </si>
  <si>
    <t>MOACIR GOMES DO NASCIMENTO</t>
  </si>
  <si>
    <t>JIDDU KRISHNAMURTI FERNANDES FAHEINA</t>
  </si>
  <si>
    <t>ROBERTO BEZERRA FERREIRA</t>
  </si>
  <si>
    <t>ARTUR BEZERRA DE LIMA</t>
  </si>
  <si>
    <t>JOSE ANTONIO AGUIAR DA SILVA</t>
  </si>
  <si>
    <t>CRISTIANO PEREIRA DA SILVA</t>
  </si>
  <si>
    <t>BIKE HOUSE - TRUPE DO PEDAL</t>
  </si>
  <si>
    <t>CARLOS ALBERTO FRAGOSO MACHADO COSTA</t>
  </si>
  <si>
    <t>RENATTA MARIA ALEXANDRE DA SILVA</t>
  </si>
  <si>
    <t>FEL</t>
  </si>
  <si>
    <t>TALITA DE LOURDES MIRANDA LEMOS</t>
  </si>
  <si>
    <t>VITORIA SIMOES DE MORAIS</t>
  </si>
  <si>
    <t>F23</t>
  </si>
  <si>
    <t>MARIA DAYSE GOMES DE SOUZA</t>
  </si>
  <si>
    <t>CICERO CARLOS DA COSTA</t>
  </si>
  <si>
    <t>SYDNEY DE OLIVEIRA DIAS</t>
  </si>
  <si>
    <t>FABIO DA SILVA</t>
  </si>
  <si>
    <t>ANTONIO AUGUSTAVO FILHO</t>
  </si>
  <si>
    <t>VALDEMIR CUSTODIO</t>
  </si>
  <si>
    <t>CARLOS ALBERTO MARQUES DA SILVA</t>
  </si>
  <si>
    <t>RONIVALDO GOMES DA SILVA</t>
  </si>
  <si>
    <t>CLUBE TRISPORT DE CICLISMO - CTC</t>
  </si>
  <si>
    <t>CE</t>
  </si>
  <si>
    <t>FÁBIO RONELI CAVALCANTE DE SOUZA</t>
  </si>
  <si>
    <t>MC2</t>
  </si>
  <si>
    <t>JOSÉ TOMAZ BARBOSA</t>
  </si>
  <si>
    <t>ANTONIO JERONIMO SOBRINHO</t>
  </si>
  <si>
    <t>MARTINHO MENDONÇA DOS REIS</t>
  </si>
  <si>
    <t>REGINALDO MACENA DA SILVA</t>
  </si>
  <si>
    <t>IVANILDO FRANCISCO DE SOUZA</t>
  </si>
  <si>
    <t>MARCELO LUIS GOMES RIBEIRO</t>
  </si>
  <si>
    <t>EDMILSON NASCIMENTO DA SILVA</t>
  </si>
  <si>
    <t>GUSTAVO ANDRÉ KOENIGKAN RIBEIRO</t>
  </si>
  <si>
    <t>CLEONACIO ALVES DA SILVA</t>
  </si>
  <si>
    <t>MAYNNARA THAYSE SOUSA DE LUCENA RAULINO</t>
  </si>
  <si>
    <t>FA1</t>
  </si>
  <si>
    <t>FA2</t>
  </si>
  <si>
    <t>GILENIA KARLA DE SOUZA</t>
  </si>
  <si>
    <t>JOSEFA ANDREIA MEDEIROS DE ARAUJO</t>
  </si>
  <si>
    <t>MARCELE GURGEL RIOS MADUREIRA</t>
  </si>
  <si>
    <t xml:space="preserve">IVAN LIMA ASSESSORIA ESPORTIVA	</t>
  </si>
  <si>
    <t>FB1</t>
  </si>
  <si>
    <t>PATRICIA ALVES DE MENDONÇA SILVA</t>
  </si>
  <si>
    <t>HELOISA MELO DO NASCIMENTO</t>
  </si>
  <si>
    <t>MARIA APARECIDA FERREIRA SOARES</t>
  </si>
  <si>
    <t>URSULLA DE ALMEIDA FALCAO RODRIGUES ANDRADE</t>
  </si>
  <si>
    <t>FB2</t>
  </si>
  <si>
    <t>JOSE ANTONIO BARBOSA</t>
  </si>
  <si>
    <t>JOSE CARLOS MOURA</t>
  </si>
  <si>
    <t>BENEDITO BATISTA DA COSTA NETO</t>
  </si>
  <si>
    <t>VICENTE LOPES GALDINO</t>
  </si>
  <si>
    <t xml:space="preserve">ASSOCIACAO ESPORTIVA MONTE LIBANO	</t>
  </si>
  <si>
    <t>MD1</t>
  </si>
  <si>
    <t>CARLOS ALFREDO DOS SANTOS</t>
  </si>
  <si>
    <t>JOSE AUGUSTO</t>
  </si>
  <si>
    <t>LAYLA CAMILA LIMA BARROS</t>
  </si>
  <si>
    <t>Rally Piocerá</t>
  </si>
  <si>
    <t>XCS3</t>
  </si>
  <si>
    <t>RAYSSA NAYALLA PEREIRA DE BRITO</t>
  </si>
  <si>
    <t>SABINA FRAGA DA SILVA PASSOS VIANA</t>
  </si>
  <si>
    <t>PI</t>
  </si>
  <si>
    <t>JOANA ELEONORA NOBREGA</t>
  </si>
  <si>
    <t>KATIA ANDREA DOS SANTOS AMORIM</t>
  </si>
  <si>
    <t>FC1</t>
  </si>
  <si>
    <t xml:space="preserve">EQUIPE SIP </t>
  </si>
  <si>
    <t>PA</t>
  </si>
  <si>
    <t>LEILA SILVA SOUSA NASCIMENTO</t>
  </si>
  <si>
    <t>FC2</t>
  </si>
  <si>
    <t>FRANCISCO MATHEUS MARTINS DA SILVA</t>
  </si>
  <si>
    <t>BA</t>
  </si>
  <si>
    <t>KENNEDI SAMPAIO DE OLIVEIRA LAGO</t>
  </si>
  <si>
    <t>GILBERTO DE SOUSA SILVA</t>
  </si>
  <si>
    <t xml:space="preserve">SOUL CYCLES - SANTOS </t>
  </si>
  <si>
    <t>SP</t>
  </si>
  <si>
    <t>JAMES MACEDO DE SOUZA</t>
  </si>
  <si>
    <t>LYNKELSON MESSIAS DE SOUSA CARVALHO</t>
  </si>
  <si>
    <t>JOAQUIM BACARO BORGES</t>
  </si>
  <si>
    <t xml:space="preserve"> ASSOCIACAO CICLISTICA CARUARENSSE TCS</t>
  </si>
  <si>
    <t>JECONIAS ARAUJO SILVA</t>
  </si>
  <si>
    <t>THYAGO COSTA SILVA</t>
  </si>
  <si>
    <t xml:space="preserve">ASSOCIACAO CICLISTICA CARUARENSSE TCS </t>
  </si>
  <si>
    <t>HUGO CHARLES MACEDO</t>
  </si>
  <si>
    <t>DANIEL DE OLIVEIRA COELHO</t>
  </si>
  <si>
    <t>GARROTE RADICAL TEAM</t>
  </si>
  <si>
    <t>ANTONIO FRANCISCO SILVA ARAÚJO</t>
  </si>
  <si>
    <t>FRANCISCO DE OLIVEIRA LIMA JÚNIOR</t>
  </si>
  <si>
    <t>VINICIUS OLIVEIRA FURTADO DE VASCONCELOS</t>
  </si>
  <si>
    <t xml:space="preserve">ASSOCIACAO PIAUIENSE DE CICLISMO E CICLOTURISMO - APC </t>
  </si>
  <si>
    <t>FRANCISCO IGO CARVALHO LEITE</t>
  </si>
  <si>
    <t xml:space="preserve">TIMON BIKERS ADVENTURE </t>
  </si>
  <si>
    <t>CARLOS ANTONIO MENDES LOPES</t>
  </si>
  <si>
    <t>CLEIMAR DE ALMEIDA ALVES</t>
  </si>
  <si>
    <t>JOSE ROBERTO CARVALHO PAMPLONA JUNIOR</t>
  </si>
  <si>
    <t>PAULO HENRIQUE MALVEIRA VASCONCELOS</t>
  </si>
  <si>
    <t xml:space="preserve">ASSOCIAÇÃO PIAUIENSE DE CICLISMO E CICLOTURIMO </t>
  </si>
  <si>
    <t>JUVENAL BATISTA DA SILVA</t>
  </si>
  <si>
    <t>ANTONIO ALVES DA FONSECA</t>
  </si>
  <si>
    <t xml:space="preserve">MARACAJA BIKERS </t>
  </si>
  <si>
    <t>CESAR DE ALMEIDA COUTINHO</t>
  </si>
  <si>
    <t>RJ</t>
  </si>
  <si>
    <t>FRANCISCO OSMARIO PEREIRA ALVES FEITOSA</t>
  </si>
  <si>
    <t>PAULO MARCELO OLIVEIRA</t>
  </si>
  <si>
    <t>JOSE HENRIQUE PIMENTEL ROCHA</t>
  </si>
  <si>
    <t>JEAN FRANÇOIS THEVOZ</t>
  </si>
  <si>
    <t>III GP Alvorada do Sul de MTB XCM</t>
  </si>
  <si>
    <t>XCM1</t>
  </si>
  <si>
    <t>Desafio do Bagre</t>
  </si>
  <si>
    <t>XCM2</t>
  </si>
  <si>
    <t>FÁBIO ROCHA DA SILVA JÚNIOR</t>
  </si>
  <si>
    <t>AL</t>
  </si>
  <si>
    <t>LINCON ELEOMAR LUCENA GUIMARAES</t>
  </si>
  <si>
    <t>ADEILSON SILVA DE ALMEIDA</t>
  </si>
  <si>
    <t>63444</t>
  </si>
  <si>
    <t>LUÂ ROBERTO DUARTE</t>
  </si>
  <si>
    <t>LITORAL BIKE SHOP LTDA</t>
  </si>
  <si>
    <t>33433</t>
  </si>
  <si>
    <t>HIAGO MATEUS DA SILVA RAMOS</t>
  </si>
  <si>
    <t>49614</t>
  </si>
  <si>
    <t>HÉLIO DA SILVA FLORENCIO</t>
  </si>
  <si>
    <t>58821</t>
  </si>
  <si>
    <t>ALAN SABINO CAVALCANTE</t>
  </si>
  <si>
    <t>58795</t>
  </si>
  <si>
    <t>CARLOS HUMBERTO BEZERRA JUNIOR</t>
  </si>
  <si>
    <t>45967</t>
  </si>
  <si>
    <t>THALLES RAFAEL DE LIMA MARQUES</t>
  </si>
  <si>
    <t>63574</t>
  </si>
  <si>
    <t>DEMETRIO SILVA DE LIMA</t>
  </si>
  <si>
    <t>11731</t>
  </si>
  <si>
    <t>JEAN ANGELINO DA SILVA</t>
  </si>
  <si>
    <t>56840</t>
  </si>
  <si>
    <t>JOSE GUSTAVO SILVA DOS SANTOS</t>
  </si>
  <si>
    <t>59935</t>
  </si>
  <si>
    <t>THIAGO BERTOLDO DE CARVALHO</t>
  </si>
  <si>
    <t>59021</t>
  </si>
  <si>
    <t>PEDRO HENRIQUE CARVALHO DE SOUZA</t>
  </si>
  <si>
    <t>62716</t>
  </si>
  <si>
    <t>GUSTAVO MATHEUS GOMES MELO</t>
  </si>
  <si>
    <t>VITOR MATEUS FORTES PEREIRA</t>
  </si>
  <si>
    <t>63164</t>
  </si>
  <si>
    <t>DANIEL JOSÉ DOS SANTOS SILVA</t>
  </si>
  <si>
    <t>55404</t>
  </si>
  <si>
    <t>LUCAS ARTHUR GOMES FELIX</t>
  </si>
  <si>
    <t>63220</t>
  </si>
  <si>
    <t>ANTHONY SILVA ABREU</t>
  </si>
  <si>
    <t>JOAO HELDER SILVA ARAGAO</t>
  </si>
  <si>
    <t>JOSÉ WALISSON NASCIMENTO DOS SANTOS</t>
  </si>
  <si>
    <t>DIEGO MARQUES SANTOS</t>
  </si>
  <si>
    <t>THIAGO FIGUEIREDO ALVES</t>
  </si>
  <si>
    <t>58922</t>
  </si>
  <si>
    <t>FLAVIO HENRIQUE DOS SANTOS SILVA</t>
  </si>
  <si>
    <t>GUSTAVO GOMES DE BARROS MELRO CRAVEIRO</t>
  </si>
  <si>
    <t>MARCONES SOARES DA SILVA</t>
  </si>
  <si>
    <t>63134</t>
  </si>
  <si>
    <t>RENATO BRUNO ALVES ALENCAR</t>
  </si>
  <si>
    <t>59155</t>
  </si>
  <si>
    <t>ROBERT KENNEDY MENDONCA DA SILVA</t>
  </si>
  <si>
    <t>63621</t>
  </si>
  <si>
    <t>CICERO JEDSON SILVA</t>
  </si>
  <si>
    <t>59707</t>
  </si>
  <si>
    <t>JOSE CICERO MARIANO DOS SANTOS LIMA</t>
  </si>
  <si>
    <t>41118</t>
  </si>
  <si>
    <t>JHONATAN WESLEY MARQUES SILVA</t>
  </si>
  <si>
    <t>JOSÉ CARLOS BRAZ JUNIOR</t>
  </si>
  <si>
    <t>7959</t>
  </si>
  <si>
    <t>THIAGO GOMES VIEIRA</t>
  </si>
  <si>
    <t>19383</t>
  </si>
  <si>
    <t>FELIPE BARBOSA SILVA</t>
  </si>
  <si>
    <t>48550</t>
  </si>
  <si>
    <t>JOÃO NUNES SANTOS SILVA</t>
  </si>
  <si>
    <t>33064</t>
  </si>
  <si>
    <t>TIAGO DE SOUZA PIMENTEL</t>
  </si>
  <si>
    <t>31788</t>
  </si>
  <si>
    <t>FELIPE MATIAS DOS SANTOS ARAUJO</t>
  </si>
  <si>
    <t>40835</t>
  </si>
  <si>
    <t>RAFAEL ANTONIO MACIEL DA SILVA</t>
  </si>
  <si>
    <t>ADVENTURE BIKE LTDA</t>
  </si>
  <si>
    <t>LUCAS DE SOUZA</t>
  </si>
  <si>
    <t>RIBAS MTB</t>
  </si>
  <si>
    <t>SE</t>
  </si>
  <si>
    <t>63375</t>
  </si>
  <si>
    <t>MIGUEL FABIO ALVES DO MONTE</t>
  </si>
  <si>
    <t>63582</t>
  </si>
  <si>
    <t>JOSE CARLOS SOUZA</t>
  </si>
  <si>
    <t>ALEXANDRE CERQUEIRA FERREIRA FILHO</t>
  </si>
  <si>
    <t>41119</t>
  </si>
  <si>
    <t>ALLISON VIEIRA DA SILVA</t>
  </si>
  <si>
    <t>54756</t>
  </si>
  <si>
    <t>ROMARIO JOSE DA SILVA</t>
  </si>
  <si>
    <t>63212</t>
  </si>
  <si>
    <t>HENRIQUE ALEXANDRE DE SOUZA SANTOS</t>
  </si>
  <si>
    <t>58786</t>
  </si>
  <si>
    <t>MARCELO BRUNO ALMEIDA DE LYRA</t>
  </si>
  <si>
    <t>40074</t>
  </si>
  <si>
    <t>HUGO ESTEVAM DE ALMEIDA COELHO</t>
  </si>
  <si>
    <t>35086</t>
  </si>
  <si>
    <t>RENATO WILLAMS DE VASCONCELOS SOUSA</t>
  </si>
  <si>
    <t>56801</t>
  </si>
  <si>
    <t>MARCOS ANTONIO DE CASTRO SOTERO FILHO</t>
  </si>
  <si>
    <t>42665</t>
  </si>
  <si>
    <t>JOÃO GUSTAVO SANTOS SOUZA</t>
  </si>
  <si>
    <t>31707</t>
  </si>
  <si>
    <t>JOSÉ ADEILDO BARROS DA SILVA</t>
  </si>
  <si>
    <t>27342</t>
  </si>
  <si>
    <t>WELLINGTON LUCENA DE FARIAS</t>
  </si>
  <si>
    <t>17406</t>
  </si>
  <si>
    <t>RAUL SANTANA NETO</t>
  </si>
  <si>
    <t>17407</t>
  </si>
  <si>
    <t>THIAGO GUIMARAES DORIA</t>
  </si>
  <si>
    <t>PAULO ROBERTO DA SILVA JUNIOR</t>
  </si>
  <si>
    <t>63549</t>
  </si>
  <si>
    <t>JOSE ROBERTO FERREIRA DIAS SILVA</t>
  </si>
  <si>
    <t>32780</t>
  </si>
  <si>
    <t>THIAGO SOUSA SANTOS</t>
  </si>
  <si>
    <t>61614</t>
  </si>
  <si>
    <t>LAILSON CONCEICAO DA SILVA</t>
  </si>
  <si>
    <t>LUCIANO FERREIRA MELO</t>
  </si>
  <si>
    <t>63144</t>
  </si>
  <si>
    <t>ALANIEL MELO MUNIZ FALCAO</t>
  </si>
  <si>
    <t>37840</t>
  </si>
  <si>
    <t>ALEXANDRE JOSÉ DOS SANTOS</t>
  </si>
  <si>
    <t>38478</t>
  </si>
  <si>
    <t>ADRIANO SINFRONIO</t>
  </si>
  <si>
    <t>56857</t>
  </si>
  <si>
    <t>JOSE LUCIANO DA SILVA</t>
  </si>
  <si>
    <t>63249</t>
  </si>
  <si>
    <t>ALEXSANDRO CANDIDO DA SILVA</t>
  </si>
  <si>
    <t>55538</t>
  </si>
  <si>
    <t>MORILEY ALVES DE ALMEIDA FILHO</t>
  </si>
  <si>
    <t>31760</t>
  </si>
  <si>
    <t>CRISTYAN DE SOUZA SANTOS</t>
  </si>
  <si>
    <t>60623</t>
  </si>
  <si>
    <t>THOMAZ IGOR COSTA DIEGUES</t>
  </si>
  <si>
    <t>58801</t>
  </si>
  <si>
    <t>MARCELO ALVAREZ FRANCISCO</t>
  </si>
  <si>
    <t>58733</t>
  </si>
  <si>
    <t>HELIO VIEIRA DA SILVA JUNIOR</t>
  </si>
  <si>
    <t>34831</t>
  </si>
  <si>
    <t>TARCÍSIO SIMÕES</t>
  </si>
  <si>
    <t>26783</t>
  </si>
  <si>
    <t>MARCOS JOSÉ VIRGÍNIO</t>
  </si>
  <si>
    <t>36278</t>
  </si>
  <si>
    <t>EMMANUEL EMERSON DE MEDEIROS GOMES</t>
  </si>
  <si>
    <t>51707</t>
  </si>
  <si>
    <t>GILVAN BARBOSA DA SILVA</t>
  </si>
  <si>
    <t>59422</t>
  </si>
  <si>
    <t>ELIONAI DIAS SOARES</t>
  </si>
  <si>
    <t>35407</t>
  </si>
  <si>
    <t>LUCIVALDO JOSÉ DOS SANTOS</t>
  </si>
  <si>
    <t>51736</t>
  </si>
  <si>
    <t>LUCIANO ANTÔNIO FERREIRA BATISTA</t>
  </si>
  <si>
    <t>35592</t>
  </si>
  <si>
    <t>ÍTALO ÁVILA LINS DE ARAÚJO</t>
  </si>
  <si>
    <t>CÍCERO AFONSO DA SILVA</t>
  </si>
  <si>
    <t>JOSE AGNALDO SILVA</t>
  </si>
  <si>
    <t>34004</t>
  </si>
  <si>
    <t>FELINO TEIXEIRA TENORIO FILHO</t>
  </si>
  <si>
    <t>55675</t>
  </si>
  <si>
    <t>JOSE ARNALDO DA SILVA</t>
  </si>
  <si>
    <t>41754</t>
  </si>
  <si>
    <t>GENIVALDO BARBOZA DOS SANTOS</t>
  </si>
  <si>
    <t>ASSOCIACAO BIKE CHOPP DE CICLISMO GLORIENSE</t>
  </si>
  <si>
    <t>63359</t>
  </si>
  <si>
    <t>JOSE AMILTON ALBUQUERQUE TORRES</t>
  </si>
  <si>
    <t>SEBASTIAO PORTO FILHO</t>
  </si>
  <si>
    <t>55673</t>
  </si>
  <si>
    <t>JOSENILSON BARROS DE OLIVEIRA</t>
  </si>
  <si>
    <t>63213</t>
  </si>
  <si>
    <t>EDVANIO ALENCAR DOS SANTOS</t>
  </si>
  <si>
    <t>ERASMO ALVES DA SILVA</t>
  </si>
  <si>
    <t>MD2</t>
  </si>
  <si>
    <t>40351</t>
  </si>
  <si>
    <t>FERNANDO JOSÉ TEIXEIRA MEDEIROS</t>
  </si>
  <si>
    <t>36597</t>
  </si>
  <si>
    <t>JOSIVAL DE ALBUQUERQUE BARBOSA</t>
  </si>
  <si>
    <t>57063</t>
  </si>
  <si>
    <t>ALINE BATISTA DE OLIVEIRA</t>
  </si>
  <si>
    <t>59901</t>
  </si>
  <si>
    <t>MARIA CLAUDIENE SILVESTRE SEVERO</t>
  </si>
  <si>
    <t>59437</t>
  </si>
  <si>
    <t>IZABEL GOMES CAVALCANTE SANTOS</t>
  </si>
  <si>
    <t>55407</t>
  </si>
  <si>
    <t>MAIRA THAYNA DA SILVA</t>
  </si>
  <si>
    <t>JULIANE ALINE DA SILVA COSTA</t>
  </si>
  <si>
    <t>JOYCE DOS SANTOS LIMA</t>
  </si>
  <si>
    <t>58808</t>
  </si>
  <si>
    <t>EDVANIA VIEIRA DA SILVA SOARES</t>
  </si>
  <si>
    <t>DEBORA MOURA COSTA</t>
  </si>
  <si>
    <t>CLUBE MARINGAENSE DE CICLISMO-CMC</t>
  </si>
  <si>
    <t>PR</t>
  </si>
  <si>
    <t>KAREN MICHELLE MACHADO DE PAIVA</t>
  </si>
  <si>
    <t>FERNANDA LOPES DA SILVA</t>
  </si>
  <si>
    <t>INAIANE MARIA GARCIA</t>
  </si>
  <si>
    <t>ANDREIA MARIA MARQUES VILASBOAS</t>
  </si>
  <si>
    <t>ASSOCIACAO DE CICLISMO INGA BIKE TEAM</t>
  </si>
  <si>
    <t>SILENE ZONATTO DE MATTOS</t>
  </si>
  <si>
    <t>ACELFI - ASSOCIACAO DE CICLISMO ESPORTE E LAZER DE FOZ DO IGUACU</t>
  </si>
  <si>
    <t>GISELLE LUNARDELLI JORGE</t>
  </si>
  <si>
    <t>ADRIELLE LUNARDELLI</t>
  </si>
  <si>
    <t>RICARDO ALEXANDRE PSCHEIDT</t>
  </si>
  <si>
    <t>ASSOCIACAO PEDALA ITAPEMA DE CICLISMO</t>
  </si>
  <si>
    <t>SC</t>
  </si>
  <si>
    <t>BRUNO CARVALHO SOUSA</t>
  </si>
  <si>
    <t>MUNICIPIO DE ARAPONGAS</t>
  </si>
  <si>
    <t>PAULO HENRIQUE TEIXEIRA</t>
  </si>
  <si>
    <t>VANDER LUIS TEIXEIRA MENDES</t>
  </si>
  <si>
    <t>THIAGO RANGEL RANOLFI</t>
  </si>
  <si>
    <t>LUCAS CHAUAN GONCALVES DOS SANTOS</t>
  </si>
  <si>
    <t>MTB CLUB UMUARAMA</t>
  </si>
  <si>
    <t>MARCELO VICENTE CALSAVARA</t>
  </si>
  <si>
    <t>LUCAS LINDNER TURATO</t>
  </si>
  <si>
    <t>CLEITON DECAROLI LOPES</t>
  </si>
  <si>
    <t>SAULO VICENTINI SILVESTRINI</t>
  </si>
  <si>
    <t>FERNANDO ZANATTA</t>
  </si>
  <si>
    <t>MAIQUE LOURENÇO DA SILVA</t>
  </si>
  <si>
    <t>RENATO APARECIDO DOS SANTOS</t>
  </si>
  <si>
    <t>12º Desafio de Verão Balneário Piçarras XCM</t>
  </si>
  <si>
    <t>MATHEUS MIRANDA DA SILVA</t>
  </si>
  <si>
    <t>LIAN CARLOS OLCZYK</t>
  </si>
  <si>
    <t>CLAUDINEI KNISS</t>
  </si>
  <si>
    <t>TIJUCAS BIKE TEAM</t>
  </si>
  <si>
    <t>DIEGO FERNANDO DAHLKE</t>
  </si>
  <si>
    <t>LAÉRCIO JOSÉ SILVEIRA</t>
  </si>
  <si>
    <t>DIONES CHINELATTO</t>
  </si>
  <si>
    <t>AVAI F.C. - FME FLORIANOPOLIS - APGF</t>
  </si>
  <si>
    <t>ANA LUISA KORC PANINI</t>
  </si>
  <si>
    <t>LUIZA EUZEBIO DE SOUZA</t>
  </si>
  <si>
    <t>SOUL EXTREME RACING TEAM</t>
  </si>
  <si>
    <t>JÉSSICA RAMOS RIBEIRO</t>
  </si>
  <si>
    <t>A.C.C./SEDEC/CONCORDIA</t>
  </si>
  <si>
    <t>JUSIMARA RAQUEL NARDELLI</t>
  </si>
  <si>
    <t>JOÃO PAULO BECKER</t>
  </si>
  <si>
    <t>BRUCICLE</t>
  </si>
  <si>
    <t>ERICK LUIZ DE MELLO</t>
  </si>
  <si>
    <t>JULIO CESAR VARELA DA LUZ</t>
  </si>
  <si>
    <t>GABRIEL COSTA</t>
  </si>
  <si>
    <t>THIAGO BUENO DA SILVA</t>
  </si>
  <si>
    <t>IGOR TEIXEIRA</t>
  </si>
  <si>
    <t>WILLIAM BEUTING</t>
  </si>
  <si>
    <t>FELIPE LEGNANI</t>
  </si>
  <si>
    <t>DIEGO STEIL</t>
  </si>
  <si>
    <t>CLEBER BITTENCOURT DE SOUZA</t>
  </si>
  <si>
    <t>PEDAL BATISTENSE RACING TEAM</t>
  </si>
  <si>
    <t>GUILHERME OLINGER</t>
  </si>
  <si>
    <t>DIEGO LANGER</t>
  </si>
  <si>
    <t>THIAGO BROCKWELD</t>
  </si>
  <si>
    <t>RODRIGO ALVES DEMARCHE</t>
  </si>
  <si>
    <t>EDSON PEREIRA</t>
  </si>
  <si>
    <t>TIAGO TREVISAN</t>
  </si>
  <si>
    <t>RICHARD COLLING</t>
  </si>
  <si>
    <t>TIAGO VICENTINI DA SILVA</t>
  </si>
  <si>
    <t>NIVALDO DE FARIAS</t>
  </si>
  <si>
    <t>EWERSON CARDOSO FERREIRA</t>
  </si>
  <si>
    <t>REGINALDO RODRIGUES MEDEIROS</t>
  </si>
  <si>
    <t>ANTONIO KNOPF NETO</t>
  </si>
  <si>
    <t>ORLANDO VITOLDO DANIELEWICZ NETO</t>
  </si>
  <si>
    <t>ROGERIO CARLOS BOSHAMMER</t>
  </si>
  <si>
    <t>BRUNA BATISTA DE LIMA</t>
  </si>
  <si>
    <t>#1 Desafio dos Gigantes XCM</t>
  </si>
  <si>
    <t>KAREN FERNANDES OLIMPIO</t>
  </si>
  <si>
    <t>IARA CAETANO LEITE</t>
  </si>
  <si>
    <t>ASSOCIACAO MOUNTAIN BIKE BH DE CICLISMO</t>
  </si>
  <si>
    <t>MG</t>
  </si>
  <si>
    <t>LORENA RANCHEL MARQUES FERRAZ</t>
  </si>
  <si>
    <t>LETICIA JAQUELINE SOARES CANDIDO</t>
  </si>
  <si>
    <t>LIEGE DA SILVA WALTER</t>
  </si>
  <si>
    <t>MARCELA LIMA BRAGA MATOS</t>
  </si>
  <si>
    <t>EDUARDA FERREIRA DE SOUZA</t>
  </si>
  <si>
    <t xml:space="preserve">LUIZ MIGUEL CAMPOS HONORIO              </t>
  </si>
  <si>
    <t>NICOLAS RAFHAEL AMANCIO ROMÃO MACHADO</t>
  </si>
  <si>
    <t>DIOGO DO NASCIMENTO CASTRO</t>
  </si>
  <si>
    <t>EQUIPE GRT - GUARAPARI RACE TEAM</t>
  </si>
  <si>
    <t>ES</t>
  </si>
  <si>
    <t>SHERMAN TREZZA DE PAIVA</t>
  </si>
  <si>
    <t>MATHEUS TOLEDO FARIA</t>
  </si>
  <si>
    <t>ASSOCIACAO DE CICLISMO CAMPOS DO JORDAO</t>
  </si>
  <si>
    <t>EDSON GILMAR DE REZENDE JUNIOR</t>
  </si>
  <si>
    <t>FELIPE SALES SARAIVA PEIXOTO</t>
  </si>
  <si>
    <t>CARLOS ALBERTO FERNANDES OLIMPIO </t>
  </si>
  <si>
    <t>GUSTAVO MEDEIROS LUIZ</t>
  </si>
  <si>
    <t>FLAVIO DE JESUS LOBO NETO</t>
  </si>
  <si>
    <t>LUCIO OTAVIO SOARES</t>
  </si>
  <si>
    <t>YGOR DO NASCIMENTO CASTRO</t>
  </si>
  <si>
    <t>JOSE OTAVIO PEREIRA SANTOS</t>
  </si>
  <si>
    <t>RODRIGO SILVA ROSA</t>
  </si>
  <si>
    <t>LUIZ FELIPE NABAHIER DUARTE</t>
  </si>
  <si>
    <t>THIAGO FREITAS SOUZA</t>
  </si>
  <si>
    <t>GUILHERME AUGUSTO DOS SANTOS ALVES</t>
  </si>
  <si>
    <t xml:space="preserve">WOLFGANG SOARES OLSEN                   </t>
  </si>
  <si>
    <t>RICARDO SALOMÃO MARTINS DA COSTA</t>
  </si>
  <si>
    <t>LAZARO JESUS MOREIRA</t>
  </si>
  <si>
    <t>RAFAEL MARTINS DE FREITAS</t>
  </si>
  <si>
    <t>PRIME BIKE MACAÉ</t>
  </si>
  <si>
    <t>TB</t>
  </si>
  <si>
    <t>MEIRE LILIAN DA SILVA ALCÂNTARA</t>
  </si>
  <si>
    <t>ASSOCIAÇÃO ESPORTIVA GILMAR BICICLETAS</t>
  </si>
  <si>
    <t>MS</t>
  </si>
  <si>
    <t>MARIANA MENDES MOTTA DE SOUZA</t>
  </si>
  <si>
    <t>KARIM DE SOUSA MARINS</t>
  </si>
  <si>
    <t>ALINE CRISTINA FERREIRA DE SOUZA</t>
  </si>
  <si>
    <t>CAROLINA GARCIA COUTO COLEMAN</t>
  </si>
  <si>
    <t>MARCIA HELENA DE PAULA MATOS</t>
  </si>
  <si>
    <t>SORAYA SOARES OLIVEIRA DE MORAES</t>
  </si>
  <si>
    <t>KELLEN LEDA ANTUNES DOS SANTOS DE MELO</t>
  </si>
  <si>
    <t>GABRIELA ASSUNÇÃO DE VASCONCELOS</t>
  </si>
  <si>
    <t>KELEN MARQUES DE OLIVEIRA</t>
  </si>
  <si>
    <t>WELISSON FIALHO PINTO COELHO</t>
  </si>
  <si>
    <t>WALISON DIAS SILVA</t>
  </si>
  <si>
    <t>LEONARDO DA COSTA MOTA</t>
  </si>
  <si>
    <t>THALES AUGUSTO SILVA TOTINO</t>
  </si>
  <si>
    <t xml:space="preserve">WEYBER HENRIQUE DA SILVA                </t>
  </si>
  <si>
    <t>VINICIUS DABIAN SIMOES VIEIRA</t>
  </si>
  <si>
    <t xml:space="preserve">GUILHERME AUGUSTO BITENCOURT NOGUEIRA   </t>
  </si>
  <si>
    <t xml:space="preserve">PEDRO VIEIRA AMORA MAIRINK              </t>
  </si>
  <si>
    <t>GLEISON FERNANDO PEREIRA LEONEL</t>
  </si>
  <si>
    <t>GUSTAVO ANGELONE DA CUNHA</t>
  </si>
  <si>
    <t>ADENILSON ROMARES DA SILVA</t>
  </si>
  <si>
    <t xml:space="preserve">JULIO CESAR MALAQUIAS RIBEIRO           </t>
  </si>
  <si>
    <t xml:space="preserve">JHONATA MARCELINO DA SILVA              </t>
  </si>
  <si>
    <t xml:space="preserve">IGOR LEANDRO DA SILVA ARAÚJO            </t>
  </si>
  <si>
    <t xml:space="preserve">REINALDO REIS SILVA LIMA                </t>
  </si>
  <si>
    <t>FERNANDO CÉSAR DA SILVA</t>
  </si>
  <si>
    <t>MICHELL PINTO DINIZ</t>
  </si>
  <si>
    <t>LUCIANO DIAS GONCALVES</t>
  </si>
  <si>
    <t xml:space="preserve">PAULO HENRIQUE ROSA                     </t>
  </si>
  <si>
    <t>PATRICK GERCOSSIMO DUTRA</t>
  </si>
  <si>
    <t>ELMESON DA SILVA BALDUINO</t>
  </si>
  <si>
    <t>HILTON CÉLIO DE PORTUGAL PINTO</t>
  </si>
  <si>
    <t>WELLINGTON NEUBER GOMES XAVIER</t>
  </si>
  <si>
    <t>GUSTAVO VILELA DE MORAES</t>
  </si>
  <si>
    <t xml:space="preserve">VINICIUS GONCALVES LIMA                 </t>
  </si>
  <si>
    <t>JUAREZ CAMPOLINA MACHADO</t>
  </si>
  <si>
    <t>RINALDI ASSIS MONTEIRO</t>
  </si>
  <si>
    <t>VICENTE DE PAULO JUNIOR</t>
  </si>
  <si>
    <t>WILSON DOMINGUES JUNIOR</t>
  </si>
  <si>
    <t>RUBENS AUGUSTO ESTEVES RIBEIRO</t>
  </si>
  <si>
    <t>DAIVYSON ALVES CUNHA</t>
  </si>
  <si>
    <t>ALAN MARTINS DA SILVA</t>
  </si>
  <si>
    <t>WLADIMIR FERREIRA DA COSTA</t>
  </si>
  <si>
    <t>EUSO VIEIRA DA SILVA</t>
  </si>
  <si>
    <t>ROBSON ANTONIO DA ROCHA</t>
  </si>
  <si>
    <t>RENATO FERREIRA XAVIER</t>
  </si>
  <si>
    <t>MARCELO MAGNO LOPES</t>
  </si>
  <si>
    <t xml:space="preserve">ITAMAR FERNANDES ALVES                  </t>
  </si>
  <si>
    <t>ELUIZ MACEDO LOPES</t>
  </si>
  <si>
    <t>MARCELO ALVES</t>
  </si>
  <si>
    <t xml:space="preserve">ROGERIO REGO VAZ DE MELO                </t>
  </si>
  <si>
    <t>JENISON LOPES DE FREITAS</t>
  </si>
  <si>
    <t>JOSE NILDO BARBOSA DOS REIS</t>
  </si>
  <si>
    <t>JOSE MAURO CAPUTO</t>
  </si>
  <si>
    <t>EDMUNDO COSME ALVES SILVA</t>
  </si>
  <si>
    <t>ALESSANDRO DA SILVA PERDIGÃO PONTES</t>
  </si>
  <si>
    <t>MARCOS PORTUGAL TORRES</t>
  </si>
  <si>
    <t>JOSE EUDOXIO OLIMPIO</t>
  </si>
  <si>
    <t>ALCENIDE ELISIARIO BARBOSA</t>
  </si>
  <si>
    <t>ADELINO JOSE LOURENÇO</t>
  </si>
  <si>
    <t>ARTHUR RAFAEL OLIVEIRA MAIA</t>
  </si>
  <si>
    <t>ALEX DOS SANTOS FERREIRA</t>
  </si>
  <si>
    <t>JEFFERSON BATISTA FLORES DA SILVA</t>
  </si>
  <si>
    <t>THALES FELIPE SOUZA MACHADO</t>
  </si>
  <si>
    <t>NICACIO AMARAL DIAS DE ARRUDA</t>
  </si>
  <si>
    <t>JOAO EVERTON FERREIRA CARDOSO</t>
  </si>
  <si>
    <t>FILIPE NEVES RODRIGUES DE CARVALHO</t>
  </si>
  <si>
    <t>Desafio Belém de MTB</t>
  </si>
  <si>
    <t>15120</t>
  </si>
  <si>
    <t>DANILO GOMES SILVEIRA</t>
  </si>
  <si>
    <t>BIKE RACING TEAM</t>
  </si>
  <si>
    <t>31324</t>
  </si>
  <si>
    <t>THIAGO CAVALCANTE DOS SANTOS</t>
  </si>
  <si>
    <t>30619</t>
  </si>
  <si>
    <t>DOMINIQUE DA SILVA DIAS</t>
  </si>
  <si>
    <t>59705</t>
  </si>
  <si>
    <t>GABRIEL VASCONCELOS</t>
  </si>
  <si>
    <t>63462</t>
  </si>
  <si>
    <t>THIAGO ALVES DE LIMA</t>
  </si>
  <si>
    <t>ASSOCIACAO DOS CICLISTAS DA PARAIBA</t>
  </si>
  <si>
    <t>63596</t>
  </si>
  <si>
    <t>DANIEL DE SOUZA SANTOS</t>
  </si>
  <si>
    <t>CICLO BIKE</t>
  </si>
  <si>
    <t>48011</t>
  </si>
  <si>
    <t>FELIPE BARBOSA CORDEIRO</t>
  </si>
  <si>
    <t>54518</t>
  </si>
  <si>
    <t>PAULO HENRIQUE CANDIDO DOS SANTOS</t>
  </si>
  <si>
    <t>64188</t>
  </si>
  <si>
    <t>FRANCISCO JUDSON PAULINO DE LIMA</t>
  </si>
  <si>
    <t>SNT/IDEAL REFRIGERAÇÃO/CARCARA CLUBE DE CICLISMO</t>
  </si>
  <si>
    <t>63079</t>
  </si>
  <si>
    <t>RAILSON BARRETO BARBOSA</t>
  </si>
  <si>
    <t>38773</t>
  </si>
  <si>
    <t>EMERSON SOARES DA SILVA</t>
  </si>
  <si>
    <t>54333</t>
  </si>
  <si>
    <t>WENDLEY PAULO DE FRANCA</t>
  </si>
  <si>
    <t>54332</t>
  </si>
  <si>
    <t>DANILO FERNANDO DINIZ DE SOUSA</t>
  </si>
  <si>
    <t>37960</t>
  </si>
  <si>
    <t>JOSE ASNILDO SOARES DUARTE</t>
  </si>
  <si>
    <t>63192</t>
  </si>
  <si>
    <t>NEEMIAS RAULINO DA SILVA NETO</t>
  </si>
  <si>
    <t>JOSIAS EMILIANO DA SILVA</t>
  </si>
  <si>
    <t>EQUIPE BIKE FIX NATAL</t>
  </si>
  <si>
    <t>JOSE WELLINGTON ALVES ARAUJO</t>
  </si>
  <si>
    <t>58085</t>
  </si>
  <si>
    <t>ALEXANDRE MOTA DE SOUZA</t>
  </si>
  <si>
    <t>63086</t>
  </si>
  <si>
    <t>LUCELIO FERREIRA BARROS</t>
  </si>
  <si>
    <t>RONALDO SANTOS DE LIMA</t>
  </si>
  <si>
    <t>59740</t>
  </si>
  <si>
    <t>WESLEY COSTA SILVA</t>
  </si>
  <si>
    <t>63253</t>
  </si>
  <si>
    <t>GENIVAL SERGIO DA SILVA</t>
  </si>
  <si>
    <t>20110</t>
  </si>
  <si>
    <t>BRAZILIANO JERONIMO VIEIRA FREIRE</t>
  </si>
  <si>
    <t>63807</t>
  </si>
  <si>
    <t>JOSIVALDO ALVES DOS SANTOS</t>
  </si>
  <si>
    <t>CLUBE ESPORTIVO CHATO BIKE DE CICLISMO</t>
  </si>
  <si>
    <t>61863</t>
  </si>
  <si>
    <t>LEOMAR RICARTE ARAUJO</t>
  </si>
  <si>
    <t>58456</t>
  </si>
  <si>
    <t>REGINALDO PEREIRA DA SILVA</t>
  </si>
  <si>
    <t>30708</t>
  </si>
  <si>
    <t>FLÁVIA NASCIMENTO DA SILVA</t>
  </si>
  <si>
    <t>30620</t>
  </si>
  <si>
    <t>CLAUDIVÂNIA NASCIMENTO DE LIMA DIAS</t>
  </si>
  <si>
    <t>63808</t>
  </si>
  <si>
    <t>NYKAELLE CRISTINA PEREIRA DA ROCHA</t>
  </si>
  <si>
    <t>GP Japurá de MTB XCM</t>
  </si>
  <si>
    <t>CRISTIAN EGIDIO DA ROSA</t>
  </si>
  <si>
    <t>TAUBATÉ CYCLING TEAM/TARUMÃ/ARAÚJO SIMÃO</t>
  </si>
  <si>
    <t>ROGERIO DO NASCIMENTO MACEDO</t>
  </si>
  <si>
    <t>ASSOCIACAO DE CICLISMO DE CAMPO MOURAO E REGIAO ACCM</t>
  </si>
  <si>
    <t>MATHEUS HENRIQUE DA SILVA</t>
  </si>
  <si>
    <t>GEAN LUCAS ANDRADE MAGALHAES</t>
  </si>
  <si>
    <t>AGI CYCLING TEAM</t>
  </si>
  <si>
    <t>GABRIEL SALES SOARES</t>
  </si>
  <si>
    <t>YARA DRIELE MIRANDA DE OLIVEIRA</t>
  </si>
  <si>
    <t>ANA PAULA CASETTA</t>
  </si>
  <si>
    <t>True X 2025 - MTB XCM</t>
  </si>
  <si>
    <t>OTAVIO BUSS</t>
  </si>
  <si>
    <t>FERNANDO NUNES DE SOUZA</t>
  </si>
  <si>
    <t>SIDNEI STAHNKE</t>
  </si>
  <si>
    <t>GUSTAVO HENRIQUE SCHNEIDER</t>
  </si>
  <si>
    <t>HENRIQUE ANDRE CARVALHO</t>
  </si>
  <si>
    <t>IGOR ALEX TONIOTI</t>
  </si>
  <si>
    <t>JEAN CARLO SCHMITZ</t>
  </si>
  <si>
    <t>DIOGO CECON</t>
  </si>
  <si>
    <t>RAFAEL OECHSLER</t>
  </si>
  <si>
    <t>ROTHERDAN LUIZ RAMOS</t>
  </si>
  <si>
    <t>ARGEU DO NASCIMENTO NETO</t>
  </si>
  <si>
    <t>ALISSON WILBERT</t>
  </si>
  <si>
    <t>FABIO DE LIMA FERNANDES</t>
  </si>
  <si>
    <t>GEORGE MARSCHALL</t>
  </si>
  <si>
    <t>SECEL JARAGUA DO SUL</t>
  </si>
  <si>
    <t>DIEGO NASCIMENTO ALVES</t>
  </si>
  <si>
    <t>ROSIMAR SCHUENKE</t>
  </si>
  <si>
    <t>WAGNER SCHNEIDER</t>
  </si>
  <si>
    <t>MARCELO MOSER</t>
  </si>
  <si>
    <t>LEOMAR DA SILVA</t>
  </si>
  <si>
    <t>MARCIO WESTPHAL</t>
  </si>
  <si>
    <t>4º Desafio de MTB Caminhos dos Engenhos</t>
  </si>
  <si>
    <t>30621</t>
  </si>
  <si>
    <t>LAELSON DIAS DO NASCIMENTO</t>
  </si>
  <si>
    <t>48050</t>
  </si>
  <si>
    <t>GILDENBERG JOSE DA SILVA JUNIOR</t>
  </si>
  <si>
    <t>60940</t>
  </si>
  <si>
    <t>LUCICLEYTON BARBOSA DA SILVA</t>
  </si>
  <si>
    <t>55820</t>
  </si>
  <si>
    <t>JOAO PEDRO GONCALVES DE SOUZA</t>
  </si>
  <si>
    <t>59491</t>
  </si>
  <si>
    <t>JULIO CESAR NASCIMENTO OTAVIANO</t>
  </si>
  <si>
    <t>54929</t>
  </si>
  <si>
    <t>EDUARDO SILVEIRA LUCAS FARIAS</t>
  </si>
  <si>
    <t>49777</t>
  </si>
  <si>
    <t>BERNARDO TERTO DE MAGALHÃES</t>
  </si>
  <si>
    <t>62823</t>
  </si>
  <si>
    <t>AUMIR RODRIGUES BENTO</t>
  </si>
  <si>
    <t>64289</t>
  </si>
  <si>
    <t>JOSE ALBERTO SANTOS DE ARAUJO</t>
  </si>
  <si>
    <t>777</t>
  </si>
  <si>
    <t>MÁRCIO MARQUES RAMOS</t>
  </si>
  <si>
    <t>48012</t>
  </si>
  <si>
    <t>GILDENBERG JOSÉ DA SILVA</t>
  </si>
  <si>
    <t>30625</t>
  </si>
  <si>
    <t>MARTO GERALDO SOARES DE LUCENA</t>
  </si>
  <si>
    <t>56905</t>
  </si>
  <si>
    <t>OSMAN FERREIRA LEITE</t>
  </si>
  <si>
    <t>São Luis Ride - MTB XCM</t>
  </si>
  <si>
    <t>JAILSON DA SILVA MELO</t>
  </si>
  <si>
    <t>EVERTON MENDONCA DE CARVALHO</t>
  </si>
  <si>
    <t>BRUNO CESAR DE SOUZA SILVA FILHO</t>
  </si>
  <si>
    <t>JOSÉ EVALDO DE FARIAS JúNIOR</t>
  </si>
  <si>
    <t>WALISSON DA SILVA</t>
  </si>
  <si>
    <t>MICHAEL LOURENCO DA SILVA</t>
  </si>
  <si>
    <t>DANILO FERREIRA DA SILVA</t>
  </si>
  <si>
    <t>JONATHAN CORREIA DE BARROS</t>
  </si>
  <si>
    <t>ABRAAO MENDES DO REGO GOUVEIA</t>
  </si>
  <si>
    <t>FILLIPE ESDRAS SILVA LUCIO</t>
  </si>
  <si>
    <t>JOSE LAELCIO DOS SANTOS JUNIOR</t>
  </si>
  <si>
    <t>MARCIO PINHEIRO FIDELIX</t>
  </si>
  <si>
    <t>FABIO ROCHA DA SILVA</t>
  </si>
  <si>
    <t>GONÇALO TAVARES DOREA JUNIOR</t>
  </si>
  <si>
    <t>DIVACILDO TAVARES GUEDES</t>
  </si>
  <si>
    <t>WAGNER LEITE MAGALHAES</t>
  </si>
  <si>
    <t>CICERO VITAL DO MONTE</t>
  </si>
  <si>
    <t>GP Paiçandu de MTB XCM</t>
  </si>
  <si>
    <t>8º Desafio Trilha do Carrapato - XCM</t>
  </si>
  <si>
    <t>GEANDRA FIGUEIREDO WELTER</t>
  </si>
  <si>
    <t>MT</t>
  </si>
  <si>
    <t>JESSICA KAUANNE MARTINS RIBEIRO</t>
  </si>
  <si>
    <t>ANDRESSA LORENZETTI</t>
  </si>
  <si>
    <t>AYLA MONIQUE SILVA ALMEIDA</t>
  </si>
  <si>
    <t>KETHELY RAQUEL DOS SANTOS SILVA</t>
  </si>
  <si>
    <t>LUCINEIA APARECIDA BARONI BRUNETTA</t>
  </si>
  <si>
    <t>ANA PAULA LOURENCO</t>
  </si>
  <si>
    <t>ANDERLEIA SCHLENDER SCARIOT</t>
  </si>
  <si>
    <t>TESSALIA HELENA MELLA</t>
  </si>
  <si>
    <t>LUCIANA VIRMOND KRUGER</t>
  </si>
  <si>
    <t>MARIA CLAUDECIR GOMES FELIX</t>
  </si>
  <si>
    <t>APARECIDA MARTINS RODRIGUES</t>
  </si>
  <si>
    <t>MARIA JUDETE DOS SANTOS CHAVES</t>
  </si>
  <si>
    <t>ELBER DA COSTA ESPADA</t>
  </si>
  <si>
    <t>RO</t>
  </si>
  <si>
    <t>VITOR BERNARDES CAPELETTI</t>
  </si>
  <si>
    <t>GUILHERME SOUZA BARABACH</t>
  </si>
  <si>
    <t>JHONATAN THIAGO DA CRUZ TAVARES</t>
  </si>
  <si>
    <t>IURI DIEYSON DE SOUZA SILVA</t>
  </si>
  <si>
    <t>DANIEL MORETTI DE SOUZA</t>
  </si>
  <si>
    <t>FABRICIO FRANCO DE SOUZA</t>
  </si>
  <si>
    <t>ARIANO SOARES DA SILVA</t>
  </si>
  <si>
    <t>VINICIUS LUIZ ORTEGA DE LIMA</t>
  </si>
  <si>
    <t>ROBERTO RODRIGUES MISSIONEIRO</t>
  </si>
  <si>
    <t>ANDREY PRUDENCIO OLIVEIRA</t>
  </si>
  <si>
    <t>DIEGO DOS SANTOS</t>
  </si>
  <si>
    <t>RENATO DE OLIVEIRA JARISMAR</t>
  </si>
  <si>
    <t>MARCOS ANTÔNIO DE ARAÚJO</t>
  </si>
  <si>
    <t>ADAM EDGAR MENZEL ANDRADE</t>
  </si>
  <si>
    <t>JOHNNY ALEX DREHMER</t>
  </si>
  <si>
    <t>MARCELO DIAS FREITAS</t>
  </si>
  <si>
    <t>ESMAEL POSSO</t>
  </si>
  <si>
    <t>EVERSON DA SILVA BERTONCELLO</t>
  </si>
  <si>
    <t>WANDERSON LUIZ DA SILVA</t>
  </si>
  <si>
    <t>VALDEMAR HOMA</t>
  </si>
  <si>
    <t>MARCELO CRESTANI</t>
  </si>
  <si>
    <t>JUCENI PAES ROSA</t>
  </si>
  <si>
    <t>MÁRCIO FURLANETTO</t>
  </si>
  <si>
    <t>ALESSANDRO DA SILVA GOMES</t>
  </si>
  <si>
    <t>ASSOCIAÇÃO ESPORTE E CULTURA AMIGOS DO PEDAL - AECAP</t>
  </si>
  <si>
    <t>MARCOS ANTONIO MACHRY</t>
  </si>
  <si>
    <t>REINALDO CARDOSO DANTAS</t>
  </si>
  <si>
    <t>EMILIO LUIS ROMANOSKI</t>
  </si>
  <si>
    <t>LAZARO DA SILVA RIBEIRO</t>
  </si>
  <si>
    <t>CLADIMAR PESCADOR</t>
  </si>
  <si>
    <t>MARCOS ALVES AFONSO</t>
  </si>
  <si>
    <t>ATLETA</t>
  </si>
  <si>
    <t>FMD</t>
  </si>
  <si>
    <t>EDINALDO CESAR SILVA FILHO</t>
  </si>
  <si>
    <t>XCM Canyon</t>
  </si>
  <si>
    <t>AYLLA CALASANS DOS SANTOS</t>
  </si>
  <si>
    <t>MARIA APARECIDA LOPES DA SILVA</t>
  </si>
  <si>
    <t>LAIS CAROLINA SANTOS CISNEIROS DE OLIVEIRA</t>
  </si>
  <si>
    <t>CICLO 3 IRMÃS</t>
  </si>
  <si>
    <t>ANA PAULA CARDOSO SANTOS</t>
  </si>
  <si>
    <t>MARILANE DOMINGOS BORGES</t>
  </si>
  <si>
    <t>MATEUS DO NASCIMENTO ALVES</t>
  </si>
  <si>
    <t>TEAM NETJOGO</t>
  </si>
  <si>
    <t>MATHEUS OLIVEIRA PORTELA</t>
  </si>
  <si>
    <t>KAUÃ SANTOS NUNES</t>
  </si>
  <si>
    <t>ANTONIO CARLOS GARCIA DA SILVA</t>
  </si>
  <si>
    <t>BRENO LUIS OLIVEIRA RIOS</t>
  </si>
  <si>
    <t>JONHATTAS MAYK ALVES SANTOS</t>
  </si>
  <si>
    <t>ASSOCIACAO SUCUARANAS</t>
  </si>
  <si>
    <t>ANTHONY DA SILVA OLIVEIRA</t>
  </si>
  <si>
    <t>MAIKON VINÍCIUS ARAÚJO GÓES</t>
  </si>
  <si>
    <t>ASSOCIACAO BRITO BIKE CLUBE</t>
  </si>
  <si>
    <t>AYSLAN DIAS FERREIRA</t>
  </si>
  <si>
    <t>ALLAN DE JESUS RIBEIRO</t>
  </si>
  <si>
    <t>DANILO SANTOS DA LUZ</t>
  </si>
  <si>
    <t>TULIO NATARIO GOMES</t>
  </si>
  <si>
    <t>ANDERSON SANTOS MENDONÇA</t>
  </si>
  <si>
    <t>VILKER DE JESUS PEREIRA</t>
  </si>
  <si>
    <t>FAGNER SANTOS MATOS</t>
  </si>
  <si>
    <t>IGOR SANTOS PASSOS</t>
  </si>
  <si>
    <t>FRANGOS DA SERRA</t>
  </si>
  <si>
    <t>SIDNEY MEDEIROS RIBEIRO</t>
  </si>
  <si>
    <t>ASSOCIAÇÃO DE CICLISTAS CLUB DAS 5</t>
  </si>
  <si>
    <t>MÁRIO SÉRGIO DANTAS DE OLIVEIRA</t>
  </si>
  <si>
    <t>LEANDRO CARVALHO SANTOS</t>
  </si>
  <si>
    <t>PEDAL LOUCO TEAM</t>
  </si>
  <si>
    <t>ADENISSON LISBOA DE ARAÚJO</t>
  </si>
  <si>
    <t>ALEX COSTA ANDRADE</t>
  </si>
  <si>
    <t>CARLOS ROBERTO DO BOMFIM SANTANA</t>
  </si>
  <si>
    <t>CAIO FERNANDES DA SILVA CUNHA</t>
  </si>
  <si>
    <t>PAULO DE JESUS LIMA</t>
  </si>
  <si>
    <t>IGOR NASCIMENTO DE JESUS</t>
  </si>
  <si>
    <t>TEAM NET JOGO</t>
  </si>
  <si>
    <t>UANDERSON SANTOS OLIVEIRA</t>
  </si>
  <si>
    <t>LUCAS BORGES DO NASCIMENTO</t>
  </si>
  <si>
    <t>WEDERSON REZENDE DA SILVA</t>
  </si>
  <si>
    <t>RICARDO RAMTHUM</t>
  </si>
  <si>
    <t>JANISSON ARAUJO DANTAS</t>
  </si>
  <si>
    <t>JOSE FERNANDES DOS SANTOS</t>
  </si>
  <si>
    <t>MATHEUS ALEXANDRINO SILVA DE MORAES</t>
  </si>
  <si>
    <t>GENÍLSON NASCIMENTO DA CRUZ</t>
  </si>
  <si>
    <t>ANDRE LUIZ GUIMARAES ROSARIO</t>
  </si>
  <si>
    <t>EDSON LIMA DA SILVA</t>
  </si>
  <si>
    <t>JOSÉ ILSON PEREIRA</t>
  </si>
  <si>
    <t>JOSE GINALDO MARQUES</t>
  </si>
  <si>
    <t>EDGAR ANDRADE COSTA</t>
  </si>
  <si>
    <t>JOSÉ AMINTAS DA SILVA</t>
  </si>
  <si>
    <t>HÉLDER ARAGÃO NUNES</t>
  </si>
  <si>
    <t>DERNIVALDO ALMEIDA DOS PASSOS</t>
  </si>
  <si>
    <t>FERNANDO SOUZA</t>
  </si>
  <si>
    <t>ADENILSON FERREIRA DE SANTANA</t>
  </si>
  <si>
    <t>GILVAN OLIVEIRA DE REZENDE</t>
  </si>
  <si>
    <t>AILTON PEREIRA DOS SANTOS</t>
  </si>
  <si>
    <t>ROBERTO ALENCAR DO NASCIMENTO</t>
  </si>
  <si>
    <t>JAILTON JOSÉ DE OLIVEIRA SILVA</t>
  </si>
  <si>
    <t>JOSÉ ROBERTO MORAES BERNARDINO JÚNIOR</t>
  </si>
  <si>
    <t>ROBSON FERNANDES DOS SANTOS</t>
  </si>
  <si>
    <t>HELBER SANTOS NASCIMENTO</t>
  </si>
  <si>
    <t>EVERTON DA SILVA SANTOS</t>
  </si>
  <si>
    <t>LEANDRO AFONSO EXPEDITO</t>
  </si>
  <si>
    <t>Brasil Ride Espinhaço</t>
  </si>
  <si>
    <t>S1</t>
  </si>
  <si>
    <t>LEANDRO DONIZETE DOS SANTOS</t>
  </si>
  <si>
    <t>ASSOCIACAO PRO -CICLISMO - CHAPECO SC</t>
  </si>
  <si>
    <t>RAPHAEL MESQUITA MENDES</t>
  </si>
  <si>
    <t>ASSOCIACAO ATLETICA BICICLETELIAS</t>
  </si>
  <si>
    <t>GO</t>
  </si>
  <si>
    <t>NAJA BARCELOS GOMES</t>
  </si>
  <si>
    <t>53415</t>
  </si>
  <si>
    <t>DANIEL COMETTI BORLINI</t>
  </si>
  <si>
    <t>4921</t>
  </si>
  <si>
    <t>ELIAS SAMUEL SCHMITZ WEISS</t>
  </si>
  <si>
    <t>RS</t>
  </si>
  <si>
    <t>55616</t>
  </si>
  <si>
    <t>ANABELLE APARECIDA FREITAS MEIRA</t>
  </si>
  <si>
    <t>CHAIANE FONTANA CALGARO</t>
  </si>
  <si>
    <t>ASSOCIACAO BENTO-GONCALVENSE DE CICLISMO</t>
  </si>
  <si>
    <t>LARA FABIA KLEIN</t>
  </si>
  <si>
    <t>8ª Copa Paraíba de MTB XCM</t>
  </si>
  <si>
    <t>XCS2</t>
  </si>
  <si>
    <t>ROMULO DE SOUZA BRITO</t>
  </si>
  <si>
    <t>43533</t>
  </si>
  <si>
    <t>GABRIEL LIMA DA SILVA</t>
  </si>
  <si>
    <t>44041</t>
  </si>
  <si>
    <t>JOSE ESMAEL RUFINO DE MEDEIROS</t>
  </si>
  <si>
    <t>24536</t>
  </si>
  <si>
    <t>MOISES JOSE DOURADO NETO</t>
  </si>
  <si>
    <t>43837</t>
  </si>
  <si>
    <t>KAIC NOVAES BRAGA</t>
  </si>
  <si>
    <t>49437</t>
  </si>
  <si>
    <t>VANDINALDO PALES TEIXEIRA JUNIOR</t>
  </si>
  <si>
    <t>46727</t>
  </si>
  <si>
    <t>FILIPE DE BRITO DO NASCIMENTO</t>
  </si>
  <si>
    <t>13815</t>
  </si>
  <si>
    <t>HEITOR CHAVES CASTRO</t>
  </si>
  <si>
    <t>21864</t>
  </si>
  <si>
    <t>EDERLANDO SANTOS DA SILVA</t>
  </si>
  <si>
    <t>37964</t>
  </si>
  <si>
    <t>PAULO BRUNO ALMEIDA ARAUJO</t>
  </si>
  <si>
    <t>32213</t>
  </si>
  <si>
    <t>RICARDO TI BURCIO DA SILVA</t>
  </si>
  <si>
    <t>43417</t>
  </si>
  <si>
    <t>JOAO DO NASCIMENTO RANGEL</t>
  </si>
  <si>
    <t>58052</t>
  </si>
  <si>
    <t>JOAO VIANA DE OLIVEIRA NETO</t>
  </si>
  <si>
    <t>56531</t>
  </si>
  <si>
    <t>JOAO BATISTA MENDES MORAES JUNIOR</t>
  </si>
  <si>
    <t>58838</t>
  </si>
  <si>
    <t>ANTONIONE ESTANISLAU DOS SANTOS</t>
  </si>
  <si>
    <t>41842</t>
  </si>
  <si>
    <t>FABIO BRITO ROCHA</t>
  </si>
  <si>
    <t>42078</t>
  </si>
  <si>
    <t>JOCINEY ARGOLO OLIVEIRA</t>
  </si>
  <si>
    <t>41881</t>
  </si>
  <si>
    <t>DEMERVAL PEREIRA ROSENO FILHO</t>
  </si>
  <si>
    <t>24060</t>
  </si>
  <si>
    <t>RAPHAEL TOSTO PEREIRA</t>
  </si>
  <si>
    <t>59150</t>
  </si>
  <si>
    <t>NIVALDO NEVES DE SOUSA</t>
  </si>
  <si>
    <t>60546</t>
  </si>
  <si>
    <t>EDNALDO SANTOS CONCEICAO</t>
  </si>
  <si>
    <t>61753</t>
  </si>
  <si>
    <t>JOSE ROBERTO DA SILVA</t>
  </si>
  <si>
    <t>56808</t>
  </si>
  <si>
    <t>GIVANILDO JOSE SILVA VENANCIO</t>
  </si>
  <si>
    <t>9934</t>
  </si>
  <si>
    <t>RICARDO PORTUGAL E SILVA</t>
  </si>
  <si>
    <t>52263</t>
  </si>
  <si>
    <t>FRANCISCO DAS CHAGAS FERREIRA</t>
  </si>
  <si>
    <t>PAULO CESAR NOGUEIRA AVELAR</t>
  </si>
  <si>
    <t>CARLA VILASBOAS CHAVES</t>
  </si>
  <si>
    <t>55633</t>
  </si>
  <si>
    <t>GABRIELE EDUARDA KROL</t>
  </si>
  <si>
    <t>54477</t>
  </si>
  <si>
    <t>ENEDINA ROSEMBERG ALENCAR NOBRE</t>
  </si>
  <si>
    <t>52038</t>
  </si>
  <si>
    <t>ROSECLEIDE MOREIRA CARNEIRO ALMEIDA</t>
  </si>
  <si>
    <t>52264</t>
  </si>
  <si>
    <t>LUIZ ALVES DA SILVA</t>
  </si>
  <si>
    <t>32726</t>
  </si>
  <si>
    <t>FLAVIO DOMINGOS DANTAS</t>
  </si>
  <si>
    <t>Estrada Real #2 XCM</t>
  </si>
  <si>
    <t>ULAN BASTOS GALINSKI</t>
  </si>
  <si>
    <t>GUILHERME FREITAS GALVÃO</t>
  </si>
  <si>
    <t>GUSTAVO VILELA DE MORAES JUNIOR</t>
  </si>
  <si>
    <t>VITOR DE ANDRADE BENTO</t>
  </si>
  <si>
    <t>GABRIELA PEREIRA FEROLLA</t>
  </si>
  <si>
    <t>SABRINA OLIVEIRA DA SILVA</t>
  </si>
  <si>
    <t>ELIZABETH CHAGAS DA SILVA TEIXEIRA</t>
  </si>
  <si>
    <t>BRENA EDUIGES SANTANA REIS</t>
  </si>
  <si>
    <t>NICOLAS ZANIRATE IGNACHITI</t>
  </si>
  <si>
    <t>IGOR SANIS SILVA DE FREITAS</t>
  </si>
  <si>
    <t>GUILHERME SANTANA VARTULI</t>
  </si>
  <si>
    <t>CLAUDIO SÉRGIO VIEIRA DOS SANTOS JUNIOR</t>
  </si>
  <si>
    <t>VICTOR QUEIROZ DE MIRANDA</t>
  </si>
  <si>
    <t>VINICIUS DO CARMO BANDEIRA PASSOS</t>
  </si>
  <si>
    <t>MARCOS JUNIO DE SOUSA</t>
  </si>
  <si>
    <t>PAULO SERGIO ANSELMO JUNIOR</t>
  </si>
  <si>
    <t>JOAO PAULO CALADO PEREIRA</t>
  </si>
  <si>
    <t>RODRIGO AMANCIO OLIVEIRA BOBATO</t>
  </si>
  <si>
    <t>ASSOCIACAO DE CICLISMO DE NOVA ALVORADA DO SUL - NASBIKE</t>
  </si>
  <si>
    <t>IZAIAS DE OLIVEIRA TEIXEIRA</t>
  </si>
  <si>
    <t>THIAGO CARVALHO MACHADO</t>
  </si>
  <si>
    <t xml:space="preserve">OTAVIO FONTES PESSANHA LEITE            </t>
  </si>
  <si>
    <t>ANDRÉ NOGUEIRA DE OLIVEIRA</t>
  </si>
  <si>
    <t>PEDRO MARINHO FEROLLA</t>
  </si>
  <si>
    <t>CARLOS EDUARDO SOARES</t>
  </si>
  <si>
    <t>ALAN DA SILVA XAVIER</t>
  </si>
  <si>
    <t>JOÃO EDUARDO CERQUEIRA SODRÉ</t>
  </si>
  <si>
    <t>PAULO CESAR BRUM GABRY</t>
  </si>
  <si>
    <t>VICENTE DO CARMO FILHO</t>
  </si>
  <si>
    <t>PAULO CESAR MARTINS ROMÃO</t>
  </si>
  <si>
    <t>AUGUSTO SANTOS PINTO DE SOUSA</t>
  </si>
  <si>
    <t>ANDERSON ROBERTO MIRANDA</t>
  </si>
  <si>
    <t>ROBERTO DA SILVA LEAL</t>
  </si>
  <si>
    <t>ANDRESON DE ARAÚJO ALMEIDA</t>
  </si>
  <si>
    <t>JOÃO PEDRO DIONIZIO MELQUIADES</t>
  </si>
  <si>
    <t>RAFAEL BIUNDINE MATOS</t>
  </si>
  <si>
    <t>SHARK BIKE TEAM</t>
  </si>
  <si>
    <t>MATEUS ROCHA ARAUJO</t>
  </si>
  <si>
    <t>GUILHERME JOSUE OLIVEIRA TELES</t>
  </si>
  <si>
    <t>JOEMERSON WILEMEN EVANGELISTA</t>
  </si>
  <si>
    <t>GP Barbosa Ferraz de MTB XCM</t>
  </si>
  <si>
    <t>MATHEUS CONSTANTINO</t>
  </si>
  <si>
    <t>SWIFT PRO CYCLING</t>
  </si>
  <si>
    <t>ACELFI</t>
  </si>
  <si>
    <t>Desafio Entre Serras</t>
  </si>
  <si>
    <t>ANTONIO ALFREDO PARENTE JÚNIOR</t>
  </si>
  <si>
    <t>ANTONIO LOPES DE SOUSA</t>
  </si>
  <si>
    <t>34382</t>
  </si>
  <si>
    <t>RUBENS DIAS RODRIGUES</t>
  </si>
  <si>
    <t>29029</t>
  </si>
  <si>
    <t>EDMILSON FURTADO DE LACERDA</t>
  </si>
  <si>
    <t>60629</t>
  </si>
  <si>
    <t>JOSE HELIO GOMES DOS SANTOS</t>
  </si>
  <si>
    <t>55307</t>
  </si>
  <si>
    <t>DAMIAO ROLIM DA SILVA</t>
  </si>
  <si>
    <t>10276</t>
  </si>
  <si>
    <t>FRANCISCO ROBERTO DE OLIVEIRA</t>
  </si>
  <si>
    <t>52533</t>
  </si>
  <si>
    <t>JOSÉ BRANDÃO DE SOUSA</t>
  </si>
  <si>
    <t>59362</t>
  </si>
  <si>
    <t>JOSE GEILSON DO NASCIMENTO</t>
  </si>
  <si>
    <t>65489</t>
  </si>
  <si>
    <t>FRANCISCO FLORENTINO DANTAS FILHO</t>
  </si>
  <si>
    <t>CLUBE QUIXADAENSE DE CICLISMO</t>
  </si>
  <si>
    <t>49164</t>
  </si>
  <si>
    <t>FRANCISCO ADEILTON DA SILVA</t>
  </si>
  <si>
    <t>8553</t>
  </si>
  <si>
    <t>GLEYDSON FABRICIO DE OLIVEIRA COSTA</t>
  </si>
  <si>
    <t>12056</t>
  </si>
  <si>
    <t>THIAGO OLIVEIRA CAVALCANTI</t>
  </si>
  <si>
    <t>41618</t>
  </si>
  <si>
    <t>MACIO ROBSON MARTINS MARANHAO</t>
  </si>
  <si>
    <t>4431</t>
  </si>
  <si>
    <t>JOAO PAULO MADEIRA</t>
  </si>
  <si>
    <t>53386</t>
  </si>
  <si>
    <t>TIMOTEO DA ROCHA CARVALHO</t>
  </si>
  <si>
    <t>PEDAL LIVRE TEAM</t>
  </si>
  <si>
    <t>26577</t>
  </si>
  <si>
    <t>JOAQUIM RAIMUNDO ARRAIS NETO</t>
  </si>
  <si>
    <t>59415</t>
  </si>
  <si>
    <t>FRANCISCO FAUSTINO DIAS</t>
  </si>
  <si>
    <t>63154</t>
  </si>
  <si>
    <t>FRANCISCO REGINALDO PEREIRA GUIMARAES</t>
  </si>
  <si>
    <t>60212</t>
  </si>
  <si>
    <t>IVAN ALFREDO DE OLIVEIRA</t>
  </si>
  <si>
    <t>27266</t>
  </si>
  <si>
    <t>CIRO COUTINHO JÚNIOR</t>
  </si>
  <si>
    <t>17074</t>
  </si>
  <si>
    <t>EDUARDO JOSÉ DA SILVA</t>
  </si>
  <si>
    <t>52245</t>
  </si>
  <si>
    <t>EVANDRO DOS SANTOS SILVA</t>
  </si>
  <si>
    <t>55358</t>
  </si>
  <si>
    <t>JEANE RODRIGUES PEREIRA SANTANA</t>
  </si>
  <si>
    <t>10018</t>
  </si>
  <si>
    <t>THAMIA CALLOU DE HOLANDA</t>
  </si>
  <si>
    <t>7638</t>
  </si>
  <si>
    <t>JANICE FARIAS E SILVA</t>
  </si>
  <si>
    <t>31512</t>
  </si>
  <si>
    <t>ELISANGELA BISPO RODRIGUES VIANA</t>
  </si>
  <si>
    <t>26777</t>
  </si>
  <si>
    <t>SAMUEL RELTON FELINTO MONTEIRO</t>
  </si>
  <si>
    <t>46033</t>
  </si>
  <si>
    <t>BRUNO DA SILVA XAVIER</t>
  </si>
  <si>
    <t>38378</t>
  </si>
  <si>
    <t>AZARIAS DE ANDRADE SAMPAIO</t>
  </si>
  <si>
    <t>31399</t>
  </si>
  <si>
    <t>RENATO ALVES GOMES ROCHA</t>
  </si>
  <si>
    <t>63661</t>
  </si>
  <si>
    <t>FABIANO DE OLIVEIRA LIMA</t>
  </si>
  <si>
    <t>55237</t>
  </si>
  <si>
    <t>FELIPE LAURO COSTA DE OLIVEIRA</t>
  </si>
  <si>
    <t>33965</t>
  </si>
  <si>
    <t>MIDANA FERNANDES SANA</t>
  </si>
  <si>
    <t>63002</t>
  </si>
  <si>
    <t>EDILBENE ALVES DA SILVA</t>
  </si>
  <si>
    <t>12510</t>
  </si>
  <si>
    <t>MARCELINO DE MIRANDA PINTO</t>
  </si>
  <si>
    <t>48456</t>
  </si>
  <si>
    <t>MÁRCIO ROUVIER DOS SANTOS</t>
  </si>
  <si>
    <t>55216</t>
  </si>
  <si>
    <t>JOAO THIAGO ARAUJO MOREIRA</t>
  </si>
  <si>
    <t>56281</t>
  </si>
  <si>
    <t>FELIPE FELICIO DE OLIVEIRA</t>
  </si>
  <si>
    <t>41985</t>
  </si>
  <si>
    <t>ANTONIO FERNANDO DO NASCIMENTO CAVALCANTE</t>
  </si>
  <si>
    <t>21403</t>
  </si>
  <si>
    <t>SAULO LIMA LUZ</t>
  </si>
  <si>
    <t>16168</t>
  </si>
  <si>
    <t>EVANDRO MARCIEL VIEIRA</t>
  </si>
  <si>
    <t>63438</t>
  </si>
  <si>
    <t>FRANCISCO GLAYDSON SOARES DE SOUZA</t>
  </si>
  <si>
    <t>52497</t>
  </si>
  <si>
    <t>JOSE FABIO SANTOS JUSTINO</t>
  </si>
  <si>
    <t>57601</t>
  </si>
  <si>
    <t>MARCOS FAGNER DE CASTRO PEREIRA</t>
  </si>
  <si>
    <t>55448</t>
  </si>
  <si>
    <t>RAFAEL SILVA DOS SANTOS</t>
  </si>
  <si>
    <t>62983</t>
  </si>
  <si>
    <t>PAULA DE SOUSA DUARTE</t>
  </si>
  <si>
    <t>56652</t>
  </si>
  <si>
    <t>JESSICA VICTORIA MAGALHAES DA SILVA</t>
  </si>
  <si>
    <t>57830</t>
  </si>
  <si>
    <t>JOSE FABIANO ARAUJO MOREIRA</t>
  </si>
  <si>
    <t>59643</t>
  </si>
  <si>
    <t>SAYMON MASCARENHAS DE LIMA</t>
  </si>
  <si>
    <t>55549</t>
  </si>
  <si>
    <t>ANTONIO RAFAEL DA SILVA</t>
  </si>
  <si>
    <t>61238</t>
  </si>
  <si>
    <t>MARCOS ANTONIO FERREIRA PAZ</t>
  </si>
  <si>
    <t>59429</t>
  </si>
  <si>
    <t>MARCOS DAVI FREITAS DE SOUSA</t>
  </si>
  <si>
    <t>61261</t>
  </si>
  <si>
    <t>BEETHOVEN DE ALMEIDA AMORIM</t>
  </si>
  <si>
    <t>INSTITUTO COLINA BIKE TEAM</t>
  </si>
  <si>
    <t>56126</t>
  </si>
  <si>
    <t>ROBSON VIEIRA DANTAS</t>
  </si>
  <si>
    <t>47731</t>
  </si>
  <si>
    <t>THEMIS LINHARES DE AGUIAR</t>
  </si>
  <si>
    <t>57642</t>
  </si>
  <si>
    <t>ANA MARIA CARACAS DA SILVA</t>
  </si>
  <si>
    <t>61760</t>
  </si>
  <si>
    <t>MAYARA ALICE DA SILVA</t>
  </si>
  <si>
    <t>50412</t>
  </si>
  <si>
    <t>VERA LUCIA SOUSA CAVALCANTE</t>
  </si>
  <si>
    <t>48452</t>
  </si>
  <si>
    <t>FRANCISCO HENRIQUE SOUSA SILVA</t>
  </si>
  <si>
    <t>44003</t>
  </si>
  <si>
    <t>PABLO JOHNSON SCHERER MOREIRA</t>
  </si>
  <si>
    <t>17905</t>
  </si>
  <si>
    <t>JOSÉ JOBSON ALENCAR JUNIOR</t>
  </si>
  <si>
    <t>60437</t>
  </si>
  <si>
    <t>LIANDRO ALBUQUERQUE DE OLIVEIRA</t>
  </si>
  <si>
    <t>64735</t>
  </si>
  <si>
    <t>JOSE FERNANDO GOMES DE SOUSA</t>
  </si>
  <si>
    <t>47169</t>
  </si>
  <si>
    <t>ISAIAS VIEIRA PASSOS</t>
  </si>
  <si>
    <t>62939</t>
  </si>
  <si>
    <t>LUIZ HENRIQUE SOUSA GOMES</t>
  </si>
  <si>
    <t>Capivara Ride</t>
  </si>
  <si>
    <t>FABIO LAFAEL FERNANDES DA COSTA JUNIOR</t>
  </si>
  <si>
    <t>VULCANO BIKERUN</t>
  </si>
  <si>
    <t>43240</t>
  </si>
  <si>
    <t>FABIO DE MACEDO MORAIS</t>
  </si>
  <si>
    <t>39519</t>
  </si>
  <si>
    <t>LUCAS SILVA ALENCAR</t>
  </si>
  <si>
    <t>MA</t>
  </si>
  <si>
    <t>OSMAR MATHEUS CARDOSO DOS SANTOS</t>
  </si>
  <si>
    <t>ALVARO ALVES BARBOSA ALONSO</t>
  </si>
  <si>
    <t>TO</t>
  </si>
  <si>
    <t>JOAS MENEZES BARBOSA DOS REIS</t>
  </si>
  <si>
    <t>ITALO RODRIGUES TAVARES</t>
  </si>
  <si>
    <t>JONATAN FAGNER DO NASCIMENTO SOUSA</t>
  </si>
  <si>
    <t>ASSOCIACAO DESPORTIVA E CULTURAL DE PERNAMBUCO ADE-PE</t>
  </si>
  <si>
    <t>WITALO FERNANDO RIBEIRO CASTRO</t>
  </si>
  <si>
    <t>LUCAS SILVA DE ARAUJO</t>
  </si>
  <si>
    <t>46316</t>
  </si>
  <si>
    <t>PEDRO HENRIQUE DA SILVA CONCEIÇÃO</t>
  </si>
  <si>
    <t>RENATO SOUSA FONTES</t>
  </si>
  <si>
    <t>WAGNER AUGUSTO DE MENDONÇA NETO</t>
  </si>
  <si>
    <t>LEONARDO ARAUJO SOUSA</t>
  </si>
  <si>
    <t>DANIEL DOS SANTOS MORAIS</t>
  </si>
  <si>
    <t>ORHELISON GUIMARAES DA SILVA</t>
  </si>
  <si>
    <t>REGINALDO GONÇALVES DE JESUS</t>
  </si>
  <si>
    <t>RONIERE CREONCIO RODRIGUES</t>
  </si>
  <si>
    <t>LAZARO MACEDO DE SOUZA</t>
  </si>
  <si>
    <t>EDSON RODRIGUES DA SILVA</t>
  </si>
  <si>
    <t>RICARDO DE SOUSA BARROS</t>
  </si>
  <si>
    <t>BEIRA RIO FOOD</t>
  </si>
  <si>
    <t>DAVI RODRIGUES JANDOSO</t>
  </si>
  <si>
    <t>JEFFSON DE CARVALHO ARAUJO</t>
  </si>
  <si>
    <t>FRANCISCO EDIO NEVES DA SILVA</t>
  </si>
  <si>
    <t>MR PEÇAS TEAM</t>
  </si>
  <si>
    <t>VALDICELMO CARDOSO DE SOUZA</t>
  </si>
  <si>
    <t>DENIS DE MOURA SOUZA</t>
  </si>
  <si>
    <t>JOMILDO DE CARVALHO PEREIRA</t>
  </si>
  <si>
    <t>ADRIANO MILHOMEM CORTES</t>
  </si>
  <si>
    <t>CASSIO DE LIMA CARVALHO</t>
  </si>
  <si>
    <t>55166</t>
  </si>
  <si>
    <t>DIEGO RIBEIRO CHAVES</t>
  </si>
  <si>
    <t>JOSE CARLOS PEREIRA DA CONCEICAO</t>
  </si>
  <si>
    <t>CRISTIANO DOS SANTOS REIS</t>
  </si>
  <si>
    <t>CLEITON BERNARDO DE MEDEIROS</t>
  </si>
  <si>
    <t>ROGERIO CONSTANCIO BEZERRA</t>
  </si>
  <si>
    <t>CARLOS HENRIQUE CURA BORGES</t>
  </si>
  <si>
    <t>ANDRE AUGUSTO CAMPOS DE SOUZA</t>
  </si>
  <si>
    <t>ANTONIO PEREIRA DA SILVA</t>
  </si>
  <si>
    <t>ASSOCIAÇÃO PIAUIENSE DE CICLISMO E CICLOTURIMO</t>
  </si>
  <si>
    <t>60519</t>
  </si>
  <si>
    <t>DANIEL JOSE DE MOURA</t>
  </si>
  <si>
    <t>JOAO DENES SILVA DE SOUSA</t>
  </si>
  <si>
    <t>JOSÉ WILSON DE ASSIS</t>
  </si>
  <si>
    <t>41489</t>
  </si>
  <si>
    <t>JOEL PEREIRA DOS SANTOS SOUSA</t>
  </si>
  <si>
    <t>ERNANI DE CASTRO COSTA</t>
  </si>
  <si>
    <t>BIKES RACING TEAM</t>
  </si>
  <si>
    <t>BONIFÁCIO TEIXEIRA LIMA</t>
  </si>
  <si>
    <t>JOSE ADECIO CASSIMIRO NOGUEIRA</t>
  </si>
  <si>
    <t>TIMON BIKERS ADVENTURE</t>
  </si>
  <si>
    <t>WELSON LUIZ BEZERRA CAMPELO</t>
  </si>
  <si>
    <t>REGIVALDO MARQUES MOREIRA</t>
  </si>
  <si>
    <t>FAUSTO CARLOS BERTIPALHA</t>
  </si>
  <si>
    <t>RAIMUNDO NEY PEREIRA RIBEIRO</t>
  </si>
  <si>
    <t>JOSE HUMBERTO RODRIGUES SETUBAL</t>
  </si>
  <si>
    <t>PICOS PEDAL CLUBE</t>
  </si>
  <si>
    <t>MARCOS VINICIUS RODRIGUES COSTA</t>
  </si>
  <si>
    <t>VULKANO BIKERUN</t>
  </si>
  <si>
    <t>MANOEL DA CONCEIÇÃO TRINDADE PINTO</t>
  </si>
  <si>
    <t>FRANCISCO EXPEDITO DE CARVALHO SOUSA</t>
  </si>
  <si>
    <t>MATHEUS DE GOIS MELO</t>
  </si>
  <si>
    <t>HILQUIAS FERREIRA DA SILVA SOARES</t>
  </si>
  <si>
    <t>CHARLES DUARTE DA SILVA SOUSA</t>
  </si>
  <si>
    <t>EMANOEL DA SILVA HOLANDA</t>
  </si>
  <si>
    <t>59132</t>
  </si>
  <si>
    <t>ALEXANDRE RIBEIRO RODRIGUES</t>
  </si>
  <si>
    <t>ANTONIO CARLOS NUNES DA SILVA</t>
  </si>
  <si>
    <t>45799</t>
  </si>
  <si>
    <t>LARISSA CORTEZ ALMEIDA</t>
  </si>
  <si>
    <t>JOELMA STIVAL LOPES</t>
  </si>
  <si>
    <t>JUSSARA PASSOS VIEIRA</t>
  </si>
  <si>
    <t>MARCIA RIOS RIBEIRO SOUZA</t>
  </si>
  <si>
    <t>48392</t>
  </si>
  <si>
    <t>MARINA NORONHA LIMA SILVEIRA</t>
  </si>
  <si>
    <t>58903</t>
  </si>
  <si>
    <t>BARBARA DE ALENCAR SOUSA</t>
  </si>
  <si>
    <t>ADRIANA DE OLIVEIRA NEIVA</t>
  </si>
  <si>
    <t>MICHELINY GLEUKA DE LIMA SOUZA BATISTA</t>
  </si>
  <si>
    <t>BIKEBROTHERS CLUBE DE CICLISMO - BIKEBROTHERS MTB TEAM</t>
  </si>
  <si>
    <t>CASSIMIRA DOURADO LEAO LIMA</t>
  </si>
  <si>
    <t>REGINA CLAUDIA GOMES DA SILVA</t>
  </si>
  <si>
    <t>THE BROTHERS TEAM</t>
  </si>
  <si>
    <t>Imperador Race</t>
  </si>
  <si>
    <t>39909</t>
  </si>
  <si>
    <t>SAMUEL NUNES BARROSO</t>
  </si>
  <si>
    <t>52795</t>
  </si>
  <si>
    <t>JOÃO VICTOR DOS SANTOS SOUSA</t>
  </si>
  <si>
    <t>56154</t>
  </si>
  <si>
    <t>NICOLAS RYAN MESQUITA OLIVEIRA</t>
  </si>
  <si>
    <t>PIRIPIRI TEAM</t>
  </si>
  <si>
    <t>49740</t>
  </si>
  <si>
    <t>FRANCISCO QUARESMA DE OLIVEIRA</t>
  </si>
  <si>
    <t>NO BRAKES</t>
  </si>
  <si>
    <t>52616</t>
  </si>
  <si>
    <t>JACINTO BASILIO DA SILVA NETO</t>
  </si>
  <si>
    <t>63231</t>
  </si>
  <si>
    <t>CICERO DAMIAO GOMES SANTIAGO</t>
  </si>
  <si>
    <t>NO BREAKS</t>
  </si>
  <si>
    <t>52694</t>
  </si>
  <si>
    <t>MARCOS JOSE ALVES TEIXEIRA FILHO</t>
  </si>
  <si>
    <t>ASSOCIACAO ALTOENSE GIRO FORTE DE CICLISMO</t>
  </si>
  <si>
    <t>38924</t>
  </si>
  <si>
    <t>ANA LÚCIA BEZERRA SOARES</t>
  </si>
  <si>
    <t>VDB RACING</t>
  </si>
  <si>
    <t>57392</t>
  </si>
  <si>
    <t>MARIA DE FATIMA PAES DOS SANTOS</t>
  </si>
  <si>
    <t>59956</t>
  </si>
  <si>
    <t>FABIANA SAMPAIO SILVA</t>
  </si>
  <si>
    <t>49691</t>
  </si>
  <si>
    <t>LIA ROBERTA CARVALHO OLIVEIRA</t>
  </si>
  <si>
    <t>60083</t>
  </si>
  <si>
    <t>DAYANNE BARBOSA SILVA</t>
  </si>
  <si>
    <t>39910</t>
  </si>
  <si>
    <t>GUSTAVO CARVALHO DA SILVA</t>
  </si>
  <si>
    <t>52876</t>
  </si>
  <si>
    <t>FRANCISCO JUNIOR ALVES DE SOUSA</t>
  </si>
  <si>
    <t>54678</t>
  </si>
  <si>
    <t>THIAGO NUNES GONCALVES</t>
  </si>
  <si>
    <t>EXERCITA</t>
  </si>
  <si>
    <t>57457</t>
  </si>
  <si>
    <t>MARCOS CESAR ALVES DE SOUSA</t>
  </si>
  <si>
    <t>63735</t>
  </si>
  <si>
    <t>MIGUEL JOSE DE ARAUJO JUNIOR</t>
  </si>
  <si>
    <t>52565</t>
  </si>
  <si>
    <t>ANDERSON DUARTE TEIXEIRA NEVES</t>
  </si>
  <si>
    <t>48682</t>
  </si>
  <si>
    <t>ANTONIO DA SILVA ANDRADE</t>
  </si>
  <si>
    <t>45539</t>
  </si>
  <si>
    <t>MARCOS JOSE RODRIGUES PAZ</t>
  </si>
  <si>
    <t>CM BIKE RACING</t>
  </si>
  <si>
    <t>32535</t>
  </si>
  <si>
    <t>ALOÍSIO ERNESTO DE ANDRADE DA COSTA</t>
  </si>
  <si>
    <t>MARACAJA BIKERS</t>
  </si>
  <si>
    <t>45130</t>
  </si>
  <si>
    <t>VINICIUS COSTA SILVA MOURA</t>
  </si>
  <si>
    <t>44450</t>
  </si>
  <si>
    <t>CARLOS RAFAEL MARCOLINO GUIMARÃES</t>
  </si>
  <si>
    <t>54268</t>
  </si>
  <si>
    <t>MAYKOL LIVIO SAMPAIO VIEIRA SANTOS</t>
  </si>
  <si>
    <t>43267</t>
  </si>
  <si>
    <t>GUILHERME NICOLAS DE SOUSA ANDRADE</t>
  </si>
  <si>
    <t>PEDRO II BIKE TEAM</t>
  </si>
  <si>
    <t>43239</t>
  </si>
  <si>
    <t>JOSIELTON RODRIGUES SILVA</t>
  </si>
  <si>
    <t>58678</t>
  </si>
  <si>
    <t>LINCOLN DE SOUZA</t>
  </si>
  <si>
    <t>11700</t>
  </si>
  <si>
    <t>ADILSON SILVA IBIAPINA</t>
  </si>
  <si>
    <t>VENANCIO SILVA SA FERRO</t>
  </si>
  <si>
    <t>39697</t>
  </si>
  <si>
    <t>HONYE ALLAN VERAS DO AMARAL</t>
  </si>
  <si>
    <t>38502</t>
  </si>
  <si>
    <t>FRANCISCO EMERSON DE OLIVEIRA FILHO</t>
  </si>
  <si>
    <t>39811</t>
  </si>
  <si>
    <t>NILO FREITAS DA COSTA NETO</t>
  </si>
  <si>
    <t>35034</t>
  </si>
  <si>
    <t>THIAGO BORGES ANDRADE</t>
  </si>
  <si>
    <t>64382</t>
  </si>
  <si>
    <t>ALDO KELLY SOUSA DE ARAUJO</t>
  </si>
  <si>
    <t>43291</t>
  </si>
  <si>
    <t>BRUNO DA CONCEIÇÃO SILVA</t>
  </si>
  <si>
    <t>45520</t>
  </si>
  <si>
    <t>IVAN SOUSA NASCIMENTO</t>
  </si>
  <si>
    <t>64308</t>
  </si>
  <si>
    <t>DIOGENES OLIVEIRA COUTO</t>
  </si>
  <si>
    <t>SAMUEL DOS SANTOS SARAIVA</t>
  </si>
  <si>
    <t>OLD BIKES</t>
  </si>
  <si>
    <t>45511</t>
  </si>
  <si>
    <t>EDUARDO AUGUSTO TASSOTTI DA SILVA</t>
  </si>
  <si>
    <t>52838</t>
  </si>
  <si>
    <t>FERNANDO DE OLIVEIRA</t>
  </si>
  <si>
    <t>52589</t>
  </si>
  <si>
    <t>BRAULIO NUNES DE OLIVEIRA</t>
  </si>
  <si>
    <t>59798</t>
  </si>
  <si>
    <t>LUIS GUSTAVO FREIRE DE SOUSA</t>
  </si>
  <si>
    <t>55083</t>
  </si>
  <si>
    <t>ABELARDO MENEZES DE CARVALHO FILHO</t>
  </si>
  <si>
    <t>ASSOCIACAO PIAUIENSE DE CICLISMO E CICLOTURISMO - APC</t>
  </si>
  <si>
    <t>38730</t>
  </si>
  <si>
    <t>WESELCY MARQUES LEANDRO JUNIOR</t>
  </si>
  <si>
    <t>PEDAL GREEN</t>
  </si>
  <si>
    <t>43208</t>
  </si>
  <si>
    <t>GULLYMAM BRANDAO OSTERNO</t>
  </si>
  <si>
    <t>63024</t>
  </si>
  <si>
    <t>DANIEL COSTA ARAUJO</t>
  </si>
  <si>
    <t>ISIRAN ISIDORIO DE CARVALHO</t>
  </si>
  <si>
    <t>41692</t>
  </si>
  <si>
    <t>JOÃO FERNANDES MELO</t>
  </si>
  <si>
    <t>1851</t>
  </si>
  <si>
    <t>JARDEL SILVA LIMA MOURA</t>
  </si>
  <si>
    <t>14495</t>
  </si>
  <si>
    <t>LUIS MACEDO DA SILVA JÚNIOR</t>
  </si>
  <si>
    <t>52532</t>
  </si>
  <si>
    <t>FRANCISCO CESAR BRAZ ALVES</t>
  </si>
  <si>
    <t>34604</t>
  </si>
  <si>
    <t>THIAGO MEDEIROS DOS REIS</t>
  </si>
  <si>
    <t>ANTONIO DE PADUA GALENO DO NASCIMENTO</t>
  </si>
  <si>
    <t>ROGÉRIO FERREIRA DO NASCIMENTO</t>
  </si>
  <si>
    <t>46638</t>
  </si>
  <si>
    <t>WERNEK QUEIROZ FREIRE</t>
  </si>
  <si>
    <t>15374</t>
  </si>
  <si>
    <t>JOSÉ ITAMAR FERREIRA FILHO</t>
  </si>
  <si>
    <t>60543</t>
  </si>
  <si>
    <t>FERNANDO BARBOSA DOS SANTOS</t>
  </si>
  <si>
    <t>51113</t>
  </si>
  <si>
    <t>IGOR CARVALHO SOARES</t>
  </si>
  <si>
    <t>64660</t>
  </si>
  <si>
    <t>PAULO CESAR DOS SANTOS SILVA</t>
  </si>
  <si>
    <t>24102</t>
  </si>
  <si>
    <t>JANIELTON DE SOUSA VELOSO</t>
  </si>
  <si>
    <t>49862</t>
  </si>
  <si>
    <t>CELIO GOMES CARDOSO</t>
  </si>
  <si>
    <t>ANTUNES SOUSA DA SILVA</t>
  </si>
  <si>
    <t>38549</t>
  </si>
  <si>
    <t>JAILSON CASTRO DE SOUSA</t>
  </si>
  <si>
    <t>56314</t>
  </si>
  <si>
    <t>EDGAR FRANKLIN DE VITERBO</t>
  </si>
  <si>
    <t>52593</t>
  </si>
  <si>
    <t>WEDSON DE MEDEIROS SILVA SOUTO</t>
  </si>
  <si>
    <t>DIVONEI BISPO DOS SANTOS</t>
  </si>
  <si>
    <t>AGNALDO FERREIRA DOS SANTOS</t>
  </si>
  <si>
    <t>VALTER CASSIANO ALVES BARBOSA</t>
  </si>
  <si>
    <t>DANIEL RODRIGUES DE LIMA</t>
  </si>
  <si>
    <t>OSMAR PEREIRA DOS SANTOS</t>
  </si>
  <si>
    <t>JESUS MELQUISEDEC DO NASCIMENTO MACEDO</t>
  </si>
  <si>
    <t>MARIO HENRIQUE DE SOUZA SANTOS</t>
  </si>
  <si>
    <t>JEFTE CARLOS NUNES CALDAS</t>
  </si>
  <si>
    <t>10232</t>
  </si>
  <si>
    <t>MARCONI FLORÊNCIO DE LIMA</t>
  </si>
  <si>
    <t>JOSE FERREIRA DE BARROS</t>
  </si>
  <si>
    <t>ISMAIR DE SOUZA LIMA JUNIOR</t>
  </si>
  <si>
    <t>ADEILTON MOURA CUNHA</t>
  </si>
  <si>
    <t>FRANCISCO RAMIRO SOARES CASTRO</t>
  </si>
  <si>
    <t>44281</t>
  </si>
  <si>
    <t>ARAKEN MARTINS DE ALENCAR</t>
  </si>
  <si>
    <t>3000</t>
  </si>
  <si>
    <t>LINDOMAR FERREIRA DOS SANTOS</t>
  </si>
  <si>
    <t>51087</t>
  </si>
  <si>
    <t>EDERILSON MESQUITA SILVA</t>
  </si>
  <si>
    <t>56872</t>
  </si>
  <si>
    <t>ALCIONE MACEDO DE ANDRADE</t>
  </si>
  <si>
    <t>51092</t>
  </si>
  <si>
    <t>HELDER JOSÉ DE ARAÚJO FRANÇA</t>
  </si>
  <si>
    <t>56329</t>
  </si>
  <si>
    <t>EVALDO ARAUJO ROCHA</t>
  </si>
  <si>
    <t>52654</t>
  </si>
  <si>
    <t>FRANCISCO DAS CHAGAS RIBEIRO DE CARVALHO JÚNIOR</t>
  </si>
  <si>
    <t>20081</t>
  </si>
  <si>
    <t>JOSÉ NILDO ALVES DE ALMEIDA</t>
  </si>
  <si>
    <t>33440</t>
  </si>
  <si>
    <t>ALLISSON LEONARDO COSTA MACHADO</t>
  </si>
  <si>
    <t>ANTONIO VALDIR SOARES DE SOUSA</t>
  </si>
  <si>
    <t>EROTILDES MESSIAS DE SOUSA FILHO</t>
  </si>
  <si>
    <t>FOX TEAM</t>
  </si>
  <si>
    <t>38988</t>
  </si>
  <si>
    <t>IVANALDO DE MEDEIROS MACEDO</t>
  </si>
  <si>
    <t>30059</t>
  </si>
  <si>
    <t>FERNANDO SOARES DE OLIVEIRA</t>
  </si>
  <si>
    <t>GIRO FORTE</t>
  </si>
  <si>
    <t>44462</t>
  </si>
  <si>
    <t>RONIVALDO COSTA E SILVA</t>
  </si>
  <si>
    <t>THE AUGE BIKE SHOP</t>
  </si>
  <si>
    <t>39845</t>
  </si>
  <si>
    <t>FRANCISCO GUSTAVO MACEDO DOS SANTOS</t>
  </si>
  <si>
    <t>52927</t>
  </si>
  <si>
    <t>REGINALDO FURTADO DE VASCONCELOS JUNIOR</t>
  </si>
  <si>
    <t>65251</t>
  </si>
  <si>
    <t>MANOEL GOMES SARAIVA</t>
  </si>
  <si>
    <t>29096</t>
  </si>
  <si>
    <t>PAULO CESAR FERREIRA DA SILVA</t>
  </si>
  <si>
    <t>64457</t>
  </si>
  <si>
    <t>FRANCISCO DAS CHAGAS MONTEIRO</t>
  </si>
  <si>
    <t>ANTONIO FRANCISCO DE OLIVEIRA</t>
  </si>
  <si>
    <t>CATRACA FORTE TEAM</t>
  </si>
  <si>
    <t>38725</t>
  </si>
  <si>
    <t>VALTER SIRENE DE SOUSA</t>
  </si>
  <si>
    <t>BIKERS DO MARATHAOAN CLUBE</t>
  </si>
  <si>
    <t>52852</t>
  </si>
  <si>
    <t>HELIO DA PAZ</t>
  </si>
  <si>
    <t>MARIA DO SOCORRO SALES DA SILVA MATA</t>
  </si>
  <si>
    <t>45429</t>
  </si>
  <si>
    <t>MARIA AURINEIDE DE ARAUJO GONCALVES</t>
  </si>
  <si>
    <t>MARIA DO CARMO BORGES DA CINHA FERREIRA</t>
  </si>
  <si>
    <t>43272</t>
  </si>
  <si>
    <t>CLEUDIA JANE DE SOUSA ANDRADE SILVA</t>
  </si>
  <si>
    <t>GP Ricardo Pscheidt de MTB XCM</t>
  </si>
  <si>
    <t>ALISSON RAFAEL ZEPECHOUKA</t>
  </si>
  <si>
    <t>JOEL ORBEM ASCARI</t>
  </si>
  <si>
    <t>GUSTAVO SOARES DE OLIVEIRA</t>
  </si>
  <si>
    <t>ACRS CYCLING TEAM/ROYAL CICLO/AUDAX</t>
  </si>
  <si>
    <t>LUANA BELTRAME</t>
  </si>
  <si>
    <t>CAMILLA MANHANA DOS SANTOS PEREIRA</t>
  </si>
  <si>
    <t>ROGER GOBBI</t>
  </si>
  <si>
    <t>CLEISSON PASSOS WEBER</t>
  </si>
  <si>
    <t>RAFAEL HENRIQUE DE OLIVEIRA</t>
  </si>
  <si>
    <t>JOSE AUGUSTO HORN</t>
  </si>
  <si>
    <t>ALEXANDRE AMARAL DE OLIVEIRA</t>
  </si>
  <si>
    <t>ARLINEIDE NUNIS SANTANA</t>
  </si>
  <si>
    <t>XXV Volta a SC em MTB</t>
  </si>
  <si>
    <t>VINICIUS ANTÔNIO DE ALMEIDA</t>
  </si>
  <si>
    <t>SOUL CYCLES - SANTOS</t>
  </si>
  <si>
    <t>JOSIANI VIECELLI</t>
  </si>
  <si>
    <t>ADECIJO</t>
  </si>
  <si>
    <t>GILMAR RECALCATTI DA SILVA</t>
  </si>
  <si>
    <t>VANDERLEI MEYER</t>
  </si>
  <si>
    <t>MARCO AURELIO RODRIGUES CLAUDINO</t>
  </si>
  <si>
    <t>ELISANGELA FIDELIS BREDA</t>
  </si>
  <si>
    <t>SILVANA CARDOSO FARIA DE ALCANTARA</t>
  </si>
  <si>
    <t>LUCIANE NITZ PADILHA</t>
  </si>
  <si>
    <t>Desafio Bike Lagos - MTB XCM</t>
  </si>
  <si>
    <t>RENATA DA SILVA RAMOS</t>
  </si>
  <si>
    <t>ALESSANDRA COUTO DE ALMEIDA BLANCO CORTE</t>
  </si>
  <si>
    <t>DAIANA MARTINS DA SILVA MAGALHãES</t>
  </si>
  <si>
    <t>EMANUELE MENDONCA CÉSAR CORDEIRO</t>
  </si>
  <si>
    <t>ROBERTA GOMES SABBAGH</t>
  </si>
  <si>
    <t>PAULA DE CASSIA MACHADO BEGA</t>
  </si>
  <si>
    <t>ROCHA SPORTS</t>
  </si>
  <si>
    <t>PAULA BARROS FERREIRA FINGOLO</t>
  </si>
  <si>
    <t>CLAUDIA MARCIA PEREIRA MOZER</t>
  </si>
  <si>
    <t>ALINI PORTELA SILVA</t>
  </si>
  <si>
    <t>VANESSA RAMALHO PAULA FRANCA</t>
  </si>
  <si>
    <t>AMANDA COUTINHO HENRIQUES</t>
  </si>
  <si>
    <t>MARIA EDUARDA ANDRADE</t>
  </si>
  <si>
    <t>THAYS PAES MARU</t>
  </si>
  <si>
    <t>ALMIR MARINHO DE SÁ</t>
  </si>
  <si>
    <t>ME+</t>
  </si>
  <si>
    <t>OSVALDO LUIZ MORAES BARCELLOS</t>
  </si>
  <si>
    <t>MOISES FERREIRA AGOSTINHO</t>
  </si>
  <si>
    <t>SÉRGIO MAURO TEIXEIRA DA PAIXÃO</t>
  </si>
  <si>
    <t>VOU DE BIKE RJ</t>
  </si>
  <si>
    <t>ANTHONY WILSON DE SOUZA COSTA</t>
  </si>
  <si>
    <t>SABINO SALES DE OLIVEIRA</t>
  </si>
  <si>
    <t>ANTONIO JOSE PAULOS CAMPOS FERREIRA</t>
  </si>
  <si>
    <t>DAVI JOSE MACHADO</t>
  </si>
  <si>
    <t>RONALDO DE MATTOS FERNANDES FILHO</t>
  </si>
  <si>
    <t>REGINALDO RANGEL FAUSTINO</t>
  </si>
  <si>
    <t>CLÁUDIO ROBERTO ALVES DE SOUZA</t>
  </si>
  <si>
    <t>CARLOS JOSÉ DE SOUZA AUGUSTO</t>
  </si>
  <si>
    <t>LUCIANO DA SILVA GUIMARAES</t>
  </si>
  <si>
    <t>MARCIO AUGUSTO GRIPP</t>
  </si>
  <si>
    <t>SIMON JOHN GARDEN</t>
  </si>
  <si>
    <t>ROGERIO DE OLIVEIRA MOREIRA</t>
  </si>
  <si>
    <t>WAGNER JORGE DA SILVA</t>
  </si>
  <si>
    <t>JURIANO RODRIGUES DE FIGUEIREDO</t>
  </si>
  <si>
    <t>LUÍS CLAUDIO BRUM GABRY</t>
  </si>
  <si>
    <t>PRIME BIEK MACAÉ</t>
  </si>
  <si>
    <t>CESAR CUNHA DE MAGALHAES</t>
  </si>
  <si>
    <t>ALEXANDRO CORREA DE SOUZA</t>
  </si>
  <si>
    <t>EDUARDO CAMPOS DUQUE</t>
  </si>
  <si>
    <t>ANDRE QUIRINO DE ABREU</t>
  </si>
  <si>
    <t>LUIZ FILIPE MOURA ALVES</t>
  </si>
  <si>
    <t>MARCO AURELIO DOS REIS JUNIOR</t>
  </si>
  <si>
    <t>GUSTAVO SOARES</t>
  </si>
  <si>
    <t>LUCIANO DE SOUZA BORGES</t>
  </si>
  <si>
    <t>CRISTIANO LEANDRO DA SILVA</t>
  </si>
  <si>
    <t>S2 TEAM/ALTINO OSASCO</t>
  </si>
  <si>
    <t>RODRIGO OTAVIO MILAZZO RIBERIO</t>
  </si>
  <si>
    <t>SHERLON VALENCA RODRIGUES</t>
  </si>
  <si>
    <t>LEONAM PORTUGAL CUNHA</t>
  </si>
  <si>
    <t>JEAN CARLOS DA SILVA</t>
  </si>
  <si>
    <t>WLADEMIR PEREIRA PALHINHA</t>
  </si>
  <si>
    <t>ÉRICO LÚCIO RODRIGUES DA SILVA</t>
  </si>
  <si>
    <t>LEGACY CYCLING TEAM</t>
  </si>
  <si>
    <t>WILLIAN FILGUEIRAS PINHEIRO</t>
  </si>
  <si>
    <t>CARLOS ALBERTO DO NASCIMENTO</t>
  </si>
  <si>
    <t>CARLOS HENRIQUE DE CASTRO GOMES</t>
  </si>
  <si>
    <t>FÁBIO RODRIGUES PEREIRA</t>
  </si>
  <si>
    <t>ADRIANO MALDONADO DOS SANTOS</t>
  </si>
  <si>
    <t>DEYVISSON FRANCO DE SOUZA</t>
  </si>
  <si>
    <t>FELIPE PAULA ZAROR PEREIRA</t>
  </si>
  <si>
    <t>JOUBER FREIXO GONÇALVES</t>
  </si>
  <si>
    <t>DIOGO LIMA VIEIRA</t>
  </si>
  <si>
    <t>BRUNO ALVES PEREIRA</t>
  </si>
  <si>
    <t>UANDERSON AUGUSTO NEVES</t>
  </si>
  <si>
    <t>DANILO MAIA GUERRA</t>
  </si>
  <si>
    <t>CARLOS LÚCIO ROTONDO JUNIOR</t>
  </si>
  <si>
    <t>CLEBER NOGUEIRA HIAT</t>
  </si>
  <si>
    <t>REGINALDO RODRIGUES DA SILVA LIMA</t>
  </si>
  <si>
    <t>LUIS FERNANDO REIS DA SILVA</t>
  </si>
  <si>
    <t>RELYSON DE CARVALHO SILVA</t>
  </si>
  <si>
    <t>GEOVANI MUROS MENDES</t>
  </si>
  <si>
    <t>ERIC CARVALHO SILVA</t>
  </si>
  <si>
    <t>HUGO PEREZ CARVALHO</t>
  </si>
  <si>
    <t>FILIPE DE OLIVEIRA SILVA</t>
  </si>
  <si>
    <t>SULIVAN HENRIQUE LOPES ARAUJO</t>
  </si>
  <si>
    <t>ANTÔNIO ALSION FERREIRA DE SOUSA</t>
  </si>
  <si>
    <t>GILBERTO DE AZEVEDO AMORIM</t>
  </si>
  <si>
    <t>MARCOS PAULO ANDRADE DA CONCEIÇÃO</t>
  </si>
  <si>
    <t>FILIPE DE SOUSA DUARTE</t>
  </si>
  <si>
    <t>BERNARDO ZAMBELLI ZANELI OLIVEIRA</t>
  </si>
  <si>
    <t>ITALO MAGALHAES SILVEIRA</t>
  </si>
  <si>
    <t>IGOR RIBEIRO DUARTE</t>
  </si>
  <si>
    <t>RAFAEL FROSSARD MADRIAGA</t>
  </si>
  <si>
    <t>RAPHAEL VINICIUS MARQUES ALVES</t>
  </si>
  <si>
    <t>RUAN DOMINGOS MORAES EBANI</t>
  </si>
  <si>
    <t>LUIS CLAUDIO BRUM GABRY JUNIOR</t>
  </si>
  <si>
    <t>VITOR MOZER SILVA</t>
  </si>
  <si>
    <t>KEVIN LUCAS DOS SANTOS XAVIER DA SILVA</t>
  </si>
  <si>
    <t>RAPHAEL MOURA SOARES DOS SANTOS</t>
  </si>
  <si>
    <t>WILLIAN DO NASCIMENTO FERNANDES</t>
  </si>
  <si>
    <t>JOÃO BAPTISTA LOPES JUNIOR</t>
  </si>
  <si>
    <t>BRUNO BRAND FERNANDES</t>
  </si>
  <si>
    <t>ARTHUR VIMERCATE DE SOUZA FELIPE</t>
  </si>
  <si>
    <t>FÁBIO RIBEIRO AZEVEDO</t>
  </si>
  <si>
    <t>MARCIEL DE MATOS CORREA</t>
  </si>
  <si>
    <t>MARCELO PEREIRA RODRIGUES</t>
  </si>
  <si>
    <t>OTÁVIO PERES DE SOUZA</t>
  </si>
  <si>
    <t>PHILIPE ANTUNES SANTOS DA SILVA</t>
  </si>
  <si>
    <t>HIAGO JOSE SILVA</t>
  </si>
  <si>
    <t>JORGE LUIZ PEREIRA DA SILVA</t>
  </si>
  <si>
    <t>JEFFERSON PEREIRA PONTES</t>
  </si>
  <si>
    <t>Picos Pro Race</t>
  </si>
  <si>
    <t>RAMONN GOMES AMORIM</t>
  </si>
  <si>
    <t>FELIPE FONTELES DE SOUSA</t>
  </si>
  <si>
    <t>RODRIGO BATISTA BARROS</t>
  </si>
  <si>
    <t>RAFAEL DE JESUS FONSECA</t>
  </si>
  <si>
    <t>ALANA SANTANA DA SILVA</t>
  </si>
  <si>
    <t>JOSE AILTON LINHARES DOS SANTOS</t>
  </si>
  <si>
    <t>KELVEN COSTA FREITAS</t>
  </si>
  <si>
    <t>MARCONE LUIGI BARBOSA DOS SANTOS</t>
  </si>
  <si>
    <t>PAULO ARAÚJO MARTINS NETO</t>
  </si>
  <si>
    <t>FRANCISCO JOSÉ RODRIGUES SOUSA</t>
  </si>
  <si>
    <t>JULIMAR ALVES DE ALMEIDA FILHO</t>
  </si>
  <si>
    <t>CELSO PEREIRA NUNES</t>
  </si>
  <si>
    <t>ZONA 5 - CLUBE DE PERFORMANCE</t>
  </si>
  <si>
    <t>FRANCISCO GILBERLAN DE OLIVEIRA LEMOS</t>
  </si>
  <si>
    <t>SILVESTRE NUNES FILHO</t>
  </si>
  <si>
    <t>LUIS AUGUSTO FONSECA DOS REIS</t>
  </si>
  <si>
    <t>FRANCISCO MARCELO MACHADO DA SILVA</t>
  </si>
  <si>
    <t>OTAVIO JOSE BARROS SILVA</t>
  </si>
  <si>
    <t>RODRIGO PAIVA DE ARAUJO GOES</t>
  </si>
  <si>
    <t>CARLOS MARX NOBREGA DE SÁ</t>
  </si>
  <si>
    <t>ALCEBIADES DE ARAÚJO SILVA</t>
  </si>
  <si>
    <t>TARCíSIO MARCOS ROCHA DE OLIVEIRA</t>
  </si>
  <si>
    <t>YURE BIKE RODONORTE TEAM</t>
  </si>
  <si>
    <t>JOSILENE QUEIROZ SOUZA</t>
  </si>
  <si>
    <t>JOSÉ WILLAM BRAGA CAROLINO</t>
  </si>
  <si>
    <t>MARIA NATÁLIA GOMES DE ABREU</t>
  </si>
  <si>
    <t>TÔ DE BIKE CAUCAIA</t>
  </si>
  <si>
    <t>REJANE CARVALHO MOTA PINHEIRO</t>
  </si>
  <si>
    <t>MARCIO DOBEL BENIGNO</t>
  </si>
  <si>
    <t>FRANCISCO JOSE DA SILVA MIRANDA</t>
  </si>
  <si>
    <t>TIME PARA-CAPITAL</t>
  </si>
  <si>
    <t>DF</t>
  </si>
  <si>
    <t>VALDECI CASTRO</t>
  </si>
  <si>
    <t>AURELIANO NOGUEIRA DE OLIVEIRA</t>
  </si>
  <si>
    <t>ALISSON FAGUNDES DE ALENCAR SILVA</t>
  </si>
  <si>
    <t>ERIC JOAO DE SOUSA PEREIRA</t>
  </si>
  <si>
    <t>JOÃO VICTOR DE SOUSA ALVES</t>
  </si>
  <si>
    <t>10ª Corrida de MTB Frio da Serra</t>
  </si>
  <si>
    <t>EDMILSON NASCIMENTO DA SILVA JUNIOR</t>
  </si>
  <si>
    <t>CARLOS HENRIQUE ALEXANDRE DA SILVA</t>
  </si>
  <si>
    <t>MATHEUS FERREIRA DA SILVA</t>
  </si>
  <si>
    <t>SHARA PEREIRA DE PONTES</t>
  </si>
  <si>
    <t>EVERTON DA SILVA DE ASSIS</t>
  </si>
  <si>
    <t>JOÃO MATEUS DE LIMA SILVA</t>
  </si>
  <si>
    <t>LEANDRO LUEDSON DE LIMA GOUVEA</t>
  </si>
  <si>
    <t>LUIZ HENRIQUE BEZERRA CIRNE</t>
  </si>
  <si>
    <t>SEVERINO HERMESON DA SILVA</t>
  </si>
  <si>
    <t>ROBERTO WAGNER ARAUJO DE FIGUEIREDO</t>
  </si>
  <si>
    <t>WILLAMES ROCHA DA COSTA</t>
  </si>
  <si>
    <t>FERNANDO DA SILVA BEZERRA</t>
  </si>
  <si>
    <t>JOÃO XAVIER DE PAIVA NETO</t>
  </si>
  <si>
    <t>WELLINGTON DA SILVA FRANCO</t>
  </si>
  <si>
    <t>CRISTOVÃO LOURENÇO RODRIGUES</t>
  </si>
  <si>
    <t>GILBERTO BARBOSA</t>
  </si>
  <si>
    <t>JOSE LAURENTINO DA SILVA NETO</t>
  </si>
  <si>
    <t>CICERO ANTÔNIO DO NASCIMENTO FILHO</t>
  </si>
  <si>
    <t>HENRIQUE LUIZ DA COSTA CIRNE</t>
  </si>
  <si>
    <t>MARCOS FERREIRA DE ALBUQUERQUE</t>
  </si>
  <si>
    <t>JOSE PRAZERES DOS SANTOS SOBRINHO</t>
  </si>
  <si>
    <t>ALEX NASCIMENTO BARRETO</t>
  </si>
  <si>
    <t>TEAM MASTER SÃO FRANCISCO DE ITAPABOANA RJ</t>
  </si>
  <si>
    <t>Pienorte Race MTB XCM - Copa Norte Nordeste XCM</t>
  </si>
  <si>
    <t>38208</t>
  </si>
  <si>
    <t>LUCAS DA SILVA CARNEIRO</t>
  </si>
  <si>
    <t>60279</t>
  </si>
  <si>
    <t>MATEUS SANTOS DA SILVA</t>
  </si>
  <si>
    <t>62912</t>
  </si>
  <si>
    <t>FELIPE CARVALHO DE SOUZA</t>
  </si>
  <si>
    <t>61710</t>
  </si>
  <si>
    <t>GEOVANI CARVALHO DE SOUZA</t>
  </si>
  <si>
    <t>44659</t>
  </si>
  <si>
    <t>WALLISON MELO DOS ANJOS</t>
  </si>
  <si>
    <t>64024</t>
  </si>
  <si>
    <t>JOAO GABRIEL DA SILVA DANTAS</t>
  </si>
  <si>
    <t>43951</t>
  </si>
  <si>
    <t>JONNATAS ALENCAR LEAO</t>
  </si>
  <si>
    <t>43393</t>
  </si>
  <si>
    <t>MURILO CAJAIBA DA SILVA</t>
  </si>
  <si>
    <t>25334</t>
  </si>
  <si>
    <t>MAURICIO DE OLIVEIRA LIMA NETO</t>
  </si>
  <si>
    <t>28065</t>
  </si>
  <si>
    <t>MICHELL PACHECO DOS SANTOS LOPES</t>
  </si>
  <si>
    <t>63939</t>
  </si>
  <si>
    <t>JOANDERSON SILVA SOUZA</t>
  </si>
  <si>
    <t>36038</t>
  </si>
  <si>
    <t>RENATO DE OLIVEIRA MATOS NETO</t>
  </si>
  <si>
    <t>64090</t>
  </si>
  <si>
    <t>GUSTAVO SOUZA SANTOS</t>
  </si>
  <si>
    <t>56163</t>
  </si>
  <si>
    <t>JEFFERSON DE SANTANA CARDOSO DA SILVA</t>
  </si>
  <si>
    <t>64020</t>
  </si>
  <si>
    <t>ADRIANO LEITE FIGUEREDO</t>
  </si>
  <si>
    <t>19108</t>
  </si>
  <si>
    <t>DANIEL ALVES TEIXEIRA</t>
  </si>
  <si>
    <t>LEOMAR SILVA DA LAPA</t>
  </si>
  <si>
    <t>34877</t>
  </si>
  <si>
    <t>TIAGO DE JESUS MÓ</t>
  </si>
  <si>
    <t>58466</t>
  </si>
  <si>
    <t>JOAO MARCOS NERI DOS SANTOS</t>
  </si>
  <si>
    <t>56819</t>
  </si>
  <si>
    <t>JOAO JUNIOR CAMPOS LEITE</t>
  </si>
  <si>
    <t>59448</t>
  </si>
  <si>
    <t>MARCOS DE OLIVEIRA SOUZA</t>
  </si>
  <si>
    <t>63394</t>
  </si>
  <si>
    <t>ANDERSON PEREIRA DA SILVA</t>
  </si>
  <si>
    <t>39883</t>
  </si>
  <si>
    <t>JOÃO PAULO PEREIRA DA SILVA</t>
  </si>
  <si>
    <t>43375</t>
  </si>
  <si>
    <t>DIEGO ORTIZ VICENTI</t>
  </si>
  <si>
    <t>27656</t>
  </si>
  <si>
    <t>DANIEL OLIVEIRA DA SILVA</t>
  </si>
  <si>
    <t>5393</t>
  </si>
  <si>
    <t>JOSÉ ELENILDO DA SILVA</t>
  </si>
  <si>
    <t>49377</t>
  </si>
  <si>
    <t>ELIAS JUNQUEIRA DE OLIVEIRA</t>
  </si>
  <si>
    <t>59456</t>
  </si>
  <si>
    <t>LUCIANO CARNEIRO OLIVEIRA</t>
  </si>
  <si>
    <t>22176</t>
  </si>
  <si>
    <t>NERIVAL BISPO DE QUEIROZ</t>
  </si>
  <si>
    <t>12095</t>
  </si>
  <si>
    <t>ANTONIO FERNANDES SOUZA JUNIOR</t>
  </si>
  <si>
    <t>23889</t>
  </si>
  <si>
    <t>BRUNO GERALDO RICARTE ROCHA</t>
  </si>
  <si>
    <t>20468</t>
  </si>
  <si>
    <t>ROMARIO ALVES DA LUZ</t>
  </si>
  <si>
    <t>EQUIPE EVOLUTION</t>
  </si>
  <si>
    <t>62822</t>
  </si>
  <si>
    <t>MARCIO RANGEL CAVALCANTI DE LEMOS</t>
  </si>
  <si>
    <t>9820</t>
  </si>
  <si>
    <t>MAURICIO RODRIGUES PEREIRA</t>
  </si>
  <si>
    <t>46726</t>
  </si>
  <si>
    <t>CRISPIM DE MATOS ANDRADE</t>
  </si>
  <si>
    <t>63588</t>
  </si>
  <si>
    <t>LUCAS DE OLIVEIRA ARAUJO</t>
  </si>
  <si>
    <t>ABS - ASSOCIACAO DE BICICROSS DE SALVADOR</t>
  </si>
  <si>
    <t>52954</t>
  </si>
  <si>
    <t>DANIEL QUIRINO DA SILVA</t>
  </si>
  <si>
    <t>13797</t>
  </si>
  <si>
    <t>LINDOMAR GUARDIANO BARBERINO</t>
  </si>
  <si>
    <t>46037</t>
  </si>
  <si>
    <t>REGILSON COSMO DE OLIVEIRA</t>
  </si>
  <si>
    <t>28075</t>
  </si>
  <si>
    <t>MARCELO MARQUES DANTAS DE SOUZA</t>
  </si>
  <si>
    <t>63473</t>
  </si>
  <si>
    <t xml:space="preserve">OSEAS GOMES DA SILVA </t>
  </si>
  <si>
    <t>63223</t>
  </si>
  <si>
    <t>DJALMA DO NASCIMENTO SOUZA</t>
  </si>
  <si>
    <t>3734</t>
  </si>
  <si>
    <t>GILVAN ALMEIDA OLIVEIRA</t>
  </si>
  <si>
    <t>58839</t>
  </si>
  <si>
    <t>LUIZ RONALDO SILVA</t>
  </si>
  <si>
    <t>13803</t>
  </si>
  <si>
    <t>HELIESSE RODRIGUES SANTOS</t>
  </si>
  <si>
    <t>59244</t>
  </si>
  <si>
    <t>FERNANDO RAMOS DOS SANTOS</t>
  </si>
  <si>
    <t>62194</t>
  </si>
  <si>
    <t>RICARDO AMORIM REIS</t>
  </si>
  <si>
    <t>51986</t>
  </si>
  <si>
    <t>ARLYSON ANTÔNIO LORDELO ALMEIDA</t>
  </si>
  <si>
    <t>43934</t>
  </si>
  <si>
    <t>ALEXANDRE ALVES JUREMA</t>
  </si>
  <si>
    <t>27628</t>
  </si>
  <si>
    <t>EXPEDITO DE SANTANA SANTOS</t>
  </si>
  <si>
    <t>32436</t>
  </si>
  <si>
    <t>KLEBER FERREIRA DA SILVA</t>
  </si>
  <si>
    <t>64606</t>
  </si>
  <si>
    <t>RICARDO LOPES BRITO</t>
  </si>
  <si>
    <t>ASSOCIACAO DE BICICROSS DE ITABERABA (ABI)</t>
  </si>
  <si>
    <t>19382</t>
  </si>
  <si>
    <t>ROBSON LUIZ WANDERLEY PONTES DE MELO</t>
  </si>
  <si>
    <t>59029</t>
  </si>
  <si>
    <t>ANTONIO LUCIVANEO LOPES MOTA</t>
  </si>
  <si>
    <t>36246</t>
  </si>
  <si>
    <t>GILVAN DOS SANTOS REIS</t>
  </si>
  <si>
    <t>58861</t>
  </si>
  <si>
    <t>JOSE DUILSON FILHO</t>
  </si>
  <si>
    <t>EVANDO PEREIRA RIBEIRO</t>
  </si>
  <si>
    <t>39271</t>
  </si>
  <si>
    <t>EDVALDO ARAUJO ALVES</t>
  </si>
  <si>
    <t>37515</t>
  </si>
  <si>
    <t>FILOBALDO FERREIRA DOS SANTOS</t>
  </si>
  <si>
    <t>65701</t>
  </si>
  <si>
    <t>SIRLEONIO RODRIGUES DE SOUSA</t>
  </si>
  <si>
    <t>41016</t>
  </si>
  <si>
    <t>LARA LIMA RODRIGUES</t>
  </si>
  <si>
    <t>64546</t>
  </si>
  <si>
    <t>KARINA LOURRANY COIMBRA VIEIRA</t>
  </si>
  <si>
    <t>62811</t>
  </si>
  <si>
    <t>CAMILA DOS SANTOS DIAS</t>
  </si>
  <si>
    <t>61974</t>
  </si>
  <si>
    <t>LAILA LOHANA FREITAS CHAVES</t>
  </si>
  <si>
    <t>63270</t>
  </si>
  <si>
    <t>THAISE DA SILVA NASCIMENTO</t>
  </si>
  <si>
    <t>63043</t>
  </si>
  <si>
    <t>CAMILA NUNES CARVALHO DECIO</t>
  </si>
  <si>
    <t>52230</t>
  </si>
  <si>
    <t>LISANIAS FLORIANO DE ALMEIDA</t>
  </si>
  <si>
    <t>3772</t>
  </si>
  <si>
    <t>DORIVALDO CORREIA DE ABREU</t>
  </si>
  <si>
    <t>30129</t>
  </si>
  <si>
    <t>RIBAMAR AUGUSTO DA SILVA</t>
  </si>
  <si>
    <t>46254</t>
  </si>
  <si>
    <t>ADERLANDIO REIS MOTA</t>
  </si>
  <si>
    <t>AGSPORT MTB LTDA</t>
  </si>
  <si>
    <t>62853</t>
  </si>
  <si>
    <t>GILTON DE MACEDO MOURA</t>
  </si>
  <si>
    <t>ASSOCIACAO DE CICLISMO NA PROTECAO E DEFESA DA ARARA DE LEAR - ACPEDAL</t>
  </si>
  <si>
    <t>46176</t>
  </si>
  <si>
    <t>MAGNOLIA PEREIRA DOS ANJOS</t>
  </si>
  <si>
    <t>62566</t>
  </si>
  <si>
    <t>PRYSCILA BONATE DOS REIS NEIVA</t>
  </si>
  <si>
    <t>62788</t>
  </si>
  <si>
    <t>NATALIA RODRIGUES DOS SANTOS NASCIMENTO</t>
  </si>
  <si>
    <t>36520</t>
  </si>
  <si>
    <t>MARIA JUCILENE DE ALENCAR</t>
  </si>
  <si>
    <t>41032</t>
  </si>
  <si>
    <t>FABRICIA ALMEIDA LEITE MOURA</t>
  </si>
  <si>
    <t>59823</t>
  </si>
  <si>
    <t>ADRIANA SANTANA MACEDO</t>
  </si>
  <si>
    <t>57606</t>
  </si>
  <si>
    <t>TATIANA GONCALVES DO NASCIMENTO</t>
  </si>
  <si>
    <t>Floriano Pro Race - MTB XCM</t>
  </si>
  <si>
    <t>PEDRO ALLAN MACEDO DE ALCANTARA</t>
  </si>
  <si>
    <t>MATHEUS FERREIRA SOUSA</t>
  </si>
  <si>
    <t>REINAN DE SOUSA SANTOS</t>
  </si>
  <si>
    <t>JULIO MARCIEL MORAES DA SILVA</t>
  </si>
  <si>
    <t>ISMAEL DE OLIVEIRA REIS</t>
  </si>
  <si>
    <t>JANIO BORGES DAS NEVES</t>
  </si>
  <si>
    <t>JOSE CARLOS ARAUJO MONTEIRO</t>
  </si>
  <si>
    <t>JOSE LUIS RAMO VIDAL QUEIROZ</t>
  </si>
  <si>
    <t>RONALDO ALVES TEIXEIRA</t>
  </si>
  <si>
    <t>FRANCISCO DAS CHAGAS DA SILVA COSTA</t>
  </si>
  <si>
    <t>JANIO DA SILVA CORREA</t>
  </si>
  <si>
    <t>ELY ARAUJO FREITAS CARDOSO</t>
  </si>
  <si>
    <t>JOSSERVAL PEREIRA DA SILVA</t>
  </si>
  <si>
    <t>MARCELO BARBOZA DE SOUZA</t>
  </si>
  <si>
    <t>FRANCISCO CARLITO FERREIRA</t>
  </si>
  <si>
    <t>ALBERTINO DE MOURA FE</t>
  </si>
  <si>
    <t>ALDO FERRO E SILVA NETO</t>
  </si>
  <si>
    <t>ABDIAS FERREIRA DE CARVALHO</t>
  </si>
  <si>
    <t>RAIMUNDO NONATO NOGUEIRA DA SILVA</t>
  </si>
  <si>
    <t>EDVALDO SANTOS E SILVA</t>
  </si>
  <si>
    <t>ROBERVAL PEREIRA DE SOUZA</t>
  </si>
  <si>
    <t>GERLANE PEREIRA DA SILVA</t>
  </si>
  <si>
    <t>LOUDI DOS SANTOS BARROS NUNES</t>
  </si>
  <si>
    <t>MARILANDIA RODRIGUES DA SILVA</t>
  </si>
  <si>
    <t>SUELI MENDES LOURENCO</t>
  </si>
  <si>
    <t>MTB do Trabalhador</t>
  </si>
  <si>
    <t>VALBERVICTO BRITO DE OLIVEIRA</t>
  </si>
  <si>
    <t>PEDRO PAULO ALVES DA SILVA</t>
  </si>
  <si>
    <t>JOAO VICTOR BARBOSA XAVIER</t>
  </si>
  <si>
    <t>CARLOS THARLYSON ALVES DA SILVA</t>
  </si>
  <si>
    <t>RICARDSON RYAN DA SILVA MOURA</t>
  </si>
  <si>
    <t>PAULO CESAR AZEVEDO DA SILVA</t>
  </si>
  <si>
    <t>MARCELO PEREIRA DA SILVA</t>
  </si>
  <si>
    <t>JOSE IGOR GONCALVES DE OLIVEIRA</t>
  </si>
  <si>
    <t>JOSE VALMIR PESSOA SOARES</t>
  </si>
  <si>
    <t>RENATO JUAN BEZERRA DE LIMA</t>
  </si>
  <si>
    <t>TIAGO ALAN FERREIRA DE LIMA TORRES</t>
  </si>
  <si>
    <t>JOSINALDO TENORIO DE SOUZA JUNIOR</t>
  </si>
  <si>
    <t>ALEX AMARO DE ARAÚJO</t>
  </si>
  <si>
    <t>KEVIN FELIPE CANDIDO DA SILVA</t>
  </si>
  <si>
    <t>ANDSON BATISTA FIDELIS DA SILVA</t>
  </si>
  <si>
    <t>CARLOS ROMERO DA SILVA</t>
  </si>
  <si>
    <t>ERNANDES RAFAEL DA SILVA</t>
  </si>
  <si>
    <t>JOSE OTAVIANO DA SILVA</t>
  </si>
  <si>
    <t>ELIELSON SOUZA SILVA</t>
  </si>
  <si>
    <t>JOSENILDO CHAVES FERREIRA</t>
  </si>
  <si>
    <t>CLODOVALDO DOS SANTOS PEREIRA</t>
  </si>
  <si>
    <t>JULIANO ELIAS FARAH</t>
  </si>
  <si>
    <t>JOSE RODRIGUES JUSTINO DE ANDRADE</t>
  </si>
  <si>
    <t>DANIEL DA SILVA SANTOS</t>
  </si>
  <si>
    <t>EVERALDO SEVERINO DA SILVA</t>
  </si>
  <si>
    <t>AURELIO FERREIRA DA SILVA JUNIOR</t>
  </si>
  <si>
    <t>ADEILDO BATISTA DA SILVA</t>
  </si>
  <si>
    <t>JOSÉ EDINICIO DE SOUSA JUNIOR</t>
  </si>
  <si>
    <t>ANTONIO EDICIO LIMA PATRIOTA</t>
  </si>
  <si>
    <t>GILBERTO DE SA CAVALCANTI</t>
  </si>
  <si>
    <t>MARIO STELIO CAVALCANTI SIQUEIRA</t>
  </si>
  <si>
    <t>BIKE HOUSE-TRUPE DO PEDAL</t>
  </si>
  <si>
    <t>JOÃO VIANNEY RODRIGUES PATRIOTA</t>
  </si>
  <si>
    <t>MARCOS ANTONIO BARRETO DA SILVA</t>
  </si>
  <si>
    <t>BIKE DOIS RIOS STORE</t>
  </si>
  <si>
    <t>LUCIANO JORGE OLIVEIRA</t>
  </si>
  <si>
    <t>PAULO CESAR DE ABREU</t>
  </si>
  <si>
    <t>SEVERINO WALTER DA ROCHA AYRES</t>
  </si>
  <si>
    <t>MANOEL DRAHOMIRO DUARTE</t>
  </si>
  <si>
    <t>ADRIELLY KARINE SANTOS DE ALMEIDA</t>
  </si>
  <si>
    <t>FRANCIELLY MARIA SANTOS DA SILVA</t>
  </si>
  <si>
    <t>NICOLI MAZZAROLO</t>
  </si>
  <si>
    <t>MARIA APARECIDA HOLANDA MEIRA PESSOA</t>
  </si>
  <si>
    <t>MILLENE BREDERODES DE QUEIROZ MARINHO</t>
  </si>
  <si>
    <t>MARIA DE FATIMA VIEIRA CARNEIRO DANTAS</t>
  </si>
  <si>
    <t>Marathon Bike Alagoinhas 2025</t>
  </si>
  <si>
    <t>ENZO CERQUEIRA DE SOUSA ARAUJO</t>
  </si>
  <si>
    <t>THIAGO SOUZA DOS SANTOS OLIVEIRA</t>
  </si>
  <si>
    <t>MATHEUS DE MORAES ALVES DE OLIVEIRA</t>
  </si>
  <si>
    <t>HIAGO SILVA DE JESUS</t>
  </si>
  <si>
    <t>JARDEL SANTOS BOMFIM</t>
  </si>
  <si>
    <t>JOAO GABRIEL BORGES BOHEMIO</t>
  </si>
  <si>
    <t>MURILO DA SILVA PAIXÃO</t>
  </si>
  <si>
    <t>ALLYSSON SILVA RIOS</t>
  </si>
  <si>
    <t>JACKSON RAMON RIOS SILVA</t>
  </si>
  <si>
    <t>RAFAEL SILVA RIBEIRO</t>
  </si>
  <si>
    <t>RONALDO DA SILVA GOMES</t>
  </si>
  <si>
    <t>EDWARD SILVA DA COSTA PINTO</t>
  </si>
  <si>
    <t>RAFAEL FREITAS SOUZA</t>
  </si>
  <si>
    <t>MARCOS PAULO LIMA SOUZA</t>
  </si>
  <si>
    <t>EDMILSON NERES DOS SANTOS</t>
  </si>
  <si>
    <t>ALEX JOSE DE SOUZA</t>
  </si>
  <si>
    <t>UESLEI DOS SANTOS SOUZA</t>
  </si>
  <si>
    <t>JOSE MARCIO SANTOS COSTA</t>
  </si>
  <si>
    <t>LEONARDO SFAT VASCONCELOS DE OLIVEIRA</t>
  </si>
  <si>
    <t>REINALDO DE OLIVEIRA SANTOS</t>
  </si>
  <si>
    <t>SILVANITO FIUZA DOS SANTOS</t>
  </si>
  <si>
    <t>CLEUBER SANTOS SOUZA</t>
  </si>
  <si>
    <t>GILDO FERREIRA LIMA</t>
  </si>
  <si>
    <t>MARCOS OLIVEIRA BARRETO</t>
  </si>
  <si>
    <t>MARAYZA CORREIA RIBEIRO</t>
  </si>
  <si>
    <t>CAMILA COIMBRA PEREIRA</t>
  </si>
  <si>
    <t>RITA DE CASSIA MACEDO BARRETO COUTINHO</t>
  </si>
  <si>
    <t>SELMA SILVA MOTA</t>
  </si>
  <si>
    <t>ANTONIO CESAR SANTOS DA ROCHA</t>
  </si>
  <si>
    <t>EDMILSON SILVA RIBEIRO</t>
  </si>
  <si>
    <t>ANTONIO ROQUE PORTO DE SOUZA</t>
  </si>
  <si>
    <t>HELIO AMANCIO DOS SANTOS</t>
  </si>
  <si>
    <t>HEBERT EMILIO CARRERA CASTRO</t>
  </si>
  <si>
    <t>ANTONIO ESTEVES DA ROCHA</t>
  </si>
  <si>
    <t>VALMIRO DA PAIXAO FERREIRA</t>
  </si>
  <si>
    <t>Desafio do Poeta</t>
  </si>
  <si>
    <t>RENATO EVANGELISTA MARTINS</t>
  </si>
  <si>
    <t>IVAN DIAS DA SOLIDADE</t>
  </si>
  <si>
    <t>LUAN ROSA SANTOS</t>
  </si>
  <si>
    <t>LUAN DE JESUS DOS SANTOS</t>
  </si>
  <si>
    <t>JESAIAS SILVA DOS SANTOS SALES</t>
  </si>
  <si>
    <t>EMERSON DE JESUS FRANÇA</t>
  </si>
  <si>
    <t>EDSON BARBOZA DE ALMEIDA</t>
  </si>
  <si>
    <t>LIDIANE SILVEIRA BARBOSA</t>
  </si>
  <si>
    <t>BRUNO FAGNER DE SOUZA ALVES</t>
  </si>
  <si>
    <t>EDILTON JOSE DOS SANTOS</t>
  </si>
  <si>
    <t>DANIEL SILVEIRA PATENTE</t>
  </si>
  <si>
    <t>BRUNO DA SILVA SANTOS</t>
  </si>
  <si>
    <t>VICTOR LEAO ALMEIDA</t>
  </si>
  <si>
    <t>PEDRO TIAGO DOURADO GONÇALVES</t>
  </si>
  <si>
    <t>MARIA DA GLORIA DA CRUZ SANTOS</t>
  </si>
  <si>
    <t>HAMILTON DOS SANTOS</t>
  </si>
  <si>
    <t>VINICIUS RODRIGUES DA SILVA</t>
  </si>
  <si>
    <t>JOSÉ IVAN DE SOUZA VIANA</t>
  </si>
  <si>
    <t>FABRÍCIO RAIMUNDO DOS SANTOS</t>
  </si>
  <si>
    <t>ELIUDES SILVA MIRANDA</t>
  </si>
  <si>
    <t>ANTONIO CARLOS CONCEIÇÃO DE JESUS</t>
  </si>
  <si>
    <t>EVILAZIO LAUREANO DOS ANJOS</t>
  </si>
  <si>
    <t>Desafio Vale dos Pinheiros - XCM</t>
  </si>
  <si>
    <t>GILBERTO VEIGA DE GOIS</t>
  </si>
  <si>
    <t>MARCUS ANTONIO BOSCARDIM FILHO</t>
  </si>
  <si>
    <t>4º Desafio de MTB Serra do Teixeira</t>
  </si>
  <si>
    <t>LEANDRO BARROS</t>
  </si>
  <si>
    <t>WALLYSSON HENRIQUE BEZERRA DOS SANTOS</t>
  </si>
  <si>
    <t>PATRÍCIO LEANDRO CARDOSO D A SILVA</t>
  </si>
  <si>
    <t>MURILO RENATO PEREIRA DE VASCONCELOS</t>
  </si>
  <si>
    <t>GUSTAVO XAVIER DE OLIVEIRA PEREIRA</t>
  </si>
  <si>
    <t>Campeonato Brasileiro de MTB - XCM</t>
  </si>
  <si>
    <t>CN</t>
  </si>
  <si>
    <t>BRUNO MARTINS LEMES</t>
  </si>
  <si>
    <t>SÃO JOSE CICLISMO / INSTITUTO ATHLON</t>
  </si>
  <si>
    <t>HALYSSON HENRIQUE FERREIRA</t>
  </si>
  <si>
    <t>DAVID GUIMARAES DOS SANTOS</t>
  </si>
  <si>
    <t>ASSOSIACAO PEDALA ITAPEMA DE CICLISMO</t>
  </si>
  <si>
    <t>GABRIEL METZGER</t>
  </si>
  <si>
    <t>VICTOR CESAR DE PAULA</t>
  </si>
  <si>
    <t>FEIRENSE - BEECELER - POR</t>
  </si>
  <si>
    <t>BR</t>
  </si>
  <si>
    <t>PEDRO HILLO DE ALMEIDA BERTALLO</t>
  </si>
  <si>
    <t>AVAI F.C - FME FLORIANOPOLIS - APGF</t>
  </si>
  <si>
    <t>DENIS SILVA ALVES</t>
  </si>
  <si>
    <t>RAIZA GOULAO HENRIQUE</t>
  </si>
  <si>
    <t>ISABELLA MOREIRA LACERDA GROSSI</t>
  </si>
  <si>
    <t>LUIZA COCUZZI</t>
  </si>
  <si>
    <t>ACRS CYCLING TEAM / ROYAL CICLO / AUDAX</t>
  </si>
  <si>
    <t>CARLA REGINA DE SOUZA</t>
  </si>
  <si>
    <t>CLAUDIA SILVA DE LIMA</t>
  </si>
  <si>
    <t>KARINE DE MACEDO FROTA</t>
  </si>
  <si>
    <t>FABIANE BAGGIO DE MEIRA</t>
  </si>
  <si>
    <t>JESSICA MALACARNE</t>
  </si>
  <si>
    <t>CLUBE TOLEDENSE DE CICLISMO</t>
  </si>
  <si>
    <t>JACKSIANE POLIDORIO</t>
  </si>
  <si>
    <t>LIBERA RAQUEL DOS SANTOS STEINKE</t>
  </si>
  <si>
    <t>FUSION RACE TEAM</t>
  </si>
  <si>
    <t>Campeonato Brasileiro de MTB - XMC</t>
  </si>
  <si>
    <t>TARIK PORTUGAL SALMAN DE OLIVEIRA</t>
  </si>
  <si>
    <t>RAFAEL PINHEIRO</t>
  </si>
  <si>
    <t>MARCIO DOS SANTOS COSTA</t>
  </si>
  <si>
    <t>GUSTAVO TELES CORRA</t>
  </si>
  <si>
    <t>ASSOCIACAO RADICAL SPORTS CLUB</t>
  </si>
  <si>
    <t>LEONARDO RAIZ TORRES</t>
  </si>
  <si>
    <t>ABEC RIO CLARO</t>
  </si>
  <si>
    <t>MATHEUS CASTRO FILGUEIRAS</t>
  </si>
  <si>
    <t>ASSOCIACAO ESPORTIVA PRO - PEDAL</t>
  </si>
  <si>
    <t>JOSE LUCAS BEZERRA DA SILVA</t>
  </si>
  <si>
    <t>VOLT - ASSOCIACAO ESPORTIVA DESTAQUE</t>
  </si>
  <si>
    <t>RODRIGO GUARNIERI FREITAS</t>
  </si>
  <si>
    <t>JOSE APARECIDO FERREIRA DA ROCHA</t>
  </si>
  <si>
    <t>RODRIHO CRUZ DOS SANTOS</t>
  </si>
  <si>
    <t>ROBSON LUIS DE LARA FILHO</t>
  </si>
  <si>
    <t>DAVI DA COSTA SILVA</t>
  </si>
  <si>
    <t>ALEX DAVID DOS SANTOS</t>
  </si>
  <si>
    <t>AILTON PAULO TAVARES</t>
  </si>
  <si>
    <t>CLUBE MARINGAENSE DE CICLISMO - CMC</t>
  </si>
  <si>
    <t>BRUNO COSTA GALVAO</t>
  </si>
  <si>
    <t>INSTITUTO RANKING NOROESTE DE CICLISMO</t>
  </si>
  <si>
    <t>LUCAS PIETRO ALVES</t>
  </si>
  <si>
    <t>MATHEUS LOPES TEIXEIRA</t>
  </si>
  <si>
    <t>MESSIAS WELLINGTON BORGES SILVA</t>
  </si>
  <si>
    <t>RICARDO DE HARO LISBOA</t>
  </si>
  <si>
    <t>MARCELO BENDLIN LEON</t>
  </si>
  <si>
    <t>BRENO CARDIGOS DE LUCA RIBEIRO</t>
  </si>
  <si>
    <t>ASSOCIACAO DE CICLISTAS AVULSOS</t>
  </si>
  <si>
    <t>LUIS EDUARDO DANELUCI DE SA</t>
  </si>
  <si>
    <t>ALAN DIEGO NOVASKE</t>
  </si>
  <si>
    <t>GILSON MOREIRA DAS CHAGAS FILHO</t>
  </si>
  <si>
    <t>WILLIAN FRANCISCO DOS SANTOS</t>
  </si>
  <si>
    <t>ALISSON JESUS PEREIRA</t>
  </si>
  <si>
    <t>MATHEUS HENRIQUE MULLER</t>
  </si>
  <si>
    <t>DIOGO CZUIKA</t>
  </si>
  <si>
    <t>RICARDO SELERI ALMAGRO DA SILVA</t>
  </si>
  <si>
    <t>SAMUEL DANTAS DE SOUZA</t>
  </si>
  <si>
    <t>DANIEL MARTINS MURATA DE CARVALHO</t>
  </si>
  <si>
    <t>ELIEZER MASCHIO</t>
  </si>
  <si>
    <t>RUBENS MATIAS RODRIGUES JUNIOR</t>
  </si>
  <si>
    <t>MARCOS PAULO CORREIA SIMÃO</t>
  </si>
  <si>
    <t>TIAGO GOMES DE OLIVEIRA</t>
  </si>
  <si>
    <t>FILIPE SANTOS DE MELO</t>
  </si>
  <si>
    <t>MAICON ALAN KAEFER PORT</t>
  </si>
  <si>
    <t>LUIZ REINALDO JARDIM</t>
  </si>
  <si>
    <t xml:space="preserve">MILTON ROBERTO SYLVESTER DO NASCIMENTO </t>
  </si>
  <si>
    <t>FELICIO MOMEDICE ZANOTTI BORGES</t>
  </si>
  <si>
    <t>LEANDRO APARECIDO RAZOLI</t>
  </si>
  <si>
    <t>ALC - ASSO. LONDRINENSE DE CICLISMO</t>
  </si>
  <si>
    <t>IVO AKIRA SAKAGUTI</t>
  </si>
  <si>
    <t>MARCO LUCAS DO NASCIMENTO BRUM</t>
  </si>
  <si>
    <t>JOSEFER SILVA AMORIM</t>
  </si>
  <si>
    <t>ASCEL - ASSOCIACAO CICLISTAS DE ESPORTES E LAZER</t>
  </si>
  <si>
    <t>SALVATORE FORTUNATO FERRARO</t>
  </si>
  <si>
    <t>ANTONIO HELIO NASCIMENTO DUTRA</t>
  </si>
  <si>
    <t>CLAUDIO LEVI CAMPOLINA ALTIVO</t>
  </si>
  <si>
    <t>MARCELO AUGUSTO PABIS</t>
  </si>
  <si>
    <t>KLEBER SOUZA DO NASCIMENTO</t>
  </si>
  <si>
    <t>LUIZ EDUARDO FERREIRA</t>
  </si>
  <si>
    <t>PAULO DE TARSO C FERREIRA JUNIOR</t>
  </si>
  <si>
    <t>ALAN ALISON DE ANDRADE</t>
  </si>
  <si>
    <t>JOAO PAULO FIRMINO PEREIRA</t>
  </si>
  <si>
    <t>CLOVES ELIAS DE MELO JUNIOR</t>
  </si>
  <si>
    <t>LEONARDO VITULLO COCHOLICE</t>
  </si>
  <si>
    <t>WALACE RODRIGUES DE ASSIS</t>
  </si>
  <si>
    <t>WESLEY GUILHERME FELICIANO MOREIRA</t>
  </si>
  <si>
    <t>SERGIO SOARES CRUZ</t>
  </si>
  <si>
    <t>NEWTON GUILHEN MARTINS</t>
  </si>
  <si>
    <t>ASSOCIACAO ESPORTIVA MTB SERTAO</t>
  </si>
  <si>
    <t>CARLOS ALEXANDRE PAVANELLI</t>
  </si>
  <si>
    <t>DONIZETE APARECIDO DE MOURA</t>
  </si>
  <si>
    <t>FERNANDO AUGUSTO LEITAO TEODORO</t>
  </si>
  <si>
    <t>FUNDAÇÃO CASA DA CULTURA E ESPORTES</t>
  </si>
  <si>
    <t>RODRIGO RIBEIRO NUNES</t>
  </si>
  <si>
    <t>LAURO LINHARES FRANÇA DE MELO</t>
  </si>
  <si>
    <t>MICHEL FERNANDES DA SILVA</t>
  </si>
  <si>
    <t>HUGO ALVES PRADO NETO</t>
  </si>
  <si>
    <t>GEISON RABELO DE SOUZA</t>
  </si>
  <si>
    <t>FABIANO PANFOLFO</t>
  </si>
  <si>
    <t>CLEVERSON VEIGA DE SOUZA</t>
  </si>
  <si>
    <t>ALLAN LEONARDO REZENDE COELHO</t>
  </si>
  <si>
    <t>MARCELO PASINI</t>
  </si>
  <si>
    <t>LEONARDO HENDLER HAHN</t>
  </si>
  <si>
    <t>EDSON SOARES PEREIRA</t>
  </si>
  <si>
    <t>ELIEL TEIXEIRA</t>
  </si>
  <si>
    <t>ASSOCIACAO DE CICLISTAS INGA BIKE TEAM</t>
  </si>
  <si>
    <t>JOSE RONALDO TRINDADE</t>
  </si>
  <si>
    <t>BIKE BROTHERS</t>
  </si>
  <si>
    <t>WILLIAN FERREIRA DUARTE</t>
  </si>
  <si>
    <t>ADALBERTO SANTOS PEREIRA JUNIOR</t>
  </si>
  <si>
    <t>MARCOS FERNANDO DA CRUZ</t>
  </si>
  <si>
    <t>ALC - ASSOC. LONDRINENSE DE CICLISMO</t>
  </si>
  <si>
    <t>ANTONIO CLAUDIO DA SILVA FAVELA FILHO</t>
  </si>
  <si>
    <t>ASSOCICACAO MISTER SHOES F10 RACE TEAM</t>
  </si>
  <si>
    <t>RR</t>
  </si>
  <si>
    <t>ISMAEL DE MATTOS NETO</t>
  </si>
  <si>
    <t>EDENILSON LOPES CARDELI</t>
  </si>
  <si>
    <t>EQUIPE AÇAI MIL E ROSS SUMARE</t>
  </si>
  <si>
    <t>RAIMUNDO LEONES SALES DOS SANTOS</t>
  </si>
  <si>
    <t>JOEL GERALDO COIMBRA FILHO</t>
  </si>
  <si>
    <t>VOLMEI POMMERENKE</t>
  </si>
  <si>
    <t>A.C.C. / SEDEC / CONCORDIA</t>
  </si>
  <si>
    <t>JULIO CESAR COSTA SOARES COUTO</t>
  </si>
  <si>
    <t>FABIO LUCIANO RONCOLATO SIQUEIRA</t>
  </si>
  <si>
    <t>JOSIMAR SCHIMANSKI DOS SANTOS</t>
  </si>
  <si>
    <t>ASSOCIACAO ESPORTIVA FIREBIKES TEAM</t>
  </si>
  <si>
    <t>GIVANILDO JOSE DOS SANTOS</t>
  </si>
  <si>
    <t>ROBSON MARCELO VALENTE</t>
  </si>
  <si>
    <t>ALEXANDRE BARBIERI</t>
  </si>
  <si>
    <t>MARCIO REIS DOS SANTOS</t>
  </si>
  <si>
    <t xml:space="preserve">INSTITUTO RANKING NOROESTE DE CICLISMO </t>
  </si>
  <si>
    <t>CARLOS EDUARDO CORREA</t>
  </si>
  <si>
    <t>PAULINIA RACING BICICROSS</t>
  </si>
  <si>
    <t>ANDRE HOLTZ</t>
  </si>
  <si>
    <t>GILBERTO ANTONIO SANTANA CARDOSO</t>
  </si>
  <si>
    <t>HOESLEY CASTILHO BERNABE</t>
  </si>
  <si>
    <t>AFONSO CELSO ABRAO JUNIOR</t>
  </si>
  <si>
    <t>OLDAIR SOUZA MARQUES</t>
  </si>
  <si>
    <t>BIKE CLUBE CIANORTE - BCC</t>
  </si>
  <si>
    <t>LEONICLIO DE JESUS MOURA</t>
  </si>
  <si>
    <t>ASSOCICACAO DE CICLISMO INGA BIKE TEAM</t>
  </si>
  <si>
    <t>RICARDO DICATI</t>
  </si>
  <si>
    <t xml:space="preserve">JAILSON DOS SANTOS SATURINO </t>
  </si>
  <si>
    <t>UNIAO METROPOLITANA PARADESPORTIVA DE MARINGA - UMPM</t>
  </si>
  <si>
    <t>MARCIO BARTH</t>
  </si>
  <si>
    <t>ABRAÃO ASSIS ELEUTÉRIO DE AZEVEDO</t>
  </si>
  <si>
    <t>EVALDO FERRARI</t>
  </si>
  <si>
    <t>CEZAR MARQUES APOLINO</t>
  </si>
  <si>
    <t>ALDO CESAR BATISTA</t>
  </si>
  <si>
    <t>FABIO TEIXEIRA NETO</t>
  </si>
  <si>
    <t>JOSE DONIZETE DOS SANTOS</t>
  </si>
  <si>
    <t>LENIVALDO DIAS DA COSTA</t>
  </si>
  <si>
    <t>REINALDO GUSSI</t>
  </si>
  <si>
    <t>ALEXANDRE BIRAL NOGUEIRA</t>
  </si>
  <si>
    <t>DILSON PROLO</t>
  </si>
  <si>
    <t>MAURICIO RIBAS SACCANI</t>
  </si>
  <si>
    <t>MARCO AURELIO STENZEL</t>
  </si>
  <si>
    <t>MUNICIPIO DE MARECHAL CANDIDO RONDON</t>
  </si>
  <si>
    <t>EMERSON SOUZA</t>
  </si>
  <si>
    <t>CIRANGELO HENRIQUE KNAACK</t>
  </si>
  <si>
    <t>MORIELLE MENDES RIBEIRO NUNES</t>
  </si>
  <si>
    <t>ANA CAROLINE PEREIRA</t>
  </si>
  <si>
    <t>GABRIELA MESSIAS FERREIRA</t>
  </si>
  <si>
    <t>ASSOCIACAO AZ RACING TEAM</t>
  </si>
  <si>
    <t>ALINE BRAGA NOGUEIRA DE MOURA</t>
  </si>
  <si>
    <t>JANETE TEDESCO</t>
  </si>
  <si>
    <t>ASSOC. DE CICLISMO DE CAMPO MOURAO - ACCM.</t>
  </si>
  <si>
    <t>RAPHAELLA DE CARVALHO PELAQUIM</t>
  </si>
  <si>
    <t>MARCELA OLIVEIRA CAMILO</t>
  </si>
  <si>
    <t>MICHELE BERNARDI</t>
  </si>
  <si>
    <t>CAROLINE EBERTZ</t>
  </si>
  <si>
    <t>ADRIANA FERRI SURMANI LOPES</t>
  </si>
  <si>
    <t xml:space="preserve">ELIZANGELA DA SILVA CONCEIÇAO </t>
  </si>
  <si>
    <t>EMILY SILVA RAMOS</t>
  </si>
  <si>
    <t>VANESSA REZEK ALBUQUERQUE</t>
  </si>
  <si>
    <t>ALICE KARINE VRIESMAN</t>
  </si>
  <si>
    <t>LIARA NUNES ASSUNCCAO</t>
  </si>
  <si>
    <t>LUCIA HELENA TAVARES BADIA</t>
  </si>
  <si>
    <t>BRUNA ZANON BRESSAN</t>
  </si>
  <si>
    <t>MICHELE CAROLINE ELIAS</t>
  </si>
  <si>
    <t>CLAUDICIRA TESLAF BARTH</t>
  </si>
  <si>
    <t>MARIA BELEN PIGNOLO LUZ</t>
  </si>
  <si>
    <t>KELLYN CAROLINE CUMIN</t>
  </si>
  <si>
    <t>VÂNIA ASSUNÇÃO RODRIGUES GATTO</t>
  </si>
  <si>
    <t>ROSANGELA CRISTINA SCHMITZ</t>
  </si>
  <si>
    <t>DAHIANE CRISTIANE PEREIRA ROMA</t>
  </si>
  <si>
    <t>MARONE ELIANE COLLING POMMERENKE</t>
  </si>
  <si>
    <t>VALDEMAR AMANCIO DE MELO</t>
  </si>
  <si>
    <t>ASSOCIACAO DE CICLISMO BIKE TEAM</t>
  </si>
  <si>
    <t>CARLOS LUIZ OLIVEIRA BARCELOS</t>
  </si>
  <si>
    <t>NOBRE BICICLETAS</t>
  </si>
  <si>
    <t>JOSE CARLOS MATHIAS</t>
  </si>
  <si>
    <t>RUDINEI FERREIRA ROSSO</t>
  </si>
  <si>
    <t>CESAR AUGUSTO MORENO</t>
  </si>
  <si>
    <t>CARLOS HENRIQUE BARBOSA</t>
  </si>
  <si>
    <t>ROBERTO ROSA BARBOSA</t>
  </si>
  <si>
    <t>OSNI JOSE HEERDT</t>
  </si>
  <si>
    <t>ROBERTO UENO</t>
  </si>
  <si>
    <t>ASSOCIACAO CICLISMO INGA BIKE TEAM</t>
  </si>
  <si>
    <t>VALMIR CAVALARO LOPES</t>
  </si>
  <si>
    <t>JOSE VILMAR CARVALHO</t>
  </si>
  <si>
    <t>JOAO PEDRO STAUB</t>
  </si>
  <si>
    <t xml:space="preserve">ROGERIO DE CASTRO </t>
  </si>
  <si>
    <t>HERMES SANTANA</t>
  </si>
  <si>
    <t>MAURICIO APARECIDO MARANGON</t>
  </si>
  <si>
    <t>JOSE NIVALDO MIOSSO</t>
  </si>
  <si>
    <t xml:space="preserve">ASSOCIACAO DE CICLISMO INGA BIKE TEAM </t>
  </si>
  <si>
    <t>ADOLFO JOSE DE OLIVEIRA</t>
  </si>
  <si>
    <t>SIMONE DOMINICALI DE SOUZA</t>
  </si>
  <si>
    <t>IVETE SILVERIO DOS SANTOS</t>
  </si>
  <si>
    <t>SILVANE EVANGELISTA MONICO</t>
  </si>
  <si>
    <t>ASSOCIACAO NAVI BIKERS</t>
  </si>
  <si>
    <t>GLEISE FERREIRA COELHO</t>
  </si>
  <si>
    <t>AILTON JOSE DOS SANTOS</t>
  </si>
  <si>
    <t>CLUBE DE ESPORTES OS GOIABAS</t>
  </si>
  <si>
    <t>LUIS CARLOS SILVA NASCIMENTO</t>
  </si>
  <si>
    <t>IVO NUNES</t>
  </si>
  <si>
    <t>ASSOCIACAO CICLISTICA ROLANDENSE</t>
  </si>
  <si>
    <t>KAROLINE MARIECHEN MEYER</t>
  </si>
  <si>
    <t>AUDREA SUAMI STIEVEN PEDROLLO</t>
  </si>
  <si>
    <t>ELIZETE APARECIDA PADOAN</t>
  </si>
  <si>
    <t>ASSOC DE CICLISMO DE CAMPO MOURAO - ACCM</t>
  </si>
  <si>
    <t>Desafio Mucugê</t>
  </si>
  <si>
    <t>PAMELLA RAMONA SARAIVA DE OLIVEIRA</t>
  </si>
  <si>
    <t>ERISLAINE ROCHA AZEREDO</t>
  </si>
  <si>
    <t>KEVEN LUCAS ALMEIDA VIANA</t>
  </si>
  <si>
    <t>EMTHOS RACING</t>
  </si>
  <si>
    <t>LUIZ GUSTAVO ANDRADE DOS SANTOS</t>
  </si>
  <si>
    <t>FABIRCIO NOVAES ALMEIDA</t>
  </si>
  <si>
    <t xml:space="preserve">ISRAEL DE OLIVEIRA </t>
  </si>
  <si>
    <t>PEDRO MARCHESINI NEVES</t>
  </si>
  <si>
    <t>JONATAS NARDES SANTOS</t>
  </si>
  <si>
    <t>DIEMY QUEIROZ SANTOS</t>
  </si>
  <si>
    <t>MURILO KUWAR HACKENHAAR</t>
  </si>
  <si>
    <t>MARCIO BARROS RODRIGUES</t>
  </si>
  <si>
    <t>FILIPE SOUZA SANTOS CERQUEIRA DE ARAUJO</t>
  </si>
  <si>
    <t>PEDRO HENRIQUE BANDEIRA LIMA</t>
  </si>
  <si>
    <t xml:space="preserve">  </t>
  </si>
  <si>
    <t>GUILHERME DA SILVA REGINA</t>
  </si>
  <si>
    <t>UELTON LIMA ROCHA</t>
  </si>
  <si>
    <t>EDMUNDO CARDOSO DE SOUZA NETO</t>
  </si>
  <si>
    <t>DOUGLAS DE SOUZA MATA</t>
  </si>
  <si>
    <t>EDICARLOS DE ARAUJO NUNES</t>
  </si>
  <si>
    <t>RAFAEL BERGTON MENDES DE ANDRADE</t>
  </si>
  <si>
    <t>REINALDO RODRIGUES DE SANTANA</t>
  </si>
  <si>
    <t>JUNIO DOS ANJOS SANTOS</t>
  </si>
  <si>
    <t>EVANDRO JOSE GOMES ARAUJO</t>
  </si>
  <si>
    <t>RODRIGO NUNES OLIVEIRA</t>
  </si>
  <si>
    <t>ALGUIBERTO BEZERRA DOS SANTOS</t>
  </si>
  <si>
    <t>THIAGO BITTENCOURT CORTES</t>
  </si>
  <si>
    <t>LUIZ CARLOS FERREIRA DE JESUS RIBEIRO</t>
  </si>
  <si>
    <t>LAZARO JOSE DA ANUCIAÇAO SANTOS</t>
  </si>
  <si>
    <t>GIULYANO DE ABREU XAVIER LIMA</t>
  </si>
  <si>
    <t>JAFETH EUSTAQUIO DA SILVA JUNIOR</t>
  </si>
  <si>
    <t>WAGNER GONÇALVES SILVA</t>
  </si>
  <si>
    <t>FABIANO FELIX TERRA</t>
  </si>
  <si>
    <t>MARCOS RONALDO TOSTA DA SILVA</t>
  </si>
  <si>
    <t>GILSON RICARDO MENEZES FALVÃO</t>
  </si>
  <si>
    <t>JOHN WILLYAN LOPES DE SOUZA</t>
  </si>
  <si>
    <t>JAIRO RIBEIRO DE SOUZA</t>
  </si>
  <si>
    <t xml:space="preserve">CARLOS ALBERTO DE MACEDO SANTOS </t>
  </si>
  <si>
    <t>GUSTAVO SANTANA DOS SANTOS</t>
  </si>
  <si>
    <t>UDIRLEI SOUZA DOS SANTOS</t>
  </si>
  <si>
    <t>07/09/205</t>
  </si>
  <si>
    <t>WELTON TEIXEIRA DOS SANTOS</t>
  </si>
  <si>
    <t>LEONARDO CAZE DOS SANTOS JUNIOR</t>
  </si>
  <si>
    <t>RODOLFO LINS FRÓES</t>
  </si>
  <si>
    <t>CLAUDIO HACKENHAAR</t>
  </si>
  <si>
    <t>GENEVALDO SILVA RIBEIRO</t>
  </si>
  <si>
    <t>DANIEL SCHNITZER</t>
  </si>
  <si>
    <t>MARTIN PORTIMANN</t>
  </si>
  <si>
    <t>AILTON BENFICA BORGES</t>
  </si>
  <si>
    <t>ALBERTO CATARINO DE SANTANA JUNIOR</t>
  </si>
  <si>
    <t>ROBERTO AUGUSTO DA SILVA</t>
  </si>
  <si>
    <t>AMILTON ALVES RIOS</t>
  </si>
  <si>
    <t>PAULO ROBERTO PEREIRA FERRAZ</t>
  </si>
  <si>
    <t>ABSAMAR BARRETO SIMÕES</t>
  </si>
  <si>
    <t>KENNEDY EMANUEL DAVID SILVA</t>
  </si>
  <si>
    <t>ROQUE MOURA CAIRES</t>
  </si>
  <si>
    <t>JANDERSON GAZZANI MARQUES</t>
  </si>
  <si>
    <t>ENEDINO PEDRO DA SILVA JUNIOR</t>
  </si>
  <si>
    <t>FRANK BRITTO CERQUEIRA</t>
  </si>
  <si>
    <t>GILBERTO AZEVEDO DE BRITO</t>
  </si>
  <si>
    <t>Acre Race - MTB XCM</t>
  </si>
  <si>
    <t>GABRIEL DE SOUZA SOUZA SCHROEDER</t>
  </si>
  <si>
    <t>EQUIPE MEGA GIRO</t>
  </si>
  <si>
    <t>AC</t>
  </si>
  <si>
    <t>KELLYTON DE ALMEIDA AZEVEDO</t>
  </si>
  <si>
    <t>DIEGO CAMPOS ALBUQUERQUE</t>
  </si>
  <si>
    <t>RIMAITY FARIA GOMIERO</t>
  </si>
  <si>
    <t>LUCAS DE PAULA GONÇALVES</t>
  </si>
  <si>
    <t>CARLOS EDUARDO RIBEIRO DE ALBUQUERQUE</t>
  </si>
  <si>
    <t>ERICA DA SILVA SOARES</t>
  </si>
  <si>
    <t>TEAM CASA ARAUJO</t>
  </si>
  <si>
    <t>MARIA ANGELINA SOUSA DE FREITAS</t>
  </si>
  <si>
    <t>EQUIPE LOBOS DA FRONTEIRA</t>
  </si>
  <si>
    <t>FERNANDA SOUZA DA SILVA</t>
  </si>
  <si>
    <t>Desafio Vertical de MTB XCM</t>
  </si>
  <si>
    <t>PEDRO HENRIQUE NASCIMENTO IRINEU</t>
  </si>
  <si>
    <t>S23</t>
  </si>
  <si>
    <t>JOAO YAGO VASCONCELOS</t>
  </si>
  <si>
    <t>MATEUS STEFANOS TAVARES DE MOURA</t>
  </si>
  <si>
    <t>LUIZ FELIPE DA SILVA ROCHA</t>
  </si>
  <si>
    <t>LUCAS FERREIRA COSTA</t>
  </si>
  <si>
    <t>RICARDO CLECIO DE SOUSA CUNHA</t>
  </si>
  <si>
    <t>HILTON LOPES JUNIOR</t>
  </si>
  <si>
    <t>ANTONIO LOURIVAL ALENCAR DA SILVA</t>
  </si>
  <si>
    <t>SAVIO LOPES RABELO</t>
  </si>
  <si>
    <t>JOAO PEDRO MOTA GONÇALVES</t>
  </si>
  <si>
    <t>DANDARA PEREIRA BARREIRA</t>
  </si>
  <si>
    <t>ANTONIO GILIARDE BARROSO DA SILVA</t>
  </si>
  <si>
    <t>ANTONIO ALEXANDRE BARBOZA DE PAULA</t>
  </si>
  <si>
    <t>EUCENIO FERREIRA LIMA</t>
  </si>
  <si>
    <t>ALEXANDRE SALES</t>
  </si>
  <si>
    <t>FRANCISCO JOSE ALEXANDRE DE MELO FILHO</t>
  </si>
  <si>
    <t>FRANCISCO WANDERLY DA SILVA VIANA</t>
  </si>
  <si>
    <t>Desafio Vertical de MTB XMC</t>
  </si>
  <si>
    <t>PAULO ROBSON LEITE DE OLIVEIRA</t>
  </si>
  <si>
    <t>GERALDO ALVES DE FARIAS JUNIOR</t>
  </si>
  <si>
    <t>LINDOLFO DOS SANTOS LESSA NETO</t>
  </si>
  <si>
    <t>FRANCISCO DAS CHAGAS SOUSA DO NASCIMENTO</t>
  </si>
  <si>
    <t>Desafio Vertical MTB XMC</t>
  </si>
  <si>
    <t>FELIPE MATEUS BARBOSA</t>
  </si>
  <si>
    <t>CARLOS HENRIQUE COSTA ROLDAO</t>
  </si>
  <si>
    <t>VANIZIO MESSIAS DA SILVA</t>
  </si>
  <si>
    <t>LODILSON DE SOUSA ALVES</t>
  </si>
  <si>
    <t>JOSE GEAN DOS SANTOS SILVA</t>
  </si>
  <si>
    <t>FRANCISCO RODRIGUES FILHO</t>
  </si>
  <si>
    <t>Desafio Vertical MTB XCM</t>
  </si>
  <si>
    <t>VALFREDO SILVA SAMPAIO</t>
  </si>
  <si>
    <t>FRANCISCO RICARTIO COSTA</t>
  </si>
  <si>
    <t>MOACIR OLIVEIRA DOS SANTOS</t>
  </si>
  <si>
    <t>MARCOS ROBERTO FREITAS MIGUEL</t>
  </si>
  <si>
    <t>MANOEL ROCHA RODRIGUES</t>
  </si>
  <si>
    <t>PAULO HENRIQUE DOS SANTOS CORREIA</t>
  </si>
  <si>
    <t>MARCILIO MOREIRA CARDOSO</t>
  </si>
  <si>
    <t>JOSE LUCIANO DE FREITAS ALVES</t>
  </si>
  <si>
    <t>PEDRO ROBERTO COSTA ARAUJO</t>
  </si>
  <si>
    <t>ADAIL NOGUEIRA DA ROCHA</t>
  </si>
  <si>
    <t>ANTONIO PIRES DE BRITO</t>
  </si>
  <si>
    <t>JOSE WEDNY MACHADO DINIZ</t>
  </si>
  <si>
    <t>VICENTE DE PAULO DOS SANTOS MARQUES</t>
  </si>
  <si>
    <t>Desafio Arara de Lear</t>
  </si>
  <si>
    <t>HEBERTY YAN REIS ROCHA</t>
  </si>
  <si>
    <t>DANIEL DE JESUS SANTOS</t>
  </si>
  <si>
    <t>JOSE DANILO RIBEIRO MACEDO</t>
  </si>
  <si>
    <t>EDUARDO DO SANTOS</t>
  </si>
  <si>
    <t>FERNANDO ANDRADE DOS SANTOS</t>
  </si>
  <si>
    <t>JOSE ROBERTO FRANÇA RIBEIRO</t>
  </si>
  <si>
    <t>CLEVERTON OLIVEIRA LIMA</t>
  </si>
  <si>
    <t>EDIMILSON RODRIGUES DOS SANTOS</t>
  </si>
  <si>
    <t>ALAN CARLOS DE ANDRADE FREITAS</t>
  </si>
  <si>
    <t>VALFREDO CARDOSO CARVALHO</t>
  </si>
  <si>
    <t>ABMAEL DO NASCIMENTO</t>
  </si>
  <si>
    <t>GILDEMARIO DANTAS DA SILVA</t>
  </si>
  <si>
    <t>FABIO ALMEIDA DA SILVA</t>
  </si>
  <si>
    <t>ERASTON CARLOS NUNES MOREIRA</t>
  </si>
  <si>
    <t>ANTONIO CARLOS DA SILVA MACHADO</t>
  </si>
  <si>
    <t>DUCELIO WILDSON SOUZA SANTANA</t>
  </si>
  <si>
    <t>JUSSARA PASSOS VIERIA</t>
  </si>
  <si>
    <t>VANESSA HORTA LEITE VIANA</t>
  </si>
  <si>
    <t>FRANCISCO ANTONIO DA FROTA</t>
  </si>
  <si>
    <t>RANKING XCM - MASTER D1 MASCULINO - 25/09/2025</t>
  </si>
  <si>
    <t>RANKING XCM - MASTER E+ MASCULINO - 25/09/2025</t>
  </si>
  <si>
    <t>RANKING XCM - MASTER D FEMININO - 25/09/2025</t>
  </si>
  <si>
    <t>RANKING XCM - MASTER D2 MASCULINO - 25/09/2025</t>
  </si>
  <si>
    <t>RANKING XCM - MASTER C2 FEMININO - 25/09/2025</t>
  </si>
  <si>
    <t xml:space="preserve">RANKING XCM - MASTER C1 FEMININO - 25/09/2025 </t>
  </si>
  <si>
    <t>RANKING XCM - MASTER C2 MASCULINO - 25/09/2025</t>
  </si>
  <si>
    <t>RANKING XCM - MASTER C1 MASCULINO - 25/09/2025</t>
  </si>
  <si>
    <t>RANKING XCM - MASTER B2 FEMININO - 25/09/2025</t>
  </si>
  <si>
    <t>RANKING XCM - MASTER B1 FEMININO - 25/09/2025</t>
  </si>
  <si>
    <t>RANKING XCM - MASTER B2 MASCULINO -  25/09/2025</t>
  </si>
  <si>
    <t>RANKING XCM - MASTER B1 MASCULINO - 25/09/2025</t>
  </si>
  <si>
    <t>RANKING XCM - MASTER A2 FEMININO - 25/09/2025</t>
  </si>
  <si>
    <t>RANKING XCM - MASTER A1 FEMININO - 25/09/2025</t>
  </si>
  <si>
    <t>RANKING XCM - MASTER A2 MASCULINO - 25/09/2025</t>
  </si>
  <si>
    <t>RANKING XCM - MASTER A1 MASCULINO -  25/09/2025</t>
  </si>
  <si>
    <t>RANKING XCM - SUB 30 MASCULINO - 25/09/2025</t>
  </si>
  <si>
    <t>RANKING XCM - ELITE FEMININO - 25/09/2025</t>
  </si>
  <si>
    <t>RANKING XCM - ELITE MASCULINO - 25/09/2025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</si>
</sst>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1">
    <font>
      <sz val="10"/>
      <name val="Arial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0"/>
      <color indexed="17"/>
      <name val="Arial"/>
      <family val="2"/>
    </font>
    <font>
      <b/>
      <sz val="10"/>
      <color indexed="17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0"/>
      <name val="Arial"/>
      <family val="2"/>
      <charset val="1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Liberation Sans"/>
    </font>
    <font>
      <sz val="11"/>
      <color rgb="FF000000"/>
      <name val="Calibri"/>
      <family val="2"/>
    </font>
    <font>
      <sz val="10"/>
      <color theme="1"/>
      <name val="Calibri"/>
      <family val="2"/>
      <scheme val="minor"/>
    </font>
    <font>
      <sz val="8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  <scheme val="minor"/>
    </font>
    <font>
      <sz val="11"/>
      <color theme="1"/>
      <name val="Liberation Sans"/>
    </font>
    <font>
      <b/>
      <sz val="10"/>
      <color rgb="FF000000"/>
      <name val="Liberation Sans"/>
    </font>
    <font>
      <sz val="10"/>
      <color rgb="FFFFFFFF"/>
      <name val="Liberation Sans"/>
    </font>
    <font>
      <sz val="10"/>
      <color rgb="FFCC0000"/>
      <name val="Liberation Sans"/>
    </font>
    <font>
      <b/>
      <sz val="10"/>
      <color rgb="FFFFFFFF"/>
      <name val="Liberation Sans"/>
    </font>
    <font>
      <i/>
      <sz val="10"/>
      <color rgb="FF808080"/>
      <name val="Liberation Sans"/>
    </font>
    <font>
      <sz val="10"/>
      <color rgb="FF006600"/>
      <name val="Liberation Sans"/>
    </font>
    <font>
      <b/>
      <sz val="24"/>
      <color rgb="FF000000"/>
      <name val="Liberation Sans"/>
    </font>
    <font>
      <sz val="18"/>
      <color rgb="FF000000"/>
      <name val="Liberation Sans"/>
    </font>
    <font>
      <sz val="12"/>
      <color rgb="FF000000"/>
      <name val="Liberation Sans"/>
    </font>
    <font>
      <sz val="10"/>
      <color rgb="FF996600"/>
      <name val="Liberation Sans"/>
    </font>
    <font>
      <sz val="10"/>
      <color rgb="FF333333"/>
      <name val="Liberation Sans"/>
    </font>
    <font>
      <b/>
      <sz val="12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</borders>
  <cellStyleXfs count="40">
    <xf numFmtId="0" fontId="0" fillId="0" borderId="0"/>
    <xf numFmtId="0" fontId="3" fillId="0" borderId="0"/>
    <xf numFmtId="0" fontId="11" fillId="0" borderId="0"/>
    <xf numFmtId="0" fontId="10" fillId="0" borderId="0"/>
    <xf numFmtId="0" fontId="3" fillId="0" borderId="0"/>
    <xf numFmtId="0" fontId="3" fillId="0" borderId="0"/>
    <xf numFmtId="0" fontId="9" fillId="0" borderId="0"/>
    <xf numFmtId="0" fontId="12" fillId="0" borderId="0"/>
    <xf numFmtId="0" fontId="3" fillId="0" borderId="0" applyNumberFormat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/>
    <xf numFmtId="0" fontId="3" fillId="0" borderId="0"/>
    <xf numFmtId="0" fontId="10" fillId="0" borderId="0"/>
    <xf numFmtId="0" fontId="10" fillId="0" borderId="0"/>
    <xf numFmtId="0" fontId="10" fillId="0" borderId="0"/>
    <xf numFmtId="0" fontId="14" fillId="0" borderId="0"/>
    <xf numFmtId="0" fontId="16" fillId="0" borderId="0" applyFill="0" applyProtection="0"/>
    <xf numFmtId="0" fontId="17" fillId="0" borderId="0"/>
    <xf numFmtId="0" fontId="18" fillId="0" borderId="0"/>
    <xf numFmtId="0" fontId="19" fillId="0" borderId="0"/>
    <xf numFmtId="0" fontId="20" fillId="4" borderId="0"/>
    <xf numFmtId="0" fontId="20" fillId="5" borderId="0"/>
    <xf numFmtId="0" fontId="19" fillId="6" borderId="0"/>
    <xf numFmtId="0" fontId="21" fillId="7" borderId="0"/>
    <xf numFmtId="0" fontId="22" fillId="8" borderId="0"/>
    <xf numFmtId="0" fontId="23" fillId="0" borderId="0"/>
    <xf numFmtId="0" fontId="24" fillId="9" borderId="0"/>
    <xf numFmtId="0" fontId="25" fillId="0" borderId="0"/>
    <xf numFmtId="0" fontId="26" fillId="0" borderId="0"/>
    <xf numFmtId="0" fontId="27" fillId="0" borderId="0"/>
    <xf numFmtId="0" fontId="28" fillId="10" borderId="0"/>
    <xf numFmtId="0" fontId="29" fillId="10" borderId="15"/>
    <xf numFmtId="0" fontId="18" fillId="0" borderId="0"/>
    <xf numFmtId="0" fontId="18" fillId="0" borderId="0"/>
    <xf numFmtId="0" fontId="21" fillId="0" borderId="0"/>
    <xf numFmtId="0" fontId="1" fillId="0" borderId="0"/>
  </cellStyleXfs>
  <cellXfs count="65">
    <xf numFmtId="0" fontId="0" fillId="0" borderId="0" xfId="0"/>
    <xf numFmtId="0" fontId="7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left" vertical="center"/>
    </xf>
    <xf numFmtId="0" fontId="7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7" fillId="0" borderId="0" xfId="0" applyFont="1" applyAlignment="1">
      <alignment vertical="center"/>
    </xf>
    <xf numFmtId="0" fontId="7" fillId="2" borderId="0" xfId="0" applyFont="1" applyFill="1" applyAlignment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16" fontId="3" fillId="2" borderId="1" xfId="0" applyNumberFormat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7" xfId="0" applyFont="1" applyBorder="1" applyAlignment="1">
      <alignment vertical="center"/>
    </xf>
    <xf numFmtId="0" fontId="7" fillId="0" borderId="7" xfId="0" applyFont="1" applyBorder="1" applyAlignment="1">
      <alignment horizontal="left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3" fillId="3" borderId="5" xfId="0" applyFont="1" applyFill="1" applyBorder="1" applyAlignment="1">
      <alignment vertical="center"/>
    </xf>
    <xf numFmtId="0" fontId="0" fillId="3" borderId="5" xfId="0" applyFill="1" applyBorder="1" applyAlignment="1">
      <alignment vertical="center"/>
    </xf>
    <xf numFmtId="0" fontId="7" fillId="3" borderId="5" xfId="0" applyFont="1" applyFill="1" applyBorder="1" applyAlignment="1">
      <alignment vertical="center"/>
    </xf>
    <xf numFmtId="0" fontId="0" fillId="3" borderId="1" xfId="0" applyFill="1" applyBorder="1" applyAlignment="1">
      <alignment vertical="center"/>
    </xf>
    <xf numFmtId="0" fontId="2" fillId="3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vertical="center"/>
    </xf>
    <xf numFmtId="0" fontId="0" fillId="3" borderId="3" xfId="0" applyFill="1" applyBorder="1" applyAlignment="1">
      <alignment horizontal="left" vertical="center"/>
    </xf>
    <xf numFmtId="0" fontId="3" fillId="3" borderId="3" xfId="0" applyFont="1" applyFill="1" applyBorder="1" applyAlignment="1">
      <alignment vertical="center"/>
    </xf>
    <xf numFmtId="0" fontId="7" fillId="3" borderId="3" xfId="0" applyFont="1" applyFill="1" applyBorder="1" applyAlignment="1">
      <alignment vertical="center"/>
    </xf>
    <xf numFmtId="0" fontId="7" fillId="0" borderId="7" xfId="0" applyFont="1" applyBorder="1" applyAlignment="1">
      <alignment vertical="center" wrapText="1"/>
    </xf>
    <xf numFmtId="0" fontId="7" fillId="2" borderId="7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vertical="center"/>
    </xf>
    <xf numFmtId="16" fontId="3" fillId="0" borderId="1" xfId="0" applyNumberFormat="1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7" fillId="0" borderId="1" xfId="0" quotePrefix="1" applyFont="1" applyBorder="1" applyAlignment="1">
      <alignment horizontal="center" vertical="center"/>
    </xf>
    <xf numFmtId="0" fontId="17" fillId="0" borderId="0" xfId="2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left" vertical="center" shrinkToFit="1"/>
    </xf>
    <xf numFmtId="0" fontId="7" fillId="0" borderId="7" xfId="0" applyFont="1" applyBorder="1" applyAlignment="1">
      <alignment horizontal="left" vertical="center" shrinkToFit="1"/>
    </xf>
    <xf numFmtId="0" fontId="7" fillId="0" borderId="0" xfId="0" applyFont="1" applyAlignment="1">
      <alignment horizontal="left" vertical="center"/>
    </xf>
    <xf numFmtId="0" fontId="7" fillId="2" borderId="6" xfId="0" applyFont="1" applyFill="1" applyBorder="1" applyAlignment="1">
      <alignment horizontal="center" textRotation="90"/>
    </xf>
    <xf numFmtId="0" fontId="7" fillId="2" borderId="7" xfId="0" applyFont="1" applyFill="1" applyBorder="1" applyAlignment="1">
      <alignment horizontal="center" textRotation="90"/>
    </xf>
    <xf numFmtId="14" fontId="30" fillId="0" borderId="9" xfId="0" applyNumberFormat="1" applyFont="1" applyBorder="1" applyAlignment="1">
      <alignment horizontal="center" vertical="center"/>
    </xf>
    <xf numFmtId="14" fontId="30" fillId="0" borderId="10" xfId="0" applyNumberFormat="1" applyFont="1" applyBorder="1" applyAlignment="1">
      <alignment horizontal="center" vertical="center"/>
    </xf>
    <xf numFmtId="14" fontId="30" fillId="0" borderId="11" xfId="0" applyNumberFormat="1" applyFont="1" applyBorder="1" applyAlignment="1">
      <alignment horizontal="center" vertical="center"/>
    </xf>
    <xf numFmtId="14" fontId="6" fillId="0" borderId="12" xfId="0" applyNumberFormat="1" applyFont="1" applyBorder="1" applyAlignment="1">
      <alignment horizontal="center" vertical="center"/>
    </xf>
    <xf numFmtId="14" fontId="6" fillId="0" borderId="13" xfId="0" applyNumberFormat="1" applyFont="1" applyBorder="1" applyAlignment="1">
      <alignment horizontal="center" vertical="center"/>
    </xf>
    <xf numFmtId="14" fontId="6" fillId="0" borderId="14" xfId="0" applyNumberFormat="1" applyFont="1" applyBorder="1" applyAlignment="1">
      <alignment horizontal="center" vertical="center"/>
    </xf>
    <xf numFmtId="0" fontId="7" fillId="0" borderId="6" xfId="0" applyFont="1" applyBorder="1" applyAlignment="1">
      <alignment horizontal="center" textRotation="90"/>
    </xf>
    <xf numFmtId="0" fontId="7" fillId="0" borderId="7" xfId="0" applyFont="1" applyBorder="1" applyAlignment="1">
      <alignment horizontal="center" textRotation="90"/>
    </xf>
  </cellXfs>
  <cellStyles count="40">
    <cellStyle name="Accent" xfId="23" xr:uid="{00000000-0005-0000-0000-000000000000}"/>
    <cellStyle name="Accent 1" xfId="24" xr:uid="{00000000-0005-0000-0000-000001000000}"/>
    <cellStyle name="Accent 2" xfId="25" xr:uid="{00000000-0005-0000-0000-000002000000}"/>
    <cellStyle name="Accent 3" xfId="26" xr:uid="{00000000-0005-0000-0000-000003000000}"/>
    <cellStyle name="Bad" xfId="27" xr:uid="{00000000-0005-0000-0000-000004000000}"/>
    <cellStyle name="Error" xfId="28" xr:uid="{00000000-0005-0000-0000-000005000000}"/>
    <cellStyle name="Footnote" xfId="29" xr:uid="{00000000-0005-0000-0000-000006000000}"/>
    <cellStyle name="Good" xfId="30" xr:uid="{00000000-0005-0000-0000-000007000000}"/>
    <cellStyle name="Heading (user)" xfId="31" xr:uid="{00000000-0005-0000-0000-000008000000}"/>
    <cellStyle name="Heading 1" xfId="32" xr:uid="{00000000-0005-0000-0000-000009000000}"/>
    <cellStyle name="Heading 2" xfId="33" xr:uid="{00000000-0005-0000-0000-00000A000000}"/>
    <cellStyle name="Neutral" xfId="34" xr:uid="{00000000-0005-0000-0000-00000B000000}"/>
    <cellStyle name="Normal" xfId="0" builtinId="0"/>
    <cellStyle name="Normal 10" xfId="21" xr:uid="{00000000-0005-0000-0000-00000D000000}"/>
    <cellStyle name="Normal 11" xfId="39" xr:uid="{00000000-0005-0000-0000-00000E000000}"/>
    <cellStyle name="Normal 18" xfId="1" xr:uid="{00000000-0005-0000-0000-00000F000000}"/>
    <cellStyle name="Normal 19" xfId="2" xr:uid="{00000000-0005-0000-0000-000010000000}"/>
    <cellStyle name="Normal 2" xfId="3" xr:uid="{00000000-0005-0000-0000-000011000000}"/>
    <cellStyle name="Normal 2 17" xfId="4" xr:uid="{00000000-0005-0000-0000-000012000000}"/>
    <cellStyle name="Normal 2 2" xfId="5" xr:uid="{00000000-0005-0000-0000-000013000000}"/>
    <cellStyle name="Normal 2 3" xfId="6" xr:uid="{00000000-0005-0000-0000-000014000000}"/>
    <cellStyle name="Normal 2 4" xfId="7" xr:uid="{00000000-0005-0000-0000-000015000000}"/>
    <cellStyle name="Normal 2 5" xfId="22" xr:uid="{00000000-0005-0000-0000-000016000000}"/>
    <cellStyle name="Normal 21" xfId="8" xr:uid="{00000000-0005-0000-0000-000017000000}"/>
    <cellStyle name="Normal 3" xfId="9" xr:uid="{00000000-0005-0000-0000-000018000000}"/>
    <cellStyle name="Normal 3 2" xfId="10" xr:uid="{00000000-0005-0000-0000-000019000000}"/>
    <cellStyle name="Normal 3 2 2" xfId="11" xr:uid="{00000000-0005-0000-0000-00001A000000}"/>
    <cellStyle name="Normal 3 2 2 2" xfId="12" xr:uid="{00000000-0005-0000-0000-00001B000000}"/>
    <cellStyle name="Normal 3 2 2 3" xfId="13" xr:uid="{00000000-0005-0000-0000-00001C000000}"/>
    <cellStyle name="Normal 4" xfId="14" xr:uid="{00000000-0005-0000-0000-00001D000000}"/>
    <cellStyle name="Normal 5" xfId="15" xr:uid="{00000000-0005-0000-0000-00001E000000}"/>
    <cellStyle name="Normal 6" xfId="16" xr:uid="{00000000-0005-0000-0000-00001F000000}"/>
    <cellStyle name="Normal 6 2" xfId="17" xr:uid="{00000000-0005-0000-0000-000020000000}"/>
    <cellStyle name="Normal 7" xfId="18" xr:uid="{00000000-0005-0000-0000-000021000000}"/>
    <cellStyle name="Normal 8" xfId="19" xr:uid="{00000000-0005-0000-0000-000022000000}"/>
    <cellStyle name="Normal 9" xfId="20" xr:uid="{00000000-0005-0000-0000-000023000000}"/>
    <cellStyle name="Note" xfId="35" xr:uid="{00000000-0005-0000-0000-000024000000}"/>
    <cellStyle name="Status" xfId="36" xr:uid="{00000000-0005-0000-0000-000025000000}"/>
    <cellStyle name="Text" xfId="37" xr:uid="{00000000-0005-0000-0000-000026000000}"/>
    <cellStyle name="Warning" xfId="38" xr:uid="{00000000-0005-0000-0000-000027000000}"/>
  </cellStyles>
  <dxfs count="187"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ill>
        <patternFill>
          <bgColor rgb="FFFF0000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76199</xdr:rowOff>
    </xdr:from>
    <xdr:to>
      <xdr:col>4</xdr:col>
      <xdr:colOff>4012623</xdr:colOff>
      <xdr:row>1</xdr:row>
      <xdr:rowOff>35717</xdr:rowOff>
    </xdr:to>
    <xdr:pic>
      <xdr:nvPicPr>
        <xdr:cNvPr id="113707" name="Imagem 4">
          <a:extLst>
            <a:ext uri="{FF2B5EF4-FFF2-40B4-BE49-F238E27FC236}">
              <a16:creationId xmlns:a16="http://schemas.microsoft.com/office/drawing/2014/main" id="{00000000-0008-0000-0000-00002BBC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76199"/>
          <a:ext cx="8724900" cy="8405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187138</xdr:colOff>
      <xdr:row>0</xdr:row>
      <xdr:rowOff>58831</xdr:rowOff>
    </xdr:from>
    <xdr:to>
      <xdr:col>6</xdr:col>
      <xdr:colOff>244064</xdr:colOff>
      <xdr:row>1</xdr:row>
      <xdr:rowOff>22187</xdr:rowOff>
    </xdr:to>
    <xdr:pic>
      <xdr:nvPicPr>
        <xdr:cNvPr id="70033" name="Imagem 4">
          <a:extLst>
            <a:ext uri="{FF2B5EF4-FFF2-40B4-BE49-F238E27FC236}">
              <a16:creationId xmlns:a16="http://schemas.microsoft.com/office/drawing/2014/main" id="{00000000-0008-0000-0100-0000911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138" y="58831"/>
          <a:ext cx="8644218" cy="848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335756</xdr:colOff>
      <xdr:row>0</xdr:row>
      <xdr:rowOff>69057</xdr:rowOff>
    </xdr:from>
    <xdr:to>
      <xdr:col>6</xdr:col>
      <xdr:colOff>289559</xdr:colOff>
      <xdr:row>0</xdr:row>
      <xdr:rowOff>819151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5756" y="69057"/>
          <a:ext cx="9027318" cy="7405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335756</xdr:colOff>
      <xdr:row>0</xdr:row>
      <xdr:rowOff>69057</xdr:rowOff>
    </xdr:from>
    <xdr:to>
      <xdr:col>6</xdr:col>
      <xdr:colOff>285749</xdr:colOff>
      <xdr:row>0</xdr:row>
      <xdr:rowOff>815341</xdr:rowOff>
    </xdr:to>
    <xdr:pic>
      <xdr:nvPicPr>
        <xdr:cNvPr id="82312" name="Imagem 4">
          <a:extLst>
            <a:ext uri="{FF2B5EF4-FFF2-40B4-BE49-F238E27FC236}">
              <a16:creationId xmlns:a16="http://schemas.microsoft.com/office/drawing/2014/main" id="{00000000-0008-0000-0300-0000884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5756" y="69057"/>
          <a:ext cx="9022556" cy="7405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66675</xdr:rowOff>
    </xdr:from>
    <xdr:to>
      <xdr:col>4</xdr:col>
      <xdr:colOff>3782867</xdr:colOff>
      <xdr:row>1</xdr:row>
      <xdr:rowOff>35718</xdr:rowOff>
    </xdr:to>
    <xdr:pic>
      <xdr:nvPicPr>
        <xdr:cNvPr id="79242" name="Imagem 4">
          <a:extLst>
            <a:ext uri="{FF2B5EF4-FFF2-40B4-BE49-F238E27FC236}">
              <a16:creationId xmlns:a16="http://schemas.microsoft.com/office/drawing/2014/main" id="{00000000-0008-0000-0400-00008A3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66675"/>
          <a:ext cx="9180027" cy="84758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138112</xdr:colOff>
      <xdr:row>0</xdr:row>
      <xdr:rowOff>83343</xdr:rowOff>
    </xdr:from>
    <xdr:to>
      <xdr:col>5</xdr:col>
      <xdr:colOff>382905</xdr:colOff>
      <xdr:row>0</xdr:row>
      <xdr:rowOff>785812</xdr:rowOff>
    </xdr:to>
    <xdr:pic>
      <xdr:nvPicPr>
        <xdr:cNvPr id="87423" name="Imagem 4">
          <a:extLst>
            <a:ext uri="{FF2B5EF4-FFF2-40B4-BE49-F238E27FC236}">
              <a16:creationId xmlns:a16="http://schemas.microsoft.com/office/drawing/2014/main" id="{00000000-0008-0000-0500-00007F5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" y="83343"/>
          <a:ext cx="8646319" cy="7024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55469</xdr:rowOff>
    </xdr:from>
    <xdr:to>
      <xdr:col>6</xdr:col>
      <xdr:colOff>314437</xdr:colOff>
      <xdr:row>1</xdr:row>
      <xdr:rowOff>27902</xdr:rowOff>
    </xdr:to>
    <xdr:pic>
      <xdr:nvPicPr>
        <xdr:cNvPr id="75149" name="Imagem 4">
          <a:extLst>
            <a:ext uri="{FF2B5EF4-FFF2-40B4-BE49-F238E27FC236}">
              <a16:creationId xmlns:a16="http://schemas.microsoft.com/office/drawing/2014/main" id="{00000000-0008-0000-0600-00008D2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55469"/>
          <a:ext cx="8920443" cy="8522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188119</xdr:colOff>
      <xdr:row>0</xdr:row>
      <xdr:rowOff>57150</xdr:rowOff>
    </xdr:from>
    <xdr:to>
      <xdr:col>4</xdr:col>
      <xdr:colOff>4098972</xdr:colOff>
      <xdr:row>1</xdr:row>
      <xdr:rowOff>174263</xdr:rowOff>
    </xdr:to>
    <xdr:pic>
      <xdr:nvPicPr>
        <xdr:cNvPr id="77195" name="Imagem 4">
          <a:extLst>
            <a:ext uri="{FF2B5EF4-FFF2-40B4-BE49-F238E27FC236}">
              <a16:creationId xmlns:a16="http://schemas.microsoft.com/office/drawing/2014/main" id="{00000000-0008-0000-0700-00008B2D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19" y="57150"/>
          <a:ext cx="8851106" cy="8596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235744</xdr:colOff>
      <xdr:row>0</xdr:row>
      <xdr:rowOff>92868</xdr:rowOff>
    </xdr:from>
    <xdr:to>
      <xdr:col>4</xdr:col>
      <xdr:colOff>4236720</xdr:colOff>
      <xdr:row>0</xdr:row>
      <xdr:rowOff>859630</xdr:rowOff>
    </xdr:to>
    <xdr:pic>
      <xdr:nvPicPr>
        <xdr:cNvPr id="72079" name="Imagem 4">
          <a:extLst>
            <a:ext uri="{FF2B5EF4-FFF2-40B4-BE49-F238E27FC236}">
              <a16:creationId xmlns:a16="http://schemas.microsoft.com/office/drawing/2014/main" id="{00000000-0008-0000-0800-00008F1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44" y="92868"/>
          <a:ext cx="8746331" cy="7762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242887</xdr:colOff>
      <xdr:row>0</xdr:row>
      <xdr:rowOff>80963</xdr:rowOff>
    </xdr:from>
    <xdr:to>
      <xdr:col>6</xdr:col>
      <xdr:colOff>246697</xdr:colOff>
      <xdr:row>1</xdr:row>
      <xdr:rowOff>57150</xdr:rowOff>
    </xdr:to>
    <xdr:pic>
      <xdr:nvPicPr>
        <xdr:cNvPr id="88445" name="Imagem 4">
          <a:extLst>
            <a:ext uri="{FF2B5EF4-FFF2-40B4-BE49-F238E27FC236}">
              <a16:creationId xmlns:a16="http://schemas.microsoft.com/office/drawing/2014/main" id="{00000000-0008-0000-0900-00007D5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887" y="80963"/>
          <a:ext cx="8748713" cy="847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47625</xdr:rowOff>
    </xdr:from>
    <xdr:to>
      <xdr:col>6</xdr:col>
      <xdr:colOff>19050</xdr:colOff>
      <xdr:row>1</xdr:row>
      <xdr:rowOff>23812</xdr:rowOff>
    </xdr:to>
    <xdr:pic>
      <xdr:nvPicPr>
        <xdr:cNvPr id="78219" name="Imagem 4">
          <a:extLst>
            <a:ext uri="{FF2B5EF4-FFF2-40B4-BE49-F238E27FC236}">
              <a16:creationId xmlns:a16="http://schemas.microsoft.com/office/drawing/2014/main" id="{00000000-0008-0000-0A00-00008B3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47625"/>
          <a:ext cx="9020175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57150</xdr:rowOff>
    </xdr:from>
    <xdr:to>
      <xdr:col>4</xdr:col>
      <xdr:colOff>4231341</xdr:colOff>
      <xdr:row>1</xdr:row>
      <xdr:rowOff>55805</xdr:rowOff>
    </xdr:to>
    <xdr:pic>
      <xdr:nvPicPr>
        <xdr:cNvPr id="83335" name="Imagem 4">
          <a:extLst>
            <a:ext uri="{FF2B5EF4-FFF2-40B4-BE49-F238E27FC236}">
              <a16:creationId xmlns:a16="http://schemas.microsoft.com/office/drawing/2014/main" id="{00000000-0008-0000-0B00-0000874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57150"/>
          <a:ext cx="8779809" cy="88414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0</xdr:row>
      <xdr:rowOff>102394</xdr:rowOff>
    </xdr:from>
    <xdr:to>
      <xdr:col>5</xdr:col>
      <xdr:colOff>203117</xdr:colOff>
      <xdr:row>0</xdr:row>
      <xdr:rowOff>859631</xdr:rowOff>
    </xdr:to>
    <xdr:pic>
      <xdr:nvPicPr>
        <xdr:cNvPr id="80267" name="Imagem 4">
          <a:extLst>
            <a:ext uri="{FF2B5EF4-FFF2-40B4-BE49-F238E27FC236}">
              <a16:creationId xmlns:a16="http://schemas.microsoft.com/office/drawing/2014/main" id="{00000000-0008-0000-0C00-00008B3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2394"/>
          <a:ext cx="8832056" cy="7667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307181</xdr:colOff>
      <xdr:row>0</xdr:row>
      <xdr:rowOff>35719</xdr:rowOff>
    </xdr:from>
    <xdr:to>
      <xdr:col>6</xdr:col>
      <xdr:colOff>100012</xdr:colOff>
      <xdr:row>1</xdr:row>
      <xdr:rowOff>11906</xdr:rowOff>
    </xdr:to>
    <xdr:pic>
      <xdr:nvPicPr>
        <xdr:cNvPr id="86406" name="Imagem 4">
          <a:extLst>
            <a:ext uri="{FF2B5EF4-FFF2-40B4-BE49-F238E27FC236}">
              <a16:creationId xmlns:a16="http://schemas.microsoft.com/office/drawing/2014/main" id="{00000000-0008-0000-0D00-0000865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181" y="35719"/>
          <a:ext cx="8746331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245408</xdr:colOff>
      <xdr:row>0</xdr:row>
      <xdr:rowOff>79561</xdr:rowOff>
    </xdr:from>
    <xdr:to>
      <xdr:col>6</xdr:col>
      <xdr:colOff>380999</xdr:colOff>
      <xdr:row>0</xdr:row>
      <xdr:rowOff>862852</xdr:rowOff>
    </xdr:to>
    <xdr:pic>
      <xdr:nvPicPr>
        <xdr:cNvPr id="81289" name="Imagem 4">
          <a:extLst>
            <a:ext uri="{FF2B5EF4-FFF2-40B4-BE49-F238E27FC236}">
              <a16:creationId xmlns:a16="http://schemas.microsoft.com/office/drawing/2014/main" id="{00000000-0008-0000-0E00-0000893D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408" y="79561"/>
          <a:ext cx="9044267" cy="78329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235744</xdr:colOff>
      <xdr:row>0</xdr:row>
      <xdr:rowOff>45243</xdr:rowOff>
    </xdr:from>
    <xdr:to>
      <xdr:col>6</xdr:col>
      <xdr:colOff>51042</xdr:colOff>
      <xdr:row>1</xdr:row>
      <xdr:rowOff>63816</xdr:rowOff>
    </xdr:to>
    <xdr:pic>
      <xdr:nvPicPr>
        <xdr:cNvPr id="100658" name="Imagem 4">
          <a:extLst>
            <a:ext uri="{FF2B5EF4-FFF2-40B4-BE49-F238E27FC236}">
              <a16:creationId xmlns:a16="http://schemas.microsoft.com/office/drawing/2014/main" id="{00000000-0008-0000-0F00-0000328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44" y="45243"/>
          <a:ext cx="8774906" cy="9072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57150</xdr:rowOff>
    </xdr:from>
    <xdr:to>
      <xdr:col>5</xdr:col>
      <xdr:colOff>368114</xdr:colOff>
      <xdr:row>0</xdr:row>
      <xdr:rowOff>845344</xdr:rowOff>
    </xdr:to>
    <xdr:pic>
      <xdr:nvPicPr>
        <xdr:cNvPr id="99637" name="Imagem 4">
          <a:extLst>
            <a:ext uri="{FF2B5EF4-FFF2-40B4-BE49-F238E27FC236}">
              <a16:creationId xmlns:a16="http://schemas.microsoft.com/office/drawing/2014/main" id="{00000000-0008-0000-1000-0000358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57150"/>
          <a:ext cx="8774906" cy="7881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233363</xdr:colOff>
      <xdr:row>0</xdr:row>
      <xdr:rowOff>66675</xdr:rowOff>
    </xdr:from>
    <xdr:to>
      <xdr:col>6</xdr:col>
      <xdr:colOff>200025</xdr:colOff>
      <xdr:row>1</xdr:row>
      <xdr:rowOff>35718</xdr:rowOff>
    </xdr:to>
    <xdr:pic>
      <xdr:nvPicPr>
        <xdr:cNvPr id="84358" name="Imagem 4">
          <a:extLst>
            <a:ext uri="{FF2B5EF4-FFF2-40B4-BE49-F238E27FC236}">
              <a16:creationId xmlns:a16="http://schemas.microsoft.com/office/drawing/2014/main" id="{00000000-0008-0000-1100-0000864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3363" y="66675"/>
          <a:ext cx="8753475" cy="8501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57150</xdr:rowOff>
    </xdr:from>
    <xdr:to>
      <xdr:col>6</xdr:col>
      <xdr:colOff>390525</xdr:colOff>
      <xdr:row>0</xdr:row>
      <xdr:rowOff>845344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CF8B0DD2-4E09-4DB1-AB4E-CE469DDC4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57150"/>
          <a:ext cx="9012555" cy="7881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219"/>
  <sheetViews>
    <sheetView tabSelected="1" zoomScale="85" zoomScaleNormal="85" workbookViewId="0">
      <selection activeCell="E5" sqref="E5"/>
    </sheetView>
  </sheetViews>
  <sheetFormatPr defaultColWidth="9.1796875" defaultRowHeight="14"/>
  <cols>
    <col min="1" max="1" width="5.7265625" style="9" bestFit="1" customWidth="1"/>
    <col min="2" max="2" width="10.26953125" style="2" customWidth="1"/>
    <col min="3" max="3" width="50.453125" style="3" customWidth="1"/>
    <col min="4" max="4" width="8.453125" style="2" bestFit="1" customWidth="1"/>
    <col min="5" max="5" width="63.7265625" style="10" customWidth="1"/>
    <col min="6" max="6" width="7.7265625" style="2" customWidth="1"/>
    <col min="7" max="7" width="8" style="2" bestFit="1" customWidth="1"/>
    <col min="8" max="8" width="1" style="2" customWidth="1"/>
    <col min="9" max="37" width="6.7265625" style="12" customWidth="1"/>
    <col min="38" max="39" width="8" style="12" bestFit="1" customWidth="1"/>
    <col min="40" max="40" width="6.7265625" style="12" customWidth="1"/>
    <col min="41" max="41" width="8" style="12" bestFit="1" customWidth="1"/>
    <col min="42" max="42" width="7.26953125" style="12" bestFit="1" customWidth="1"/>
    <col min="43" max="47" width="6.7265625" style="12" customWidth="1"/>
    <col min="48" max="48" width="1" style="3" customWidth="1"/>
    <col min="49" max="16384" width="9.1796875" style="3"/>
  </cols>
  <sheetData>
    <row r="1" spans="1:48" ht="69" customHeight="1">
      <c r="A1" s="60"/>
      <c r="B1" s="61"/>
      <c r="C1" s="61"/>
      <c r="D1" s="61"/>
      <c r="E1" s="61"/>
      <c r="F1" s="61"/>
      <c r="G1" s="62"/>
      <c r="H1" s="27"/>
      <c r="I1" s="55"/>
      <c r="J1" s="55" t="s">
        <v>2194</v>
      </c>
      <c r="K1" s="55" t="s">
        <v>2135</v>
      </c>
      <c r="L1" s="55" t="s">
        <v>2074</v>
      </c>
      <c r="M1" s="55" t="s">
        <v>1844</v>
      </c>
      <c r="N1" s="55" t="s">
        <v>2149</v>
      </c>
      <c r="O1" s="55" t="s">
        <v>1838</v>
      </c>
      <c r="P1" s="55" t="s">
        <v>1835</v>
      </c>
      <c r="Q1" s="55" t="s">
        <v>1812</v>
      </c>
      <c r="R1" s="55" t="s">
        <v>1776</v>
      </c>
      <c r="S1" s="55" t="s">
        <v>1730</v>
      </c>
      <c r="T1" s="55" t="s">
        <v>1704</v>
      </c>
      <c r="U1" s="55" t="s">
        <v>1544</v>
      </c>
      <c r="V1" s="55" t="s">
        <v>1520</v>
      </c>
      <c r="W1" s="55" t="s">
        <v>1482</v>
      </c>
      <c r="X1" s="55" t="s">
        <v>1380</v>
      </c>
      <c r="Y1" s="55" t="s">
        <v>1369</v>
      </c>
      <c r="Z1" s="55" t="s">
        <v>1356</v>
      </c>
      <c r="AA1" s="55" t="s">
        <v>1153</v>
      </c>
      <c r="AB1" s="55" t="s">
        <v>1061</v>
      </c>
      <c r="AC1" s="55" t="s">
        <v>927</v>
      </c>
      <c r="AD1" s="55" t="s">
        <v>923</v>
      </c>
      <c r="AE1" s="55" t="s">
        <v>882</v>
      </c>
      <c r="AF1" s="55" t="s">
        <v>819</v>
      </c>
      <c r="AG1" s="55" t="s">
        <v>801</v>
      </c>
      <c r="AH1" s="55" t="s">
        <v>684</v>
      </c>
      <c r="AI1" s="55" t="s">
        <v>683</v>
      </c>
      <c r="AJ1" s="55" t="s">
        <v>665</v>
      </c>
      <c r="AK1" s="55" t="s">
        <v>735</v>
      </c>
      <c r="AL1" s="55" t="s">
        <v>638</v>
      </c>
      <c r="AM1" s="55" t="s">
        <v>616</v>
      </c>
      <c r="AN1" s="55" t="s">
        <v>605</v>
      </c>
      <c r="AO1" s="55" t="s">
        <v>543</v>
      </c>
      <c r="AP1" s="55" t="s">
        <v>438</v>
      </c>
      <c r="AQ1" s="55" t="s">
        <v>396</v>
      </c>
      <c r="AR1" s="55" t="s">
        <v>187</v>
      </c>
      <c r="AS1" s="55" t="s">
        <v>185</v>
      </c>
      <c r="AT1" s="55" t="s">
        <v>137</v>
      </c>
      <c r="AU1" s="63" t="s">
        <v>13</v>
      </c>
      <c r="AV1" s="45"/>
    </row>
    <row r="2" spans="1:48" s="4" customFormat="1" ht="96.75" customHeight="1">
      <c r="A2" s="57" t="s">
        <v>2232</v>
      </c>
      <c r="B2" s="58"/>
      <c r="C2" s="58"/>
      <c r="D2" s="58"/>
      <c r="E2" s="58"/>
      <c r="F2" s="58"/>
      <c r="G2" s="59"/>
      <c r="H2" s="28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56"/>
      <c r="AJ2" s="56"/>
      <c r="AK2" s="56"/>
      <c r="AL2" s="56"/>
      <c r="AM2" s="56"/>
      <c r="AN2" s="56"/>
      <c r="AO2" s="56"/>
      <c r="AP2" s="56"/>
      <c r="AQ2" s="56"/>
      <c r="AR2" s="56"/>
      <c r="AS2" s="56"/>
      <c r="AT2" s="56"/>
      <c r="AU2" s="64"/>
      <c r="AV2" s="46"/>
    </row>
    <row r="3" spans="1:48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45914</v>
      </c>
      <c r="K3" s="19">
        <v>45907</v>
      </c>
      <c r="L3" s="19">
        <v>45907</v>
      </c>
      <c r="M3" s="19">
        <v>45900</v>
      </c>
      <c r="N3" s="19">
        <v>45893</v>
      </c>
      <c r="O3" s="19">
        <v>45886</v>
      </c>
      <c r="P3" s="19">
        <v>45879</v>
      </c>
      <c r="Q3" s="19">
        <v>45879</v>
      </c>
      <c r="R3" s="19">
        <v>45872</v>
      </c>
      <c r="S3" s="19">
        <v>45865</v>
      </c>
      <c r="T3" s="19">
        <v>45858</v>
      </c>
      <c r="U3" s="19">
        <v>45858</v>
      </c>
      <c r="V3" s="19">
        <v>45851</v>
      </c>
      <c r="W3" s="19">
        <v>45844</v>
      </c>
      <c r="X3" s="19">
        <v>45830</v>
      </c>
      <c r="Y3" s="19">
        <v>45830</v>
      </c>
      <c r="Z3" s="19">
        <v>45816</v>
      </c>
      <c r="AA3" s="19">
        <v>45816</v>
      </c>
      <c r="AB3" s="19">
        <v>45809</v>
      </c>
      <c r="AC3" s="19">
        <v>45802</v>
      </c>
      <c r="AD3" s="19">
        <v>45795</v>
      </c>
      <c r="AE3" s="19">
        <v>45795</v>
      </c>
      <c r="AF3" s="19">
        <v>45795</v>
      </c>
      <c r="AG3" s="19">
        <v>45794</v>
      </c>
      <c r="AH3" s="19">
        <v>45753</v>
      </c>
      <c r="AI3" s="19">
        <v>45753</v>
      </c>
      <c r="AJ3" s="19">
        <v>45746</v>
      </c>
      <c r="AK3" s="19">
        <v>45746</v>
      </c>
      <c r="AL3" s="19">
        <v>45739</v>
      </c>
      <c r="AM3" s="19">
        <v>45739</v>
      </c>
      <c r="AN3" s="19">
        <v>45725</v>
      </c>
      <c r="AO3" s="19">
        <v>45725</v>
      </c>
      <c r="AP3" s="19">
        <v>45725</v>
      </c>
      <c r="AQ3" s="19">
        <v>45711</v>
      </c>
      <c r="AR3" s="19">
        <v>45698</v>
      </c>
      <c r="AS3" s="19">
        <v>45697</v>
      </c>
      <c r="AT3" s="19">
        <v>45688</v>
      </c>
      <c r="AU3" s="47">
        <v>45683</v>
      </c>
      <c r="AV3" s="34"/>
    </row>
    <row r="4" spans="1:48" ht="18" customHeight="1">
      <c r="A4" s="20" t="s">
        <v>0</v>
      </c>
      <c r="B4" s="20" t="s">
        <v>1</v>
      </c>
      <c r="C4" s="20" t="s">
        <v>732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14</v>
      </c>
      <c r="K4" s="21" t="s">
        <v>14</v>
      </c>
      <c r="L4" s="21" t="s">
        <v>138</v>
      </c>
      <c r="M4" s="21" t="s">
        <v>1845</v>
      </c>
      <c r="N4" s="21" t="s">
        <v>14</v>
      </c>
      <c r="O4" s="21" t="s">
        <v>186</v>
      </c>
      <c r="P4" s="21" t="s">
        <v>14</v>
      </c>
      <c r="Q4" s="21" t="s">
        <v>138</v>
      </c>
      <c r="R4" s="21" t="s">
        <v>14</v>
      </c>
      <c r="S4" s="21" t="s">
        <v>14</v>
      </c>
      <c r="T4" s="21" t="s">
        <v>14</v>
      </c>
      <c r="U4" s="21" t="s">
        <v>186</v>
      </c>
      <c r="V4" s="21" t="s">
        <v>14</v>
      </c>
      <c r="W4" s="21" t="s">
        <v>138</v>
      </c>
      <c r="X4" s="21" t="s">
        <v>188</v>
      </c>
      <c r="Y4" s="21" t="s">
        <v>820</v>
      </c>
      <c r="Z4" s="21" t="s">
        <v>14</v>
      </c>
      <c r="AA4" s="21" t="s">
        <v>186</v>
      </c>
      <c r="AB4" s="21" t="s">
        <v>138</v>
      </c>
      <c r="AC4" s="21" t="s">
        <v>188</v>
      </c>
      <c r="AD4" s="21" t="s">
        <v>14</v>
      </c>
      <c r="AE4" s="21">
        <v>2</v>
      </c>
      <c r="AF4" s="21" t="s">
        <v>820</v>
      </c>
      <c r="AG4" s="21" t="s">
        <v>802</v>
      </c>
      <c r="AH4" s="21" t="s">
        <v>14</v>
      </c>
      <c r="AI4" s="21" t="s">
        <v>14</v>
      </c>
      <c r="AJ4" s="21" t="s">
        <v>14</v>
      </c>
      <c r="AK4" s="21" t="s">
        <v>14</v>
      </c>
      <c r="AL4" s="21" t="s">
        <v>14</v>
      </c>
      <c r="AM4" s="21" t="s">
        <v>188</v>
      </c>
      <c r="AN4" s="21" t="s">
        <v>188</v>
      </c>
      <c r="AO4" s="21" t="s">
        <v>14</v>
      </c>
      <c r="AP4" s="21">
        <v>1</v>
      </c>
      <c r="AQ4" s="21" t="s">
        <v>188</v>
      </c>
      <c r="AR4" s="21" t="s">
        <v>188</v>
      </c>
      <c r="AS4" s="21" t="s">
        <v>186</v>
      </c>
      <c r="AT4" s="21" t="s">
        <v>138</v>
      </c>
      <c r="AU4" s="48" t="s">
        <v>14</v>
      </c>
      <c r="AV4" s="35"/>
    </row>
    <row r="5" spans="1:48" s="11" customFormat="1" ht="18" customHeight="1">
      <c r="A5" s="1">
        <v>1</v>
      </c>
      <c r="B5" s="23">
        <v>17285</v>
      </c>
      <c r="C5" s="5" t="s">
        <v>151</v>
      </c>
      <c r="D5" s="1" t="s">
        <v>16</v>
      </c>
      <c r="E5" s="6" t="s">
        <v>17</v>
      </c>
      <c r="F5" s="1" t="s">
        <v>150</v>
      </c>
      <c r="G5" s="1">
        <f t="shared" ref="G5:G36" si="0">SUM(I5:AU5)</f>
        <v>1130</v>
      </c>
      <c r="H5" s="31"/>
      <c r="I5" s="7"/>
      <c r="J5" s="7">
        <v>20</v>
      </c>
      <c r="K5" s="7"/>
      <c r="L5" s="7">
        <v>150</v>
      </c>
      <c r="M5" s="7">
        <v>140</v>
      </c>
      <c r="N5" s="7"/>
      <c r="O5" s="7"/>
      <c r="P5" s="7"/>
      <c r="Q5" s="7">
        <v>150</v>
      </c>
      <c r="R5" s="7"/>
      <c r="S5" s="7"/>
      <c r="T5" s="7"/>
      <c r="U5" s="7">
        <v>95</v>
      </c>
      <c r="V5" s="7"/>
      <c r="W5" s="7">
        <v>160</v>
      </c>
      <c r="X5" s="7"/>
      <c r="Y5" s="7"/>
      <c r="Z5" s="7"/>
      <c r="AA5" s="7"/>
      <c r="AB5" s="7">
        <v>120</v>
      </c>
      <c r="AC5" s="7"/>
      <c r="AD5" s="7"/>
      <c r="AE5" s="7"/>
      <c r="AF5" s="7">
        <v>200</v>
      </c>
      <c r="AG5" s="7"/>
      <c r="AH5" s="7"/>
      <c r="AI5" s="7"/>
      <c r="AJ5" s="7"/>
      <c r="AK5" s="7"/>
      <c r="AL5" s="7"/>
      <c r="AM5" s="7"/>
      <c r="AN5" s="7"/>
      <c r="AO5" s="7"/>
      <c r="AP5" s="7">
        <v>20</v>
      </c>
      <c r="AQ5" s="7"/>
      <c r="AR5" s="7"/>
      <c r="AS5" s="7"/>
      <c r="AT5" s="7">
        <f>150/2</f>
        <v>75</v>
      </c>
      <c r="AU5" s="7"/>
      <c r="AV5" s="36"/>
    </row>
    <row r="6" spans="1:48" s="11" customFormat="1" ht="18" customHeight="1">
      <c r="A6" s="1">
        <v>2</v>
      </c>
      <c r="B6" s="1">
        <v>38944</v>
      </c>
      <c r="C6" s="5" t="s">
        <v>149</v>
      </c>
      <c r="D6" s="1" t="s">
        <v>20</v>
      </c>
      <c r="E6" s="6" t="s">
        <v>17</v>
      </c>
      <c r="F6" s="1" t="s">
        <v>150</v>
      </c>
      <c r="G6" s="1">
        <f t="shared" si="0"/>
        <v>1105</v>
      </c>
      <c r="H6" s="31"/>
      <c r="I6" s="7"/>
      <c r="J6" s="7">
        <v>15</v>
      </c>
      <c r="K6" s="7"/>
      <c r="L6" s="7">
        <v>160</v>
      </c>
      <c r="M6" s="7">
        <v>90</v>
      </c>
      <c r="N6" s="7"/>
      <c r="O6" s="7"/>
      <c r="P6" s="7"/>
      <c r="Q6" s="7">
        <v>160</v>
      </c>
      <c r="R6" s="7"/>
      <c r="S6" s="7"/>
      <c r="T6" s="7"/>
      <c r="U6" s="7">
        <v>100</v>
      </c>
      <c r="V6" s="7"/>
      <c r="W6" s="7">
        <v>150</v>
      </c>
      <c r="X6" s="7"/>
      <c r="Y6" s="7"/>
      <c r="Z6" s="7"/>
      <c r="AA6" s="7">
        <v>100</v>
      </c>
      <c r="AB6" s="7">
        <v>160</v>
      </c>
      <c r="AC6" s="7">
        <v>50</v>
      </c>
      <c r="AD6" s="7"/>
      <c r="AE6" s="7">
        <v>40</v>
      </c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>
        <f>160/2</f>
        <v>80</v>
      </c>
      <c r="AU6" s="7"/>
      <c r="AV6" s="36"/>
    </row>
    <row r="7" spans="1:48" s="11" customFormat="1" ht="18" customHeight="1">
      <c r="A7" s="1">
        <v>3</v>
      </c>
      <c r="B7" s="1">
        <v>21949</v>
      </c>
      <c r="C7" s="5" t="s">
        <v>155</v>
      </c>
      <c r="D7" s="1" t="s">
        <v>16</v>
      </c>
      <c r="E7" s="6" t="s">
        <v>17</v>
      </c>
      <c r="F7" s="1" t="s">
        <v>150</v>
      </c>
      <c r="G7" s="1">
        <f t="shared" si="0"/>
        <v>760</v>
      </c>
      <c r="H7" s="31"/>
      <c r="I7" s="7"/>
      <c r="J7" s="7"/>
      <c r="K7" s="7"/>
      <c r="L7" s="7">
        <v>75</v>
      </c>
      <c r="M7" s="7"/>
      <c r="N7" s="7"/>
      <c r="O7" s="7">
        <v>90</v>
      </c>
      <c r="P7" s="7"/>
      <c r="Q7" s="7">
        <v>65</v>
      </c>
      <c r="R7" s="7"/>
      <c r="S7" s="7"/>
      <c r="T7" s="7"/>
      <c r="U7" s="7">
        <v>70</v>
      </c>
      <c r="V7" s="7"/>
      <c r="W7" s="7">
        <v>75</v>
      </c>
      <c r="X7" s="7"/>
      <c r="Y7" s="7">
        <v>140</v>
      </c>
      <c r="Z7" s="7"/>
      <c r="AA7" s="7"/>
      <c r="AB7" s="7">
        <v>55</v>
      </c>
      <c r="AC7" s="7">
        <v>25</v>
      </c>
      <c r="AD7" s="7"/>
      <c r="AE7" s="7"/>
      <c r="AF7" s="7">
        <v>70</v>
      </c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>
        <v>35</v>
      </c>
      <c r="AT7" s="7">
        <f>120/2</f>
        <v>60</v>
      </c>
      <c r="AU7" s="7"/>
      <c r="AV7" s="36"/>
    </row>
    <row r="8" spans="1:48" s="11" customFormat="1" ht="18" customHeight="1">
      <c r="A8" s="1">
        <v>4</v>
      </c>
      <c r="B8" s="1">
        <v>35040</v>
      </c>
      <c r="C8" s="5" t="s">
        <v>821</v>
      </c>
      <c r="D8" s="1" t="s">
        <v>16</v>
      </c>
      <c r="E8" s="6" t="s">
        <v>17</v>
      </c>
      <c r="F8" s="1" t="s">
        <v>150</v>
      </c>
      <c r="G8" s="1">
        <f t="shared" si="0"/>
        <v>758</v>
      </c>
      <c r="H8" s="31"/>
      <c r="I8" s="7"/>
      <c r="J8" s="7">
        <v>8</v>
      </c>
      <c r="K8" s="7"/>
      <c r="L8" s="7">
        <v>100</v>
      </c>
      <c r="M8" s="7"/>
      <c r="N8" s="7"/>
      <c r="O8" s="7">
        <v>25</v>
      </c>
      <c r="P8" s="7"/>
      <c r="Q8" s="7">
        <v>75</v>
      </c>
      <c r="R8" s="7">
        <v>25</v>
      </c>
      <c r="S8" s="7"/>
      <c r="T8" s="7"/>
      <c r="U8" s="7">
        <v>75</v>
      </c>
      <c r="V8" s="7"/>
      <c r="W8" s="7">
        <v>120</v>
      </c>
      <c r="X8" s="7"/>
      <c r="Y8" s="7"/>
      <c r="Z8" s="7"/>
      <c r="AA8" s="7"/>
      <c r="AB8" s="7">
        <v>150</v>
      </c>
      <c r="AC8" s="7"/>
      <c r="AD8" s="7"/>
      <c r="AE8" s="7"/>
      <c r="AF8" s="7">
        <v>180</v>
      </c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36"/>
    </row>
    <row r="9" spans="1:48" s="11" customFormat="1" ht="18" customHeight="1">
      <c r="A9" s="1">
        <v>5</v>
      </c>
      <c r="B9" s="1">
        <v>1378</v>
      </c>
      <c r="C9" s="5" t="s">
        <v>379</v>
      </c>
      <c r="D9" s="1" t="s">
        <v>16</v>
      </c>
      <c r="E9" s="6" t="s">
        <v>380</v>
      </c>
      <c r="F9" s="1" t="s">
        <v>381</v>
      </c>
      <c r="G9" s="1">
        <f t="shared" si="0"/>
        <v>730</v>
      </c>
      <c r="H9" s="31"/>
      <c r="I9" s="7"/>
      <c r="J9" s="7"/>
      <c r="K9" s="7"/>
      <c r="L9" s="7"/>
      <c r="M9" s="7">
        <v>80</v>
      </c>
      <c r="N9" s="7"/>
      <c r="O9" s="7"/>
      <c r="P9" s="7">
        <v>25</v>
      </c>
      <c r="Q9" s="7"/>
      <c r="R9" s="7"/>
      <c r="S9" s="7"/>
      <c r="T9" s="7"/>
      <c r="U9" s="7"/>
      <c r="V9" s="7"/>
      <c r="W9" s="7"/>
      <c r="X9" s="7"/>
      <c r="Y9" s="7">
        <v>180</v>
      </c>
      <c r="Z9" s="7">
        <v>25</v>
      </c>
      <c r="AA9" s="7"/>
      <c r="AB9" s="7"/>
      <c r="AC9" s="7"/>
      <c r="AD9" s="7"/>
      <c r="AE9" s="7"/>
      <c r="AF9" s="7"/>
      <c r="AG9" s="7">
        <v>220</v>
      </c>
      <c r="AH9" s="7"/>
      <c r="AI9" s="7"/>
      <c r="AJ9" s="7"/>
      <c r="AK9" s="7"/>
      <c r="AL9" s="7"/>
      <c r="AM9" s="7">
        <v>50</v>
      </c>
      <c r="AN9" s="7"/>
      <c r="AO9" s="7"/>
      <c r="AP9" s="7"/>
      <c r="AQ9" s="7">
        <v>50</v>
      </c>
      <c r="AR9" s="7"/>
      <c r="AS9" s="7">
        <v>100</v>
      </c>
      <c r="AT9" s="7"/>
      <c r="AU9" s="7"/>
      <c r="AV9" s="36"/>
    </row>
    <row r="10" spans="1:48" s="11" customFormat="1" ht="18" customHeight="1">
      <c r="A10" s="1">
        <v>6</v>
      </c>
      <c r="B10" s="1">
        <v>49172</v>
      </c>
      <c r="C10" s="5" t="s">
        <v>24</v>
      </c>
      <c r="D10" s="1" t="s">
        <v>20</v>
      </c>
      <c r="E10" s="6" t="s">
        <v>17</v>
      </c>
      <c r="F10" s="1" t="s">
        <v>25</v>
      </c>
      <c r="G10" s="1">
        <f t="shared" si="0"/>
        <v>604</v>
      </c>
      <c r="H10" s="31"/>
      <c r="I10" s="7"/>
      <c r="J10" s="7"/>
      <c r="K10" s="7"/>
      <c r="L10" s="7"/>
      <c r="M10" s="7"/>
      <c r="N10" s="7"/>
      <c r="O10" s="7">
        <v>95</v>
      </c>
      <c r="P10" s="7"/>
      <c r="Q10" s="7"/>
      <c r="R10" s="7"/>
      <c r="S10" s="7"/>
      <c r="T10" s="7"/>
      <c r="U10" s="7">
        <v>85</v>
      </c>
      <c r="V10" s="7"/>
      <c r="W10" s="7">
        <v>100</v>
      </c>
      <c r="X10" s="7"/>
      <c r="Y10" s="7"/>
      <c r="Z10" s="7"/>
      <c r="AA10" s="7"/>
      <c r="AB10" s="7">
        <v>80</v>
      </c>
      <c r="AC10" s="7">
        <v>30</v>
      </c>
      <c r="AD10" s="7"/>
      <c r="AE10" s="7"/>
      <c r="AF10" s="7">
        <v>140</v>
      </c>
      <c r="AG10" s="7"/>
      <c r="AH10" s="7"/>
      <c r="AI10" s="7"/>
      <c r="AJ10" s="7"/>
      <c r="AK10" s="7"/>
      <c r="AL10" s="7">
        <v>20</v>
      </c>
      <c r="AM10" s="7"/>
      <c r="AN10" s="7"/>
      <c r="AO10" s="7">
        <v>10</v>
      </c>
      <c r="AP10" s="7"/>
      <c r="AQ10" s="7"/>
      <c r="AR10" s="7">
        <v>40</v>
      </c>
      <c r="AS10" s="7"/>
      <c r="AT10" s="7"/>
      <c r="AU10" s="7">
        <v>4</v>
      </c>
      <c r="AV10" s="36"/>
    </row>
    <row r="11" spans="1:48" s="11" customFormat="1" ht="18" customHeight="1">
      <c r="A11" s="1">
        <v>7</v>
      </c>
      <c r="B11" s="24">
        <v>37624</v>
      </c>
      <c r="C11" s="25" t="s">
        <v>448</v>
      </c>
      <c r="D11" s="24" t="s">
        <v>16</v>
      </c>
      <c r="E11" s="53" t="s">
        <v>17</v>
      </c>
      <c r="F11" s="24" t="s">
        <v>442</v>
      </c>
      <c r="G11" s="1">
        <f t="shared" si="0"/>
        <v>540</v>
      </c>
      <c r="H11" s="31"/>
      <c r="I11" s="44"/>
      <c r="J11" s="44"/>
      <c r="K11" s="44"/>
      <c r="L11" s="44"/>
      <c r="M11" s="44">
        <v>170</v>
      </c>
      <c r="N11" s="44"/>
      <c r="O11" s="44"/>
      <c r="P11" s="44"/>
      <c r="Q11" s="44"/>
      <c r="R11" s="44"/>
      <c r="S11" s="44"/>
      <c r="T11" s="44"/>
      <c r="U11" s="44"/>
      <c r="V11" s="44"/>
      <c r="W11" s="44"/>
      <c r="X11" s="44"/>
      <c r="Y11" s="44"/>
      <c r="Z11" s="44"/>
      <c r="AA11" s="44"/>
      <c r="AB11" s="44"/>
      <c r="AC11" s="44"/>
      <c r="AD11" s="44"/>
      <c r="AE11" s="44">
        <v>150</v>
      </c>
      <c r="AF11" s="44"/>
      <c r="AG11" s="44"/>
      <c r="AH11" s="44"/>
      <c r="AI11" s="44"/>
      <c r="AJ11" s="44"/>
      <c r="AK11" s="44"/>
      <c r="AL11" s="44"/>
      <c r="AM11" s="44"/>
      <c r="AN11" s="44"/>
      <c r="AO11" s="44"/>
      <c r="AP11" s="44">
        <v>220</v>
      </c>
      <c r="AQ11" s="44"/>
      <c r="AR11" s="44"/>
      <c r="AS11" s="44"/>
      <c r="AT11" s="44"/>
      <c r="AU11" s="44"/>
      <c r="AV11" s="36"/>
    </row>
    <row r="12" spans="1:48" s="11" customFormat="1" ht="18" customHeight="1">
      <c r="A12" s="1">
        <v>8</v>
      </c>
      <c r="B12" s="1">
        <v>18213</v>
      </c>
      <c r="C12" s="5" t="s">
        <v>456</v>
      </c>
      <c r="D12" s="1" t="s">
        <v>16</v>
      </c>
      <c r="E12" s="52" t="s">
        <v>926</v>
      </c>
      <c r="F12" s="1" t="s">
        <v>369</v>
      </c>
      <c r="G12" s="1">
        <f t="shared" si="0"/>
        <v>500</v>
      </c>
      <c r="H12" s="31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>
        <v>350</v>
      </c>
      <c r="AH12" s="7"/>
      <c r="AI12" s="7"/>
      <c r="AJ12" s="7"/>
      <c r="AK12" s="7"/>
      <c r="AL12" s="7"/>
      <c r="AM12" s="7"/>
      <c r="AN12" s="7"/>
      <c r="AO12" s="7"/>
      <c r="AP12" s="7">
        <v>150</v>
      </c>
      <c r="AQ12" s="7"/>
      <c r="AR12" s="7"/>
      <c r="AS12" s="7"/>
      <c r="AT12" s="7"/>
      <c r="AU12" s="7"/>
      <c r="AV12" s="32"/>
    </row>
    <row r="13" spans="1:48" s="11" customFormat="1" ht="18" customHeight="1">
      <c r="A13" s="1">
        <v>9</v>
      </c>
      <c r="B13" s="1">
        <v>4185</v>
      </c>
      <c r="C13" s="5" t="s">
        <v>453</v>
      </c>
      <c r="D13" s="1" t="s">
        <v>16</v>
      </c>
      <c r="E13" s="52" t="s">
        <v>17</v>
      </c>
      <c r="F13" s="1" t="s">
        <v>154</v>
      </c>
      <c r="G13" s="1">
        <f t="shared" si="0"/>
        <v>490</v>
      </c>
      <c r="H13" s="31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>
        <v>300</v>
      </c>
      <c r="AH13" s="7"/>
      <c r="AI13" s="7"/>
      <c r="AJ13" s="7"/>
      <c r="AK13" s="7"/>
      <c r="AL13" s="7"/>
      <c r="AM13" s="7"/>
      <c r="AN13" s="7"/>
      <c r="AO13" s="7"/>
      <c r="AP13" s="7">
        <v>190</v>
      </c>
      <c r="AQ13" s="7"/>
      <c r="AR13" s="7"/>
      <c r="AS13" s="7"/>
      <c r="AT13" s="7"/>
      <c r="AU13" s="7"/>
      <c r="AV13" s="36"/>
    </row>
    <row r="14" spans="1:48" s="11" customFormat="1" ht="18" customHeight="1">
      <c r="A14" s="1">
        <v>10</v>
      </c>
      <c r="B14" s="1" t="s">
        <v>828</v>
      </c>
      <c r="C14" s="5" t="s">
        <v>829</v>
      </c>
      <c r="D14" s="1" t="s">
        <v>20</v>
      </c>
      <c r="E14" s="6" t="s">
        <v>17</v>
      </c>
      <c r="F14" s="1" t="s">
        <v>150</v>
      </c>
      <c r="G14" s="1">
        <f t="shared" si="0"/>
        <v>445</v>
      </c>
      <c r="H14" s="31"/>
      <c r="I14" s="7"/>
      <c r="J14" s="7"/>
      <c r="K14" s="7"/>
      <c r="L14" s="7">
        <v>65</v>
      </c>
      <c r="M14" s="7"/>
      <c r="N14" s="7"/>
      <c r="O14" s="7">
        <v>45</v>
      </c>
      <c r="P14" s="7"/>
      <c r="Q14" s="7">
        <v>70</v>
      </c>
      <c r="R14" s="7">
        <v>10</v>
      </c>
      <c r="S14" s="7"/>
      <c r="T14" s="7"/>
      <c r="U14" s="7">
        <v>50</v>
      </c>
      <c r="V14" s="7"/>
      <c r="W14" s="7"/>
      <c r="X14" s="7"/>
      <c r="Y14" s="7">
        <v>120</v>
      </c>
      <c r="Z14" s="7"/>
      <c r="AA14" s="7"/>
      <c r="AB14" s="7">
        <v>50</v>
      </c>
      <c r="AC14" s="7"/>
      <c r="AD14" s="7"/>
      <c r="AE14" s="7"/>
      <c r="AF14" s="7">
        <v>35</v>
      </c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36"/>
    </row>
    <row r="15" spans="1:48" s="11" customFormat="1" ht="18" customHeight="1">
      <c r="A15" s="1">
        <v>11</v>
      </c>
      <c r="B15" s="1">
        <v>38205</v>
      </c>
      <c r="C15" s="5" t="s">
        <v>460</v>
      </c>
      <c r="D15" s="1" t="s">
        <v>16</v>
      </c>
      <c r="E15" s="52" t="s">
        <v>17</v>
      </c>
      <c r="F15" s="1" t="s">
        <v>150</v>
      </c>
      <c r="G15" s="1">
        <f t="shared" si="0"/>
        <v>440</v>
      </c>
      <c r="H15" s="31"/>
      <c r="I15" s="7"/>
      <c r="J15" s="7">
        <v>25</v>
      </c>
      <c r="K15" s="7"/>
      <c r="L15" s="7"/>
      <c r="M15" s="7">
        <v>215</v>
      </c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>
        <v>100</v>
      </c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>
        <v>100</v>
      </c>
      <c r="AQ15" s="7"/>
      <c r="AR15" s="7"/>
      <c r="AS15" s="7"/>
      <c r="AT15" s="7"/>
      <c r="AU15" s="7"/>
      <c r="AV15" s="36"/>
    </row>
    <row r="16" spans="1:48" s="11" customFormat="1" ht="18" customHeight="1">
      <c r="A16" s="1">
        <v>12</v>
      </c>
      <c r="B16" s="1">
        <v>34395</v>
      </c>
      <c r="C16" s="5" t="s">
        <v>450</v>
      </c>
      <c r="D16" s="1" t="s">
        <v>16</v>
      </c>
      <c r="E16" s="52" t="s">
        <v>451</v>
      </c>
      <c r="F16" s="1" t="s">
        <v>452</v>
      </c>
      <c r="G16" s="1">
        <f t="shared" si="0"/>
        <v>430</v>
      </c>
      <c r="H16" s="31"/>
      <c r="I16" s="7"/>
      <c r="J16" s="7"/>
      <c r="K16" s="7"/>
      <c r="L16" s="7"/>
      <c r="M16" s="7">
        <v>230</v>
      </c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>
        <v>200</v>
      </c>
      <c r="AQ16" s="7"/>
      <c r="AR16" s="7"/>
      <c r="AS16" s="7"/>
      <c r="AT16" s="7"/>
      <c r="AU16" s="7"/>
      <c r="AV16" s="36"/>
    </row>
    <row r="17" spans="1:48" s="11" customFormat="1" ht="18" customHeight="1">
      <c r="A17" s="1">
        <v>13</v>
      </c>
      <c r="B17" s="1">
        <v>13959</v>
      </c>
      <c r="C17" s="5" t="s">
        <v>803</v>
      </c>
      <c r="D17" s="1" t="s">
        <v>16</v>
      </c>
      <c r="E17" s="6" t="s">
        <v>804</v>
      </c>
      <c r="F17" s="1" t="s">
        <v>381</v>
      </c>
      <c r="G17" s="1">
        <f t="shared" si="0"/>
        <v>400</v>
      </c>
      <c r="H17" s="31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>
        <v>400</v>
      </c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36"/>
    </row>
    <row r="18" spans="1:48" s="11" customFormat="1" ht="18" customHeight="1">
      <c r="A18" s="1">
        <v>14</v>
      </c>
      <c r="B18" s="1">
        <v>23110</v>
      </c>
      <c r="C18" s="5" t="s">
        <v>15</v>
      </c>
      <c r="D18" s="1" t="s">
        <v>16</v>
      </c>
      <c r="E18" s="6" t="s">
        <v>17</v>
      </c>
      <c r="F18" s="1" t="s">
        <v>10</v>
      </c>
      <c r="G18" s="1">
        <f t="shared" si="0"/>
        <v>380</v>
      </c>
      <c r="H18" s="31"/>
      <c r="I18" s="7"/>
      <c r="J18" s="7"/>
      <c r="K18" s="7"/>
      <c r="L18" s="7"/>
      <c r="M18" s="7">
        <v>70</v>
      </c>
      <c r="N18" s="7"/>
      <c r="O18" s="7">
        <v>100</v>
      </c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>
        <v>160</v>
      </c>
      <c r="AG18" s="7"/>
      <c r="AH18" s="7"/>
      <c r="AI18" s="7"/>
      <c r="AJ18" s="7"/>
      <c r="AK18" s="7"/>
      <c r="AL18" s="7"/>
      <c r="AM18" s="7"/>
      <c r="AN18" s="7"/>
      <c r="AO18" s="7">
        <v>25</v>
      </c>
      <c r="AP18" s="7"/>
      <c r="AQ18" s="7"/>
      <c r="AR18" s="7"/>
      <c r="AS18" s="7"/>
      <c r="AT18" s="7"/>
      <c r="AU18" s="7">
        <v>25</v>
      </c>
      <c r="AV18" s="36"/>
    </row>
    <row r="19" spans="1:48" s="11" customFormat="1" ht="18" customHeight="1">
      <c r="A19" s="1">
        <v>15</v>
      </c>
      <c r="B19" s="1">
        <v>21683</v>
      </c>
      <c r="C19" s="5" t="s">
        <v>449</v>
      </c>
      <c r="D19" s="1" t="s">
        <v>16</v>
      </c>
      <c r="E19" s="52" t="s">
        <v>17</v>
      </c>
      <c r="F19" s="1" t="s">
        <v>381</v>
      </c>
      <c r="G19" s="1">
        <f t="shared" si="0"/>
        <v>370</v>
      </c>
      <c r="H19" s="31"/>
      <c r="I19" s="7"/>
      <c r="J19" s="7"/>
      <c r="K19" s="7"/>
      <c r="L19" s="7"/>
      <c r="M19" s="7">
        <v>160</v>
      </c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>
        <v>210</v>
      </c>
      <c r="AQ19" s="7"/>
      <c r="AR19" s="7"/>
      <c r="AS19" s="7"/>
      <c r="AT19" s="7"/>
      <c r="AU19" s="7"/>
      <c r="AV19" s="36"/>
    </row>
    <row r="20" spans="1:48" s="11" customFormat="1" ht="18" customHeight="1">
      <c r="A20" s="1">
        <v>16</v>
      </c>
      <c r="B20" s="1" t="s">
        <v>822</v>
      </c>
      <c r="C20" s="5" t="s">
        <v>823</v>
      </c>
      <c r="D20" s="1" t="s">
        <v>20</v>
      </c>
      <c r="E20" s="6" t="s">
        <v>17</v>
      </c>
      <c r="F20" s="1" t="s">
        <v>150</v>
      </c>
      <c r="G20" s="1">
        <f t="shared" si="0"/>
        <v>331</v>
      </c>
      <c r="H20" s="31"/>
      <c r="I20" s="7"/>
      <c r="J20" s="7">
        <v>2</v>
      </c>
      <c r="K20" s="7"/>
      <c r="L20" s="7">
        <v>45</v>
      </c>
      <c r="M20" s="7"/>
      <c r="N20" s="7"/>
      <c r="O20" s="7">
        <v>30</v>
      </c>
      <c r="P20" s="7"/>
      <c r="Q20" s="7">
        <v>50</v>
      </c>
      <c r="R20" s="7">
        <v>4</v>
      </c>
      <c r="S20" s="7"/>
      <c r="T20" s="7"/>
      <c r="U20" s="7">
        <v>35</v>
      </c>
      <c r="V20" s="7"/>
      <c r="W20" s="7">
        <v>50</v>
      </c>
      <c r="X20" s="7"/>
      <c r="Y20" s="7"/>
      <c r="Z20" s="7"/>
      <c r="AA20" s="7"/>
      <c r="AB20" s="7">
        <v>40</v>
      </c>
      <c r="AC20" s="7"/>
      <c r="AD20" s="7"/>
      <c r="AE20" s="7"/>
      <c r="AF20" s="7">
        <v>75</v>
      </c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36"/>
    </row>
    <row r="21" spans="1:48" s="11" customFormat="1" ht="18" customHeight="1">
      <c r="A21" s="1">
        <v>17</v>
      </c>
      <c r="B21" s="1">
        <v>29102</v>
      </c>
      <c r="C21" s="5" t="s">
        <v>1062</v>
      </c>
      <c r="D21" s="1" t="s">
        <v>16</v>
      </c>
      <c r="E21" s="6" t="s">
        <v>1063</v>
      </c>
      <c r="F21" s="1" t="s">
        <v>141</v>
      </c>
      <c r="G21" s="1">
        <f t="shared" si="0"/>
        <v>310</v>
      </c>
      <c r="H21" s="31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>
        <v>20</v>
      </c>
      <c r="U21" s="7"/>
      <c r="V21" s="7"/>
      <c r="W21" s="7">
        <v>70</v>
      </c>
      <c r="X21" s="7"/>
      <c r="Y21" s="7"/>
      <c r="Z21" s="7"/>
      <c r="AA21" s="7">
        <v>80</v>
      </c>
      <c r="AB21" s="7">
        <v>140</v>
      </c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36"/>
    </row>
    <row r="22" spans="1:48" s="11" customFormat="1" ht="18" customHeight="1">
      <c r="A22" s="1">
        <v>18</v>
      </c>
      <c r="B22" s="1" t="s">
        <v>1064</v>
      </c>
      <c r="C22" s="5" t="s">
        <v>1065</v>
      </c>
      <c r="D22" s="1" t="s">
        <v>16</v>
      </c>
      <c r="E22" s="6" t="s">
        <v>1063</v>
      </c>
      <c r="F22" s="1" t="s">
        <v>141</v>
      </c>
      <c r="G22" s="1">
        <f t="shared" si="0"/>
        <v>300</v>
      </c>
      <c r="H22" s="31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>
        <v>25</v>
      </c>
      <c r="U22" s="7"/>
      <c r="V22" s="7"/>
      <c r="W22" s="7">
        <v>80</v>
      </c>
      <c r="X22" s="7"/>
      <c r="Y22" s="7"/>
      <c r="Z22" s="7"/>
      <c r="AA22" s="7">
        <v>95</v>
      </c>
      <c r="AB22" s="7">
        <v>100</v>
      </c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36"/>
    </row>
    <row r="23" spans="1:48" s="11" customFormat="1" ht="18" customHeight="1">
      <c r="A23" s="1">
        <v>18</v>
      </c>
      <c r="B23" s="1">
        <v>30265</v>
      </c>
      <c r="C23" s="5" t="s">
        <v>1843</v>
      </c>
      <c r="D23" s="1" t="s">
        <v>16</v>
      </c>
      <c r="E23" s="6" t="s">
        <v>368</v>
      </c>
      <c r="F23" s="1" t="s">
        <v>369</v>
      </c>
      <c r="G23" s="1">
        <f t="shared" si="0"/>
        <v>300</v>
      </c>
      <c r="H23" s="31"/>
      <c r="I23" s="7"/>
      <c r="J23" s="7"/>
      <c r="K23" s="7"/>
      <c r="L23" s="7"/>
      <c r="M23" s="7">
        <v>300</v>
      </c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36"/>
    </row>
    <row r="24" spans="1:48" s="11" customFormat="1" ht="18" customHeight="1">
      <c r="A24" s="1">
        <v>20</v>
      </c>
      <c r="B24" s="1">
        <v>25896</v>
      </c>
      <c r="C24" s="5" t="s">
        <v>1813</v>
      </c>
      <c r="D24" s="1" t="s">
        <v>16</v>
      </c>
      <c r="E24" s="6" t="s">
        <v>17</v>
      </c>
      <c r="F24" s="1" t="s">
        <v>150</v>
      </c>
      <c r="G24" s="1">
        <f t="shared" si="0"/>
        <v>280</v>
      </c>
      <c r="H24" s="31"/>
      <c r="I24" s="7"/>
      <c r="J24" s="7"/>
      <c r="K24" s="7"/>
      <c r="L24" s="7">
        <v>140</v>
      </c>
      <c r="M24" s="7"/>
      <c r="N24" s="7"/>
      <c r="O24" s="7"/>
      <c r="P24" s="7"/>
      <c r="Q24" s="7">
        <v>140</v>
      </c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36"/>
    </row>
    <row r="25" spans="1:48" s="11" customFormat="1" ht="18" customHeight="1">
      <c r="A25" s="1">
        <v>21</v>
      </c>
      <c r="B25" s="1">
        <v>31956</v>
      </c>
      <c r="C25" s="5" t="s">
        <v>398</v>
      </c>
      <c r="D25" s="1" t="s">
        <v>16</v>
      </c>
      <c r="E25" s="6" t="s">
        <v>17</v>
      </c>
      <c r="F25" s="1" t="s">
        <v>381</v>
      </c>
      <c r="G25" s="1">
        <f t="shared" si="0"/>
        <v>253</v>
      </c>
      <c r="H25" s="31"/>
      <c r="I25" s="7"/>
      <c r="J25" s="7"/>
      <c r="K25" s="7"/>
      <c r="L25" s="7"/>
      <c r="M25" s="7">
        <v>8</v>
      </c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>
        <v>160</v>
      </c>
      <c r="Z25" s="7">
        <v>15</v>
      </c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>
        <v>35</v>
      </c>
      <c r="AN25" s="7"/>
      <c r="AO25" s="7"/>
      <c r="AP25" s="7"/>
      <c r="AQ25" s="7">
        <v>35</v>
      </c>
      <c r="AR25" s="7"/>
      <c r="AS25" s="7"/>
      <c r="AT25" s="7"/>
      <c r="AU25" s="7"/>
      <c r="AV25" s="36"/>
    </row>
    <row r="26" spans="1:48" s="11" customFormat="1" ht="18" customHeight="1">
      <c r="A26" s="1">
        <v>22</v>
      </c>
      <c r="B26" s="1">
        <v>11353</v>
      </c>
      <c r="C26" s="5" t="s">
        <v>458</v>
      </c>
      <c r="D26" s="1" t="s">
        <v>16</v>
      </c>
      <c r="E26" s="52" t="s">
        <v>17</v>
      </c>
      <c r="F26" s="1" t="s">
        <v>442</v>
      </c>
      <c r="G26" s="1">
        <f t="shared" si="0"/>
        <v>250</v>
      </c>
      <c r="H26" s="31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>
        <v>130</v>
      </c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>
        <v>120</v>
      </c>
      <c r="AQ26" s="7"/>
      <c r="AR26" s="7"/>
      <c r="AS26" s="7"/>
      <c r="AT26" s="7"/>
      <c r="AU26" s="7"/>
      <c r="AV26" s="36"/>
    </row>
    <row r="27" spans="1:48" s="11" customFormat="1" ht="18" customHeight="1">
      <c r="A27" s="1">
        <v>22</v>
      </c>
      <c r="B27" s="1">
        <v>4051</v>
      </c>
      <c r="C27" s="5" t="s">
        <v>805</v>
      </c>
      <c r="D27" s="1" t="s">
        <v>16</v>
      </c>
      <c r="E27" s="6" t="s">
        <v>806</v>
      </c>
      <c r="F27" s="1" t="s">
        <v>807</v>
      </c>
      <c r="G27" s="1">
        <f t="shared" si="0"/>
        <v>250</v>
      </c>
      <c r="H27" s="31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>
        <v>250</v>
      </c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36"/>
    </row>
    <row r="28" spans="1:48" s="11" customFormat="1" ht="18" customHeight="1">
      <c r="A28" s="1">
        <v>22</v>
      </c>
      <c r="B28" s="1">
        <v>23307</v>
      </c>
      <c r="C28" s="5" t="s">
        <v>1846</v>
      </c>
      <c r="D28" s="1" t="s">
        <v>16</v>
      </c>
      <c r="E28" s="6" t="s">
        <v>1847</v>
      </c>
      <c r="F28" s="1" t="s">
        <v>154</v>
      </c>
      <c r="G28" s="1">
        <f t="shared" si="0"/>
        <v>250</v>
      </c>
      <c r="H28" s="31"/>
      <c r="I28" s="7"/>
      <c r="J28" s="7"/>
      <c r="K28" s="7"/>
      <c r="L28" s="7"/>
      <c r="M28" s="7">
        <v>250</v>
      </c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36"/>
    </row>
    <row r="29" spans="1:48" s="11" customFormat="1" ht="18" customHeight="1">
      <c r="A29" s="1">
        <v>25</v>
      </c>
      <c r="B29" s="1">
        <v>10829</v>
      </c>
      <c r="C29" s="5" t="s">
        <v>464</v>
      </c>
      <c r="D29" s="1" t="s">
        <v>16</v>
      </c>
      <c r="E29" s="52" t="s">
        <v>17</v>
      </c>
      <c r="F29" s="1" t="s">
        <v>442</v>
      </c>
      <c r="G29" s="1">
        <f t="shared" si="0"/>
        <v>230</v>
      </c>
      <c r="H29" s="31"/>
      <c r="I29" s="7"/>
      <c r="J29" s="7"/>
      <c r="K29" s="7"/>
      <c r="L29" s="7"/>
      <c r="M29" s="7">
        <v>120</v>
      </c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>
        <v>50</v>
      </c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>
        <v>60</v>
      </c>
      <c r="AQ29" s="7"/>
      <c r="AR29" s="7"/>
      <c r="AS29" s="7"/>
      <c r="AT29" s="7"/>
      <c r="AU29" s="7"/>
      <c r="AV29" s="36"/>
    </row>
    <row r="30" spans="1:48" s="11" customFormat="1" ht="18" customHeight="1">
      <c r="A30" s="1">
        <v>26</v>
      </c>
      <c r="B30" s="1">
        <v>7198</v>
      </c>
      <c r="C30" s="5" t="s">
        <v>606</v>
      </c>
      <c r="D30" s="1" t="s">
        <v>16</v>
      </c>
      <c r="E30" s="6" t="s">
        <v>607</v>
      </c>
      <c r="F30" s="1" t="s">
        <v>154</v>
      </c>
      <c r="G30" s="1">
        <f t="shared" si="0"/>
        <v>220</v>
      </c>
      <c r="H30" s="31"/>
      <c r="I30" s="7"/>
      <c r="J30" s="7"/>
      <c r="K30" s="7"/>
      <c r="L30" s="7"/>
      <c r="M30" s="7">
        <v>180</v>
      </c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>
        <v>40</v>
      </c>
      <c r="AO30" s="7"/>
      <c r="AP30" s="7"/>
      <c r="AQ30" s="7"/>
      <c r="AR30" s="7"/>
      <c r="AS30" s="7"/>
      <c r="AT30" s="7"/>
      <c r="AU30" s="7"/>
      <c r="AV30" s="36"/>
    </row>
    <row r="31" spans="1:48" s="11" customFormat="1" ht="18" customHeight="1">
      <c r="A31" s="1">
        <v>26</v>
      </c>
      <c r="B31" s="1" t="s">
        <v>1545</v>
      </c>
      <c r="C31" s="5" t="s">
        <v>1546</v>
      </c>
      <c r="D31" s="1" t="s">
        <v>16</v>
      </c>
      <c r="E31" s="6" t="s">
        <v>17</v>
      </c>
      <c r="F31" s="1" t="s">
        <v>150</v>
      </c>
      <c r="G31" s="1">
        <f t="shared" si="0"/>
        <v>220</v>
      </c>
      <c r="H31" s="31"/>
      <c r="I31" s="7"/>
      <c r="J31" s="7">
        <v>10</v>
      </c>
      <c r="K31" s="7"/>
      <c r="L31" s="7"/>
      <c r="M31" s="7"/>
      <c r="N31" s="7"/>
      <c r="O31" s="7"/>
      <c r="P31" s="7"/>
      <c r="Q31" s="7">
        <v>100</v>
      </c>
      <c r="R31" s="7">
        <v>20</v>
      </c>
      <c r="S31" s="7"/>
      <c r="T31" s="7"/>
      <c r="U31" s="7">
        <v>90</v>
      </c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36"/>
    </row>
    <row r="32" spans="1:48" s="11" customFormat="1" ht="18" customHeight="1">
      <c r="A32" s="1">
        <v>28</v>
      </c>
      <c r="B32" s="1">
        <v>21473</v>
      </c>
      <c r="C32" s="5" t="s">
        <v>462</v>
      </c>
      <c r="D32" s="1" t="s">
        <v>16</v>
      </c>
      <c r="E32" s="52" t="s">
        <v>451</v>
      </c>
      <c r="F32" s="1" t="s">
        <v>452</v>
      </c>
      <c r="G32" s="1">
        <f t="shared" si="0"/>
        <v>215</v>
      </c>
      <c r="H32" s="31"/>
      <c r="I32" s="7"/>
      <c r="J32" s="7"/>
      <c r="K32" s="7"/>
      <c r="L32" s="7"/>
      <c r="M32" s="7">
        <v>60</v>
      </c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>
        <v>75</v>
      </c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>
        <v>80</v>
      </c>
      <c r="AQ32" s="7"/>
      <c r="AR32" s="7"/>
      <c r="AS32" s="7"/>
      <c r="AT32" s="7"/>
      <c r="AU32" s="7"/>
      <c r="AV32" s="36"/>
    </row>
    <row r="33" spans="1:48" s="11" customFormat="1" ht="18" customHeight="1">
      <c r="A33" s="1">
        <v>29</v>
      </c>
      <c r="B33" s="1">
        <v>49022</v>
      </c>
      <c r="C33" s="5" t="s">
        <v>382</v>
      </c>
      <c r="D33" s="1" t="s">
        <v>16</v>
      </c>
      <c r="E33" s="6" t="s">
        <v>383</v>
      </c>
      <c r="F33" s="1" t="s">
        <v>369</v>
      </c>
      <c r="G33" s="1">
        <f t="shared" si="0"/>
        <v>202</v>
      </c>
      <c r="H33" s="31"/>
      <c r="I33" s="7"/>
      <c r="J33" s="7"/>
      <c r="K33" s="7"/>
      <c r="L33" s="7"/>
      <c r="M33" s="7">
        <v>7</v>
      </c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>
        <v>25</v>
      </c>
      <c r="AE33" s="7"/>
      <c r="AF33" s="7"/>
      <c r="AG33" s="7"/>
      <c r="AH33" s="7"/>
      <c r="AI33" s="7">
        <v>25</v>
      </c>
      <c r="AJ33" s="7"/>
      <c r="AK33" s="7"/>
      <c r="AL33" s="7"/>
      <c r="AM33" s="7"/>
      <c r="AN33" s="7">
        <v>50</v>
      </c>
      <c r="AO33" s="7"/>
      <c r="AP33" s="7"/>
      <c r="AQ33" s="7"/>
      <c r="AR33" s="7"/>
      <c r="AS33" s="7">
        <v>95</v>
      </c>
      <c r="AT33" s="7"/>
      <c r="AU33" s="7"/>
      <c r="AV33" s="36"/>
    </row>
    <row r="34" spans="1:48" s="11" customFormat="1" ht="18" customHeight="1">
      <c r="A34" s="1">
        <v>30</v>
      </c>
      <c r="B34" s="1">
        <v>41360</v>
      </c>
      <c r="C34" s="5" t="s">
        <v>1370</v>
      </c>
      <c r="D34" s="1" t="s">
        <v>16</v>
      </c>
      <c r="E34" s="6" t="s">
        <v>1371</v>
      </c>
      <c r="F34" s="1" t="s">
        <v>154</v>
      </c>
      <c r="G34" s="1">
        <f t="shared" si="0"/>
        <v>200</v>
      </c>
      <c r="H34" s="31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>
        <v>200</v>
      </c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36"/>
    </row>
    <row r="35" spans="1:48" s="11" customFormat="1" ht="18" customHeight="1">
      <c r="A35" s="1">
        <v>30</v>
      </c>
      <c r="B35" s="1">
        <v>38197</v>
      </c>
      <c r="C35" s="5" t="s">
        <v>457</v>
      </c>
      <c r="D35" s="1" t="s">
        <v>16</v>
      </c>
      <c r="E35" s="52" t="s">
        <v>17</v>
      </c>
      <c r="F35" s="1" t="s">
        <v>442</v>
      </c>
      <c r="G35" s="1">
        <f t="shared" si="0"/>
        <v>200</v>
      </c>
      <c r="H35" s="31"/>
      <c r="I35" s="7"/>
      <c r="J35" s="7"/>
      <c r="K35" s="7"/>
      <c r="L35" s="7"/>
      <c r="M35" s="7">
        <v>60</v>
      </c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>
        <v>140</v>
      </c>
      <c r="AQ35" s="7"/>
      <c r="AR35" s="7"/>
      <c r="AS35" s="7"/>
      <c r="AT35" s="7"/>
      <c r="AU35" s="7"/>
      <c r="AV35" s="36"/>
    </row>
    <row r="36" spans="1:48" s="11" customFormat="1" ht="18" customHeight="1">
      <c r="A36" s="1">
        <v>30</v>
      </c>
      <c r="B36" s="1">
        <v>39051</v>
      </c>
      <c r="C36" s="5" t="s">
        <v>397</v>
      </c>
      <c r="D36" s="1" t="s">
        <v>16</v>
      </c>
      <c r="E36" s="6" t="s">
        <v>17</v>
      </c>
      <c r="F36" s="1" t="s">
        <v>381</v>
      </c>
      <c r="G36" s="1">
        <f t="shared" si="0"/>
        <v>200</v>
      </c>
      <c r="H36" s="31"/>
      <c r="I36" s="7"/>
      <c r="J36" s="7"/>
      <c r="K36" s="7"/>
      <c r="L36" s="7"/>
      <c r="M36" s="7">
        <v>100</v>
      </c>
      <c r="N36" s="7"/>
      <c r="O36" s="7"/>
      <c r="P36" s="7">
        <v>20</v>
      </c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>
        <v>40</v>
      </c>
      <c r="AN36" s="7"/>
      <c r="AO36" s="7"/>
      <c r="AP36" s="7"/>
      <c r="AQ36" s="7">
        <v>40</v>
      </c>
      <c r="AR36" s="7"/>
      <c r="AS36" s="7"/>
      <c r="AT36" s="7"/>
      <c r="AU36" s="7"/>
      <c r="AV36" s="36"/>
    </row>
    <row r="37" spans="1:48" s="11" customFormat="1" ht="18" customHeight="1">
      <c r="A37" s="1">
        <v>30</v>
      </c>
      <c r="B37" s="1">
        <v>9263</v>
      </c>
      <c r="C37" s="5" t="s">
        <v>1848</v>
      </c>
      <c r="D37" s="1" t="s">
        <v>16</v>
      </c>
      <c r="E37" s="6" t="s">
        <v>607</v>
      </c>
      <c r="F37" s="1" t="s">
        <v>154</v>
      </c>
      <c r="G37" s="1">
        <f t="shared" ref="G37:G68" si="1">SUM(I37:AU37)</f>
        <v>200</v>
      </c>
      <c r="H37" s="31"/>
      <c r="I37" s="7"/>
      <c r="J37" s="7"/>
      <c r="K37" s="7"/>
      <c r="L37" s="7"/>
      <c r="M37" s="7">
        <v>200</v>
      </c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36"/>
    </row>
    <row r="38" spans="1:48" s="11" customFormat="1" ht="18" customHeight="1">
      <c r="A38" s="1">
        <v>30</v>
      </c>
      <c r="B38" s="1">
        <v>33550</v>
      </c>
      <c r="C38" s="5" t="s">
        <v>1814</v>
      </c>
      <c r="D38" s="1" t="s">
        <v>16</v>
      </c>
      <c r="E38" s="6" t="s">
        <v>17</v>
      </c>
      <c r="F38" s="1" t="s">
        <v>150</v>
      </c>
      <c r="G38" s="1">
        <f t="shared" si="1"/>
        <v>200</v>
      </c>
      <c r="H38" s="31"/>
      <c r="I38" s="7"/>
      <c r="J38" s="7"/>
      <c r="K38" s="7"/>
      <c r="L38" s="7">
        <v>80</v>
      </c>
      <c r="M38" s="7"/>
      <c r="N38" s="7"/>
      <c r="O38" s="7"/>
      <c r="P38" s="7"/>
      <c r="Q38" s="7">
        <v>120</v>
      </c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36"/>
    </row>
    <row r="39" spans="1:48" s="11" customFormat="1" ht="18" customHeight="1">
      <c r="A39" s="1">
        <v>35</v>
      </c>
      <c r="B39" s="1" t="s">
        <v>547</v>
      </c>
      <c r="C39" s="5" t="s">
        <v>548</v>
      </c>
      <c r="D39" s="1" t="s">
        <v>20</v>
      </c>
      <c r="E39" s="6" t="s">
        <v>17</v>
      </c>
      <c r="F39" s="1" t="s">
        <v>10</v>
      </c>
      <c r="G39" s="1">
        <f t="shared" si="1"/>
        <v>193</v>
      </c>
      <c r="H39" s="31"/>
      <c r="I39" s="7"/>
      <c r="J39" s="7"/>
      <c r="K39" s="7"/>
      <c r="L39" s="7"/>
      <c r="M39" s="7"/>
      <c r="N39" s="7"/>
      <c r="O39" s="7">
        <v>65</v>
      </c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>
        <v>120</v>
      </c>
      <c r="AG39" s="7"/>
      <c r="AH39" s="7"/>
      <c r="AI39" s="7"/>
      <c r="AJ39" s="7"/>
      <c r="AK39" s="7"/>
      <c r="AL39" s="7"/>
      <c r="AM39" s="7"/>
      <c r="AN39" s="7"/>
      <c r="AO39" s="7">
        <v>8</v>
      </c>
      <c r="AP39" s="7"/>
      <c r="AQ39" s="7"/>
      <c r="AR39" s="7"/>
      <c r="AS39" s="7"/>
      <c r="AT39" s="7"/>
      <c r="AU39" s="7"/>
      <c r="AV39" s="36"/>
    </row>
    <row r="40" spans="1:48" s="11" customFormat="1" ht="18" customHeight="1">
      <c r="A40" s="1">
        <v>36</v>
      </c>
      <c r="B40" s="1">
        <v>63897</v>
      </c>
      <c r="C40" s="5" t="s">
        <v>454</v>
      </c>
      <c r="D40" s="1" t="s">
        <v>20</v>
      </c>
      <c r="E40" s="52" t="s">
        <v>455</v>
      </c>
      <c r="F40" s="1" t="s">
        <v>154</v>
      </c>
      <c r="G40" s="1">
        <f t="shared" si="1"/>
        <v>180</v>
      </c>
      <c r="H40" s="31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>
        <v>180</v>
      </c>
      <c r="AQ40" s="7"/>
      <c r="AR40" s="7"/>
      <c r="AS40" s="7"/>
      <c r="AT40" s="7"/>
      <c r="AU40" s="7"/>
      <c r="AV40" s="36"/>
    </row>
    <row r="41" spans="1:48" s="11" customFormat="1" ht="18" customHeight="1">
      <c r="A41" s="1">
        <v>36</v>
      </c>
      <c r="B41" s="1" t="s">
        <v>1047</v>
      </c>
      <c r="C41" s="5" t="s">
        <v>1048</v>
      </c>
      <c r="D41" s="1" t="s">
        <v>20</v>
      </c>
      <c r="E41" s="6" t="s">
        <v>17</v>
      </c>
      <c r="F41" s="1" t="s">
        <v>103</v>
      </c>
      <c r="G41" s="1">
        <f t="shared" si="1"/>
        <v>180</v>
      </c>
      <c r="H41" s="31"/>
      <c r="I41" s="7"/>
      <c r="J41" s="7"/>
      <c r="K41" s="7"/>
      <c r="L41" s="7"/>
      <c r="M41" s="7">
        <v>30</v>
      </c>
      <c r="N41" s="7">
        <v>25</v>
      </c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>
        <v>85</v>
      </c>
      <c r="AB41" s="7"/>
      <c r="AC41" s="7">
        <v>40</v>
      </c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36"/>
    </row>
    <row r="42" spans="1:48" s="11" customFormat="1" ht="18" customHeight="1">
      <c r="A42" s="1">
        <v>38</v>
      </c>
      <c r="B42" s="1" t="s">
        <v>1553</v>
      </c>
      <c r="C42" s="5" t="s">
        <v>1554</v>
      </c>
      <c r="D42" s="1" t="s">
        <v>20</v>
      </c>
      <c r="E42" s="6" t="s">
        <v>17</v>
      </c>
      <c r="F42" s="1" t="s">
        <v>150</v>
      </c>
      <c r="G42" s="1">
        <f t="shared" si="1"/>
        <v>179</v>
      </c>
      <c r="H42" s="31"/>
      <c r="I42" s="7"/>
      <c r="J42" s="7">
        <v>4</v>
      </c>
      <c r="K42" s="7"/>
      <c r="L42" s="7">
        <v>70</v>
      </c>
      <c r="M42" s="7"/>
      <c r="N42" s="7"/>
      <c r="O42" s="7"/>
      <c r="P42" s="7"/>
      <c r="Q42" s="7">
        <v>60</v>
      </c>
      <c r="R42" s="7"/>
      <c r="S42" s="7"/>
      <c r="T42" s="7"/>
      <c r="U42" s="7">
        <v>45</v>
      </c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36"/>
    </row>
    <row r="43" spans="1:48" s="11" customFormat="1" ht="18" customHeight="1">
      <c r="A43" s="1">
        <v>39</v>
      </c>
      <c r="B43" s="1">
        <v>30630</v>
      </c>
      <c r="C43" s="5" t="s">
        <v>22</v>
      </c>
      <c r="D43" s="1" t="s">
        <v>16</v>
      </c>
      <c r="E43" s="6" t="s">
        <v>17</v>
      </c>
      <c r="F43" s="1" t="s">
        <v>10</v>
      </c>
      <c r="G43" s="1">
        <f t="shared" si="1"/>
        <v>174</v>
      </c>
      <c r="H43" s="31"/>
      <c r="I43" s="7"/>
      <c r="J43" s="7"/>
      <c r="K43" s="7"/>
      <c r="L43" s="7"/>
      <c r="M43" s="7"/>
      <c r="N43" s="7"/>
      <c r="O43" s="7">
        <v>70</v>
      </c>
      <c r="P43" s="7"/>
      <c r="Q43" s="7"/>
      <c r="R43" s="7"/>
      <c r="S43" s="7"/>
      <c r="T43" s="7"/>
      <c r="U43" s="7"/>
      <c r="V43" s="7">
        <v>20</v>
      </c>
      <c r="W43" s="7"/>
      <c r="X43" s="7"/>
      <c r="Y43" s="7"/>
      <c r="Z43" s="7"/>
      <c r="AA43" s="7"/>
      <c r="AB43" s="7"/>
      <c r="AC43" s="7"/>
      <c r="AD43" s="7"/>
      <c r="AE43" s="7"/>
      <c r="AF43" s="7">
        <v>65</v>
      </c>
      <c r="AG43" s="7"/>
      <c r="AH43" s="7"/>
      <c r="AI43" s="7"/>
      <c r="AJ43" s="7"/>
      <c r="AK43" s="7"/>
      <c r="AL43" s="7">
        <v>8</v>
      </c>
      <c r="AM43" s="7"/>
      <c r="AN43" s="7"/>
      <c r="AO43" s="7">
        <v>3</v>
      </c>
      <c r="AP43" s="7"/>
      <c r="AQ43" s="7"/>
      <c r="AR43" s="7"/>
      <c r="AS43" s="7"/>
      <c r="AT43" s="7"/>
      <c r="AU43" s="7">
        <v>8</v>
      </c>
      <c r="AV43" s="36"/>
    </row>
    <row r="44" spans="1:48" s="11" customFormat="1" ht="18" customHeight="1">
      <c r="A44" s="1">
        <v>40</v>
      </c>
      <c r="B44" s="1">
        <v>53600</v>
      </c>
      <c r="C44" s="5" t="s">
        <v>18</v>
      </c>
      <c r="D44" s="1" t="s">
        <v>16</v>
      </c>
      <c r="E44" s="6" t="s">
        <v>17</v>
      </c>
      <c r="F44" s="1" t="s">
        <v>10</v>
      </c>
      <c r="G44" s="1">
        <f t="shared" si="1"/>
        <v>170</v>
      </c>
      <c r="H44" s="31"/>
      <c r="I44" s="7"/>
      <c r="J44" s="7"/>
      <c r="K44" s="7"/>
      <c r="L44" s="7"/>
      <c r="M44" s="7"/>
      <c r="N44" s="7"/>
      <c r="O44" s="7">
        <v>85</v>
      </c>
      <c r="P44" s="7"/>
      <c r="Q44" s="7"/>
      <c r="R44" s="7"/>
      <c r="S44" s="7">
        <v>20</v>
      </c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>
        <v>25</v>
      </c>
      <c r="AM44" s="7"/>
      <c r="AN44" s="7"/>
      <c r="AO44" s="7">
        <v>20</v>
      </c>
      <c r="AP44" s="7"/>
      <c r="AQ44" s="7"/>
      <c r="AR44" s="7"/>
      <c r="AS44" s="7"/>
      <c r="AT44" s="7"/>
      <c r="AU44" s="7">
        <v>20</v>
      </c>
      <c r="AV44" s="36"/>
    </row>
    <row r="45" spans="1:48" s="11" customFormat="1" ht="18" customHeight="1">
      <c r="A45" s="1">
        <v>41</v>
      </c>
      <c r="B45" s="1">
        <v>56439</v>
      </c>
      <c r="C45" s="5" t="s">
        <v>384</v>
      </c>
      <c r="D45" s="1" t="s">
        <v>16</v>
      </c>
      <c r="E45" s="6" t="s">
        <v>17</v>
      </c>
      <c r="F45" s="1" t="s">
        <v>154</v>
      </c>
      <c r="G45" s="1">
        <f t="shared" si="1"/>
        <v>165</v>
      </c>
      <c r="H45" s="31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>
        <v>20</v>
      </c>
      <c r="AE45" s="7"/>
      <c r="AF45" s="7"/>
      <c r="AG45" s="7"/>
      <c r="AH45" s="7"/>
      <c r="AI45" s="7">
        <v>20</v>
      </c>
      <c r="AJ45" s="7"/>
      <c r="AK45" s="7"/>
      <c r="AL45" s="7"/>
      <c r="AM45" s="7"/>
      <c r="AN45" s="7">
        <v>35</v>
      </c>
      <c r="AO45" s="7"/>
      <c r="AP45" s="7"/>
      <c r="AQ45" s="7"/>
      <c r="AR45" s="7"/>
      <c r="AS45" s="7">
        <v>90</v>
      </c>
      <c r="AT45" s="7"/>
      <c r="AU45" s="7"/>
      <c r="AV45" s="36"/>
    </row>
    <row r="46" spans="1:48" s="11" customFormat="1" ht="18" customHeight="1">
      <c r="A46" s="1">
        <v>42</v>
      </c>
      <c r="B46" s="1">
        <v>21845</v>
      </c>
      <c r="C46" s="5" t="s">
        <v>883</v>
      </c>
      <c r="D46" s="1" t="s">
        <v>16</v>
      </c>
      <c r="E46" s="6" t="s">
        <v>17</v>
      </c>
      <c r="F46" s="1" t="s">
        <v>150</v>
      </c>
      <c r="G46" s="1">
        <f t="shared" si="1"/>
        <v>160</v>
      </c>
      <c r="H46" s="31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>
        <v>160</v>
      </c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36"/>
    </row>
    <row r="47" spans="1:48" s="11" customFormat="1" ht="18" customHeight="1">
      <c r="A47" s="1">
        <v>43</v>
      </c>
      <c r="B47" s="1">
        <v>30115</v>
      </c>
      <c r="C47" s="5" t="s">
        <v>1849</v>
      </c>
      <c r="D47" s="1" t="s">
        <v>16</v>
      </c>
      <c r="E47" s="6" t="s">
        <v>1850</v>
      </c>
      <c r="F47" s="1" t="s">
        <v>381</v>
      </c>
      <c r="G47" s="1">
        <f t="shared" si="1"/>
        <v>150</v>
      </c>
      <c r="H47" s="31"/>
      <c r="I47" s="7"/>
      <c r="J47" s="7"/>
      <c r="K47" s="7"/>
      <c r="L47" s="7"/>
      <c r="M47" s="7">
        <v>150</v>
      </c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36"/>
    </row>
    <row r="48" spans="1:48" s="11" customFormat="1" ht="18" customHeight="1">
      <c r="A48" s="1">
        <v>44</v>
      </c>
      <c r="B48" s="1">
        <v>44453</v>
      </c>
      <c r="C48" s="5" t="s">
        <v>1483</v>
      </c>
      <c r="D48" s="1" t="s">
        <v>16</v>
      </c>
      <c r="E48" s="6" t="s">
        <v>546</v>
      </c>
      <c r="F48" s="1" t="s">
        <v>141</v>
      </c>
      <c r="G48" s="1">
        <f t="shared" si="1"/>
        <v>140</v>
      </c>
      <c r="H48" s="31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>
        <v>140</v>
      </c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36"/>
    </row>
    <row r="49" spans="1:48" s="11" customFormat="1" ht="18" customHeight="1">
      <c r="A49" s="1">
        <v>45</v>
      </c>
      <c r="B49" s="1" t="s">
        <v>1555</v>
      </c>
      <c r="C49" s="5" t="s">
        <v>1556</v>
      </c>
      <c r="D49" s="1" t="s">
        <v>20</v>
      </c>
      <c r="E49" s="6" t="s">
        <v>17</v>
      </c>
      <c r="F49" s="1" t="s">
        <v>150</v>
      </c>
      <c r="G49" s="1">
        <f t="shared" si="1"/>
        <v>136</v>
      </c>
      <c r="H49" s="31"/>
      <c r="I49" s="7"/>
      <c r="J49" s="7">
        <v>1</v>
      </c>
      <c r="K49" s="7"/>
      <c r="L49" s="7">
        <v>60</v>
      </c>
      <c r="M49" s="7"/>
      <c r="N49" s="7"/>
      <c r="O49" s="7"/>
      <c r="P49" s="7"/>
      <c r="Q49" s="7">
        <v>45</v>
      </c>
      <c r="R49" s="7"/>
      <c r="S49" s="7"/>
      <c r="T49" s="7"/>
      <c r="U49" s="7">
        <v>30</v>
      </c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36"/>
    </row>
    <row r="50" spans="1:48" s="11" customFormat="1" ht="18" customHeight="1">
      <c r="A50" s="1">
        <v>46</v>
      </c>
      <c r="B50" s="1">
        <v>53572</v>
      </c>
      <c r="C50" s="5" t="s">
        <v>26</v>
      </c>
      <c r="D50" s="1" t="s">
        <v>20</v>
      </c>
      <c r="E50" s="6" t="s">
        <v>17</v>
      </c>
      <c r="F50" s="1" t="s">
        <v>10</v>
      </c>
      <c r="G50" s="1">
        <f t="shared" si="1"/>
        <v>135</v>
      </c>
      <c r="H50" s="31"/>
      <c r="I50" s="7"/>
      <c r="J50" s="7"/>
      <c r="K50" s="7"/>
      <c r="L50" s="7"/>
      <c r="M50" s="7"/>
      <c r="N50" s="7"/>
      <c r="O50" s="7">
        <v>40</v>
      </c>
      <c r="P50" s="7"/>
      <c r="Q50" s="7"/>
      <c r="R50" s="7"/>
      <c r="S50" s="7"/>
      <c r="T50" s="7"/>
      <c r="U50" s="7"/>
      <c r="V50" s="7">
        <v>6</v>
      </c>
      <c r="W50" s="7"/>
      <c r="X50" s="7"/>
      <c r="Y50" s="7"/>
      <c r="Z50" s="7"/>
      <c r="AA50" s="7"/>
      <c r="AB50" s="7"/>
      <c r="AC50" s="7"/>
      <c r="AD50" s="7"/>
      <c r="AE50" s="7"/>
      <c r="AF50" s="7">
        <v>80</v>
      </c>
      <c r="AG50" s="7"/>
      <c r="AH50" s="7"/>
      <c r="AI50" s="7"/>
      <c r="AJ50" s="7"/>
      <c r="AK50" s="7"/>
      <c r="AL50" s="7">
        <v>6</v>
      </c>
      <c r="AM50" s="7"/>
      <c r="AN50" s="7"/>
      <c r="AO50" s="7"/>
      <c r="AP50" s="7"/>
      <c r="AQ50" s="7"/>
      <c r="AR50" s="7"/>
      <c r="AS50" s="7"/>
      <c r="AT50" s="7"/>
      <c r="AU50" s="7">
        <v>3</v>
      </c>
      <c r="AV50" s="36"/>
    </row>
    <row r="51" spans="1:48" s="11" customFormat="1" ht="18" customHeight="1">
      <c r="A51" s="1">
        <v>47</v>
      </c>
      <c r="B51" s="1" t="s">
        <v>549</v>
      </c>
      <c r="C51" s="5" t="s">
        <v>550</v>
      </c>
      <c r="D51" s="1" t="s">
        <v>16</v>
      </c>
      <c r="E51" s="6" t="s">
        <v>17</v>
      </c>
      <c r="F51" s="1" t="s">
        <v>10</v>
      </c>
      <c r="G51" s="1">
        <f t="shared" si="1"/>
        <v>132</v>
      </c>
      <c r="H51" s="31"/>
      <c r="I51" s="7"/>
      <c r="J51" s="7"/>
      <c r="K51" s="7"/>
      <c r="L51" s="7"/>
      <c r="M51" s="7"/>
      <c r="N51" s="7"/>
      <c r="O51" s="7"/>
      <c r="P51" s="7"/>
      <c r="Q51" s="7"/>
      <c r="R51" s="7"/>
      <c r="S51" s="7">
        <v>6</v>
      </c>
      <c r="T51" s="7"/>
      <c r="U51" s="7"/>
      <c r="V51" s="7">
        <v>10</v>
      </c>
      <c r="W51" s="7"/>
      <c r="X51" s="7"/>
      <c r="Y51" s="7"/>
      <c r="Z51" s="7"/>
      <c r="AA51" s="7"/>
      <c r="AB51" s="7"/>
      <c r="AC51" s="7"/>
      <c r="AD51" s="7"/>
      <c r="AE51" s="7"/>
      <c r="AF51" s="7">
        <v>95</v>
      </c>
      <c r="AG51" s="7"/>
      <c r="AH51" s="7"/>
      <c r="AI51" s="7"/>
      <c r="AJ51" s="7"/>
      <c r="AK51" s="7"/>
      <c r="AL51" s="7">
        <v>15</v>
      </c>
      <c r="AM51" s="7"/>
      <c r="AN51" s="7"/>
      <c r="AO51" s="7">
        <v>6</v>
      </c>
      <c r="AP51" s="7"/>
      <c r="AQ51" s="7"/>
      <c r="AR51" s="7"/>
      <c r="AS51" s="7"/>
      <c r="AT51" s="7"/>
      <c r="AU51" s="7"/>
      <c r="AV51" s="36"/>
    </row>
    <row r="52" spans="1:48" s="11" customFormat="1" ht="18" customHeight="1">
      <c r="A52" s="1">
        <v>48</v>
      </c>
      <c r="B52" s="1">
        <v>30020</v>
      </c>
      <c r="C52" s="5" t="s">
        <v>386</v>
      </c>
      <c r="D52" s="1" t="s">
        <v>16</v>
      </c>
      <c r="E52" s="6" t="s">
        <v>368</v>
      </c>
      <c r="F52" s="1" t="s">
        <v>369</v>
      </c>
      <c r="G52" s="1">
        <f t="shared" si="1"/>
        <v>130</v>
      </c>
      <c r="H52" s="31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>
        <v>10</v>
      </c>
      <c r="AE52" s="7"/>
      <c r="AF52" s="7"/>
      <c r="AG52" s="7"/>
      <c r="AH52" s="7"/>
      <c r="AI52" s="7">
        <v>15</v>
      </c>
      <c r="AJ52" s="7"/>
      <c r="AK52" s="7"/>
      <c r="AL52" s="7"/>
      <c r="AM52" s="7"/>
      <c r="AN52" s="7">
        <v>30</v>
      </c>
      <c r="AO52" s="7"/>
      <c r="AP52" s="7"/>
      <c r="AQ52" s="7"/>
      <c r="AR52" s="7"/>
      <c r="AS52" s="7">
        <v>75</v>
      </c>
      <c r="AT52" s="7"/>
      <c r="AU52" s="7"/>
      <c r="AV52" s="36"/>
    </row>
    <row r="53" spans="1:48" s="11" customFormat="1" ht="18" customHeight="1">
      <c r="A53" s="1">
        <v>48</v>
      </c>
      <c r="B53" s="1">
        <v>30978</v>
      </c>
      <c r="C53" s="5" t="s">
        <v>463</v>
      </c>
      <c r="D53" s="1" t="s">
        <v>16</v>
      </c>
      <c r="E53" s="52" t="s">
        <v>17</v>
      </c>
      <c r="F53" s="1" t="s">
        <v>442</v>
      </c>
      <c r="G53" s="1">
        <f t="shared" si="1"/>
        <v>130</v>
      </c>
      <c r="H53" s="31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>
        <v>60</v>
      </c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>
        <v>70</v>
      </c>
      <c r="AQ53" s="7"/>
      <c r="AR53" s="7"/>
      <c r="AS53" s="7"/>
      <c r="AT53" s="7"/>
      <c r="AU53" s="7"/>
      <c r="AV53" s="36"/>
    </row>
    <row r="54" spans="1:48" s="11" customFormat="1" ht="18" customHeight="1">
      <c r="A54" s="1">
        <v>50</v>
      </c>
      <c r="B54" s="1" t="s">
        <v>1164</v>
      </c>
      <c r="C54" s="5" t="s">
        <v>1165</v>
      </c>
      <c r="D54" s="1" t="s">
        <v>16</v>
      </c>
      <c r="E54" s="6" t="s">
        <v>1094</v>
      </c>
      <c r="F54" s="1" t="s">
        <v>141</v>
      </c>
      <c r="G54" s="1">
        <f t="shared" si="1"/>
        <v>126</v>
      </c>
      <c r="H54" s="31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>
        <v>6</v>
      </c>
      <c r="U54" s="7"/>
      <c r="V54" s="7"/>
      <c r="W54" s="7">
        <v>65</v>
      </c>
      <c r="X54" s="7"/>
      <c r="Y54" s="7"/>
      <c r="Z54" s="7"/>
      <c r="AA54" s="7">
        <v>55</v>
      </c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7"/>
      <c r="AV54" s="36"/>
    </row>
    <row r="55" spans="1:48" s="11" customFormat="1" ht="18" customHeight="1">
      <c r="A55" s="1">
        <v>51</v>
      </c>
      <c r="B55" s="1" t="s">
        <v>1158</v>
      </c>
      <c r="C55" s="5" t="s">
        <v>1159</v>
      </c>
      <c r="D55" s="1" t="s">
        <v>20</v>
      </c>
      <c r="E55" s="6" t="s">
        <v>1160</v>
      </c>
      <c r="F55" s="1" t="s">
        <v>141</v>
      </c>
      <c r="G55" s="1">
        <f t="shared" si="1"/>
        <v>125</v>
      </c>
      <c r="H55" s="31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>
        <v>55</v>
      </c>
      <c r="X55" s="7"/>
      <c r="Y55" s="7"/>
      <c r="Z55" s="7"/>
      <c r="AA55" s="7">
        <v>70</v>
      </c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36"/>
    </row>
    <row r="56" spans="1:48" s="11" customFormat="1" ht="18" customHeight="1">
      <c r="A56" s="1">
        <v>52</v>
      </c>
      <c r="B56" s="1">
        <v>54852</v>
      </c>
      <c r="C56" s="5" t="s">
        <v>19</v>
      </c>
      <c r="D56" s="1" t="s">
        <v>20</v>
      </c>
      <c r="E56" s="6" t="s">
        <v>17</v>
      </c>
      <c r="F56" s="1" t="s">
        <v>8</v>
      </c>
      <c r="G56" s="1">
        <f t="shared" si="1"/>
        <v>120</v>
      </c>
      <c r="H56" s="31"/>
      <c r="I56" s="7"/>
      <c r="J56" s="7"/>
      <c r="K56" s="7"/>
      <c r="L56" s="7"/>
      <c r="M56" s="7"/>
      <c r="N56" s="7"/>
      <c r="O56" s="7">
        <v>80</v>
      </c>
      <c r="P56" s="7"/>
      <c r="Q56" s="7"/>
      <c r="R56" s="7"/>
      <c r="S56" s="7">
        <v>25</v>
      </c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>
        <v>15</v>
      </c>
      <c r="AV56" s="36"/>
    </row>
    <row r="57" spans="1:48" s="11" customFormat="1" ht="18" customHeight="1">
      <c r="A57" s="1">
        <v>53</v>
      </c>
      <c r="B57" s="1">
        <v>50721</v>
      </c>
      <c r="C57" s="5" t="s">
        <v>2077</v>
      </c>
      <c r="D57" s="1" t="s">
        <v>20</v>
      </c>
      <c r="E57" s="6" t="s">
        <v>2078</v>
      </c>
      <c r="F57" s="1" t="s">
        <v>150</v>
      </c>
      <c r="G57" s="1">
        <f t="shared" si="1"/>
        <v>120</v>
      </c>
      <c r="H57" s="31"/>
      <c r="I57" s="7"/>
      <c r="J57" s="7"/>
      <c r="K57" s="7"/>
      <c r="L57" s="7">
        <v>120</v>
      </c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7"/>
      <c r="AP57" s="7"/>
      <c r="AQ57" s="7"/>
      <c r="AR57" s="7"/>
      <c r="AS57" s="7"/>
      <c r="AT57" s="7"/>
      <c r="AU57" s="7"/>
      <c r="AV57" s="36"/>
    </row>
    <row r="58" spans="1:48" s="11" customFormat="1" ht="18" customHeight="1">
      <c r="A58" s="1">
        <v>54</v>
      </c>
      <c r="B58" s="1" t="s">
        <v>544</v>
      </c>
      <c r="C58" s="5" t="s">
        <v>545</v>
      </c>
      <c r="D58" s="1" t="s">
        <v>16</v>
      </c>
      <c r="E58" s="6" t="s">
        <v>546</v>
      </c>
      <c r="F58" s="1" t="s">
        <v>141</v>
      </c>
      <c r="G58" s="1">
        <f t="shared" si="1"/>
        <v>115</v>
      </c>
      <c r="H58" s="31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>
        <v>100</v>
      </c>
      <c r="AG58" s="7"/>
      <c r="AH58" s="7"/>
      <c r="AI58" s="7"/>
      <c r="AJ58" s="7"/>
      <c r="AK58" s="7"/>
      <c r="AL58" s="7"/>
      <c r="AM58" s="7"/>
      <c r="AN58" s="7"/>
      <c r="AO58" s="7">
        <v>15</v>
      </c>
      <c r="AP58" s="7"/>
      <c r="AQ58" s="7"/>
      <c r="AR58" s="7"/>
      <c r="AS58" s="7"/>
      <c r="AT58" s="7"/>
      <c r="AU58" s="7"/>
      <c r="AV58" s="36"/>
    </row>
    <row r="59" spans="1:48" s="11" customFormat="1" ht="18" customHeight="1">
      <c r="A59" s="1">
        <v>55</v>
      </c>
      <c r="B59" s="1" t="s">
        <v>1161</v>
      </c>
      <c r="C59" s="5" t="s">
        <v>1162</v>
      </c>
      <c r="D59" s="1" t="s">
        <v>20</v>
      </c>
      <c r="E59" s="6" t="s">
        <v>1168</v>
      </c>
      <c r="F59" s="1" t="s">
        <v>141</v>
      </c>
      <c r="G59" s="1">
        <f t="shared" si="1"/>
        <v>114</v>
      </c>
      <c r="H59" s="31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>
        <v>4</v>
      </c>
      <c r="U59" s="7"/>
      <c r="V59" s="7"/>
      <c r="W59" s="7">
        <v>45</v>
      </c>
      <c r="X59" s="7"/>
      <c r="Y59" s="7"/>
      <c r="Z59" s="7"/>
      <c r="AA59" s="7">
        <v>65</v>
      </c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7"/>
      <c r="AT59" s="7"/>
      <c r="AU59" s="7"/>
      <c r="AV59" s="36"/>
    </row>
    <row r="60" spans="1:48" s="11" customFormat="1" ht="18" customHeight="1">
      <c r="A60" s="1">
        <v>56</v>
      </c>
      <c r="B60" s="1">
        <v>62221</v>
      </c>
      <c r="C60" s="5" t="s">
        <v>459</v>
      </c>
      <c r="D60" s="1" t="s">
        <v>20</v>
      </c>
      <c r="E60" s="52" t="s">
        <v>17</v>
      </c>
      <c r="F60" s="1" t="s">
        <v>442</v>
      </c>
      <c r="G60" s="1">
        <f t="shared" si="1"/>
        <v>110</v>
      </c>
      <c r="H60" s="31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>
        <v>110</v>
      </c>
      <c r="AQ60" s="7"/>
      <c r="AR60" s="7"/>
      <c r="AS60" s="7"/>
      <c r="AT60" s="7"/>
      <c r="AU60" s="7"/>
      <c r="AV60" s="36"/>
    </row>
    <row r="61" spans="1:48" s="11" customFormat="1" ht="18" customHeight="1">
      <c r="A61" s="1">
        <v>56</v>
      </c>
      <c r="B61" s="1">
        <v>64445</v>
      </c>
      <c r="C61" s="5" t="s">
        <v>808</v>
      </c>
      <c r="D61" s="1" t="s">
        <v>16</v>
      </c>
      <c r="E61" s="6" t="s">
        <v>17</v>
      </c>
      <c r="F61" s="1" t="s">
        <v>381</v>
      </c>
      <c r="G61" s="1">
        <f t="shared" si="1"/>
        <v>110</v>
      </c>
      <c r="H61" s="31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>
        <v>110</v>
      </c>
      <c r="AH61" s="7"/>
      <c r="AI61" s="7"/>
      <c r="AJ61" s="7"/>
      <c r="AK61" s="7"/>
      <c r="AL61" s="7"/>
      <c r="AM61" s="7"/>
      <c r="AN61" s="7"/>
      <c r="AO61" s="7"/>
      <c r="AP61" s="7"/>
      <c r="AQ61" s="7"/>
      <c r="AR61" s="7"/>
      <c r="AS61" s="7"/>
      <c r="AT61" s="7"/>
      <c r="AU61" s="7"/>
      <c r="AV61" s="36"/>
    </row>
    <row r="62" spans="1:48" s="11" customFormat="1" ht="18" customHeight="1">
      <c r="A62" s="1">
        <v>58</v>
      </c>
      <c r="B62" s="1">
        <v>34531</v>
      </c>
      <c r="C62" s="5" t="s">
        <v>1851</v>
      </c>
      <c r="D62" s="1" t="s">
        <v>16</v>
      </c>
      <c r="E62" s="6" t="s">
        <v>1360</v>
      </c>
      <c r="F62" s="1" t="s">
        <v>381</v>
      </c>
      <c r="G62" s="1">
        <f t="shared" si="1"/>
        <v>110</v>
      </c>
      <c r="H62" s="31"/>
      <c r="I62" s="7"/>
      <c r="J62" s="7"/>
      <c r="K62" s="7"/>
      <c r="L62" s="7"/>
      <c r="M62" s="7">
        <v>110</v>
      </c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7"/>
      <c r="AR62" s="7"/>
      <c r="AS62" s="7"/>
      <c r="AT62" s="7"/>
      <c r="AU62" s="7"/>
      <c r="AV62" s="36"/>
    </row>
    <row r="63" spans="1:48" s="11" customFormat="1" ht="18" customHeight="1">
      <c r="A63" s="1">
        <v>59</v>
      </c>
      <c r="B63" s="1">
        <v>39914</v>
      </c>
      <c r="C63" s="5" t="s">
        <v>389</v>
      </c>
      <c r="D63" s="1" t="s">
        <v>16</v>
      </c>
      <c r="E63" s="6" t="s">
        <v>17</v>
      </c>
      <c r="F63" s="1" t="s">
        <v>369</v>
      </c>
      <c r="G63" s="1">
        <f t="shared" si="1"/>
        <v>108</v>
      </c>
      <c r="H63" s="31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>
        <v>8</v>
      </c>
      <c r="AE63" s="7"/>
      <c r="AF63" s="7"/>
      <c r="AG63" s="7"/>
      <c r="AH63" s="7"/>
      <c r="AI63" s="7">
        <v>10</v>
      </c>
      <c r="AJ63" s="7"/>
      <c r="AK63" s="7"/>
      <c r="AL63" s="7"/>
      <c r="AM63" s="7"/>
      <c r="AN63" s="7">
        <v>25</v>
      </c>
      <c r="AO63" s="7"/>
      <c r="AP63" s="7"/>
      <c r="AQ63" s="7"/>
      <c r="AR63" s="7"/>
      <c r="AS63" s="7">
        <v>65</v>
      </c>
      <c r="AT63" s="7"/>
      <c r="AU63" s="7"/>
      <c r="AV63" s="36"/>
    </row>
    <row r="64" spans="1:48" s="11" customFormat="1" ht="18" customHeight="1">
      <c r="A64" s="1">
        <v>60</v>
      </c>
      <c r="B64" s="1" t="s">
        <v>809</v>
      </c>
      <c r="C64" s="5" t="s">
        <v>810</v>
      </c>
      <c r="D64" s="1" t="s">
        <v>16</v>
      </c>
      <c r="E64" s="6" t="s">
        <v>17</v>
      </c>
      <c r="F64" s="1" t="s">
        <v>452</v>
      </c>
      <c r="G64" s="1">
        <f t="shared" si="1"/>
        <v>100</v>
      </c>
      <c r="H64" s="31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>
        <v>100</v>
      </c>
      <c r="AH64" s="7"/>
      <c r="AI64" s="7"/>
      <c r="AJ64" s="7"/>
      <c r="AK64" s="7"/>
      <c r="AL64" s="7"/>
      <c r="AM64" s="7"/>
      <c r="AN64" s="7"/>
      <c r="AO64" s="7"/>
      <c r="AP64" s="7"/>
      <c r="AQ64" s="7"/>
      <c r="AR64" s="7"/>
      <c r="AS64" s="7"/>
      <c r="AT64" s="7"/>
      <c r="AU64" s="7"/>
      <c r="AV64" s="36"/>
    </row>
    <row r="65" spans="1:48" s="11" customFormat="1" ht="18" customHeight="1">
      <c r="A65" s="1">
        <v>61</v>
      </c>
      <c r="B65" s="1" t="s">
        <v>204</v>
      </c>
      <c r="C65" s="5" t="s">
        <v>205</v>
      </c>
      <c r="D65" s="1" t="s">
        <v>20</v>
      </c>
      <c r="E65" s="6" t="s">
        <v>17</v>
      </c>
      <c r="F65" s="1" t="s">
        <v>10</v>
      </c>
      <c r="G65" s="1">
        <f t="shared" si="1"/>
        <v>98</v>
      </c>
      <c r="H65" s="31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>
        <v>85</v>
      </c>
      <c r="AG65" s="7"/>
      <c r="AH65" s="7"/>
      <c r="AI65" s="7"/>
      <c r="AJ65" s="7"/>
      <c r="AK65" s="7"/>
      <c r="AL65" s="7">
        <v>4</v>
      </c>
      <c r="AM65" s="7"/>
      <c r="AN65" s="7"/>
      <c r="AO65" s="7">
        <v>1</v>
      </c>
      <c r="AP65" s="7"/>
      <c r="AQ65" s="7"/>
      <c r="AR65" s="7">
        <v>8</v>
      </c>
      <c r="AS65" s="7"/>
      <c r="AT65" s="7"/>
      <c r="AU65" s="7"/>
      <c r="AV65" s="36"/>
    </row>
    <row r="66" spans="1:48" s="11" customFormat="1" ht="18" customHeight="1">
      <c r="A66" s="1">
        <v>62</v>
      </c>
      <c r="B66" s="1" t="s">
        <v>1547</v>
      </c>
      <c r="C66" s="5" t="s">
        <v>1548</v>
      </c>
      <c r="D66" s="1" t="s">
        <v>16</v>
      </c>
      <c r="E66" s="6" t="s">
        <v>17</v>
      </c>
      <c r="F66" s="1" t="s">
        <v>150</v>
      </c>
      <c r="G66" s="1">
        <f t="shared" si="1"/>
        <v>95</v>
      </c>
      <c r="H66" s="31"/>
      <c r="I66" s="7"/>
      <c r="J66" s="7"/>
      <c r="K66" s="7"/>
      <c r="L66" s="7"/>
      <c r="M66" s="7"/>
      <c r="N66" s="7"/>
      <c r="O66" s="7"/>
      <c r="P66" s="7"/>
      <c r="Q66" s="7"/>
      <c r="R66" s="7">
        <v>15</v>
      </c>
      <c r="S66" s="7"/>
      <c r="T66" s="7"/>
      <c r="U66" s="7">
        <v>80</v>
      </c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  <c r="AM66" s="7"/>
      <c r="AN66" s="7"/>
      <c r="AO66" s="7"/>
      <c r="AP66" s="7"/>
      <c r="AQ66" s="7"/>
      <c r="AR66" s="7"/>
      <c r="AS66" s="7"/>
      <c r="AT66" s="7"/>
      <c r="AU66" s="7"/>
      <c r="AV66" s="36"/>
    </row>
    <row r="67" spans="1:48" s="11" customFormat="1" ht="18" customHeight="1">
      <c r="A67" s="1">
        <v>62</v>
      </c>
      <c r="B67" s="1" t="s">
        <v>1053</v>
      </c>
      <c r="C67" s="5" t="s">
        <v>1054</v>
      </c>
      <c r="D67" s="1" t="s">
        <v>20</v>
      </c>
      <c r="E67" s="6" t="s">
        <v>164</v>
      </c>
      <c r="F67" s="1" t="s">
        <v>103</v>
      </c>
      <c r="G67" s="1">
        <f t="shared" si="1"/>
        <v>95</v>
      </c>
      <c r="H67" s="31"/>
      <c r="I67" s="7"/>
      <c r="J67" s="7"/>
      <c r="K67" s="7"/>
      <c r="L67" s="7"/>
      <c r="M67" s="7"/>
      <c r="N67" s="7">
        <v>20</v>
      </c>
      <c r="O67" s="7"/>
      <c r="P67" s="7"/>
      <c r="Q67" s="7"/>
      <c r="R67" s="7"/>
      <c r="S67" s="7"/>
      <c r="T67" s="7"/>
      <c r="U67" s="7"/>
      <c r="V67" s="7"/>
      <c r="W67" s="7">
        <v>60</v>
      </c>
      <c r="X67" s="7"/>
      <c r="Y67" s="7"/>
      <c r="Z67" s="7"/>
      <c r="AA67" s="7"/>
      <c r="AB67" s="7"/>
      <c r="AC67" s="7">
        <v>15</v>
      </c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7"/>
      <c r="AO67" s="7"/>
      <c r="AP67" s="7"/>
      <c r="AQ67" s="7"/>
      <c r="AR67" s="7"/>
      <c r="AS67" s="7"/>
      <c r="AT67" s="7"/>
      <c r="AU67" s="7"/>
      <c r="AV67" s="36"/>
    </row>
    <row r="68" spans="1:48" s="11" customFormat="1" ht="18" customHeight="1">
      <c r="A68" s="1">
        <v>64</v>
      </c>
      <c r="B68" s="1">
        <v>59279</v>
      </c>
      <c r="C68" s="5" t="s">
        <v>387</v>
      </c>
      <c r="D68" s="1" t="s">
        <v>16</v>
      </c>
      <c r="E68" s="6" t="s">
        <v>388</v>
      </c>
      <c r="F68" s="1" t="s">
        <v>369</v>
      </c>
      <c r="G68" s="1">
        <f t="shared" si="1"/>
        <v>94</v>
      </c>
      <c r="H68" s="31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>
        <v>6</v>
      </c>
      <c r="AE68" s="7"/>
      <c r="AF68" s="7"/>
      <c r="AG68" s="7"/>
      <c r="AH68" s="7"/>
      <c r="AI68" s="7">
        <v>8</v>
      </c>
      <c r="AJ68" s="7"/>
      <c r="AK68" s="7"/>
      <c r="AL68" s="7"/>
      <c r="AM68" s="7"/>
      <c r="AN68" s="7">
        <v>10</v>
      </c>
      <c r="AO68" s="7"/>
      <c r="AP68" s="7"/>
      <c r="AQ68" s="7"/>
      <c r="AR68" s="7"/>
      <c r="AS68" s="7">
        <v>70</v>
      </c>
      <c r="AT68" s="7"/>
      <c r="AU68" s="7"/>
      <c r="AV68" s="36"/>
    </row>
    <row r="69" spans="1:48" s="11" customFormat="1" ht="18" customHeight="1">
      <c r="A69" s="1">
        <v>65</v>
      </c>
      <c r="B69" s="1" t="s">
        <v>553</v>
      </c>
      <c r="C69" s="5" t="s">
        <v>554</v>
      </c>
      <c r="D69" s="1" t="s">
        <v>20</v>
      </c>
      <c r="E69" s="6" t="s">
        <v>555</v>
      </c>
      <c r="F69" s="1" t="s">
        <v>10</v>
      </c>
      <c r="G69" s="1">
        <f t="shared" ref="G69:G100" si="2">SUM(I69:AU69)</f>
        <v>92</v>
      </c>
      <c r="H69" s="31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>
        <v>90</v>
      </c>
      <c r="AG69" s="7"/>
      <c r="AH69" s="7"/>
      <c r="AI69" s="7"/>
      <c r="AJ69" s="7"/>
      <c r="AK69" s="7"/>
      <c r="AL69" s="7"/>
      <c r="AM69" s="7"/>
      <c r="AN69" s="7"/>
      <c r="AO69" s="7">
        <v>2</v>
      </c>
      <c r="AP69" s="7"/>
      <c r="AQ69" s="7"/>
      <c r="AR69" s="7"/>
      <c r="AS69" s="7"/>
      <c r="AT69" s="7"/>
      <c r="AU69" s="7"/>
      <c r="AV69" s="36"/>
    </row>
    <row r="70" spans="1:48" s="11" customFormat="1" ht="18" customHeight="1">
      <c r="A70" s="1">
        <v>66</v>
      </c>
      <c r="B70" s="1" t="s">
        <v>1154</v>
      </c>
      <c r="C70" s="5" t="s">
        <v>1155</v>
      </c>
      <c r="D70" s="1" t="s">
        <v>16</v>
      </c>
      <c r="E70" s="6" t="s">
        <v>546</v>
      </c>
      <c r="F70" s="1" t="s">
        <v>141</v>
      </c>
      <c r="G70" s="1">
        <f t="shared" si="2"/>
        <v>90</v>
      </c>
      <c r="H70" s="31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>
        <v>90</v>
      </c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7"/>
      <c r="AQ70" s="7"/>
      <c r="AR70" s="7"/>
      <c r="AS70" s="7"/>
      <c r="AT70" s="7"/>
      <c r="AU70" s="7"/>
      <c r="AV70" s="36"/>
    </row>
    <row r="71" spans="1:48" s="11" customFormat="1" ht="18" customHeight="1">
      <c r="A71" s="1">
        <v>66</v>
      </c>
      <c r="B71" s="1">
        <v>8452</v>
      </c>
      <c r="C71" s="5" t="s">
        <v>461</v>
      </c>
      <c r="D71" s="1" t="s">
        <v>16</v>
      </c>
      <c r="E71" s="52" t="s">
        <v>17</v>
      </c>
      <c r="F71" s="1" t="s">
        <v>442</v>
      </c>
      <c r="G71" s="1">
        <f t="shared" si="2"/>
        <v>90</v>
      </c>
      <c r="H71" s="31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>
        <v>90</v>
      </c>
      <c r="AQ71" s="7"/>
      <c r="AR71" s="7"/>
      <c r="AS71" s="7"/>
      <c r="AT71" s="7"/>
      <c r="AU71" s="7"/>
      <c r="AV71" s="36"/>
    </row>
    <row r="72" spans="1:48" s="11" customFormat="1" ht="18" customHeight="1">
      <c r="A72" s="1">
        <v>66</v>
      </c>
      <c r="B72" s="1">
        <v>46191</v>
      </c>
      <c r="C72" s="5" t="s">
        <v>884</v>
      </c>
      <c r="D72" s="1" t="s">
        <v>20</v>
      </c>
      <c r="E72" s="6" t="s">
        <v>17</v>
      </c>
      <c r="F72" s="1" t="s">
        <v>442</v>
      </c>
      <c r="G72" s="1">
        <f t="shared" si="2"/>
        <v>90</v>
      </c>
      <c r="H72" s="31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>
        <v>90</v>
      </c>
      <c r="AF72" s="7"/>
      <c r="AG72" s="7"/>
      <c r="AH72" s="7"/>
      <c r="AI72" s="7"/>
      <c r="AJ72" s="7"/>
      <c r="AK72" s="7"/>
      <c r="AL72" s="7"/>
      <c r="AM72" s="7"/>
      <c r="AN72" s="7"/>
      <c r="AO72" s="7"/>
      <c r="AP72" s="7"/>
      <c r="AQ72" s="7"/>
      <c r="AR72" s="7"/>
      <c r="AS72" s="7"/>
      <c r="AT72" s="7"/>
      <c r="AU72" s="7"/>
      <c r="AV72" s="36"/>
    </row>
    <row r="73" spans="1:48" s="11" customFormat="1" ht="18" customHeight="1">
      <c r="A73" s="1">
        <v>69</v>
      </c>
      <c r="B73" s="1">
        <v>61870</v>
      </c>
      <c r="C73" s="5" t="s">
        <v>385</v>
      </c>
      <c r="D73" s="1" t="s">
        <v>16</v>
      </c>
      <c r="E73" s="6" t="s">
        <v>368</v>
      </c>
      <c r="F73" s="1" t="s">
        <v>369</v>
      </c>
      <c r="G73" s="1">
        <f t="shared" si="2"/>
        <v>85</v>
      </c>
      <c r="H73" s="31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/>
      <c r="AM73" s="7"/>
      <c r="AN73" s="7"/>
      <c r="AO73" s="7"/>
      <c r="AP73" s="7"/>
      <c r="AQ73" s="7"/>
      <c r="AR73" s="7"/>
      <c r="AS73" s="7">
        <v>85</v>
      </c>
      <c r="AT73" s="7"/>
      <c r="AU73" s="7"/>
      <c r="AV73" s="36"/>
    </row>
    <row r="74" spans="1:48" s="11" customFormat="1" ht="18" customHeight="1">
      <c r="A74" s="1">
        <v>70</v>
      </c>
      <c r="B74" s="1" t="s">
        <v>1156</v>
      </c>
      <c r="C74" s="5" t="s">
        <v>1157</v>
      </c>
      <c r="D74" s="1" t="s">
        <v>16</v>
      </c>
      <c r="E74" s="6" t="s">
        <v>1152</v>
      </c>
      <c r="F74" s="1" t="s">
        <v>141</v>
      </c>
      <c r="G74" s="1">
        <f t="shared" si="2"/>
        <v>83</v>
      </c>
      <c r="H74" s="31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>
        <v>8</v>
      </c>
      <c r="U74" s="7"/>
      <c r="V74" s="7"/>
      <c r="W74" s="7"/>
      <c r="X74" s="7"/>
      <c r="Y74" s="7"/>
      <c r="Z74" s="7"/>
      <c r="AA74" s="7">
        <v>75</v>
      </c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7"/>
      <c r="AO74" s="7"/>
      <c r="AP74" s="7"/>
      <c r="AQ74" s="7"/>
      <c r="AR74" s="7"/>
      <c r="AS74" s="7"/>
      <c r="AT74" s="7"/>
      <c r="AU74" s="7"/>
      <c r="AV74" s="36"/>
    </row>
    <row r="75" spans="1:48" s="11" customFormat="1" ht="18" customHeight="1">
      <c r="A75" s="1">
        <v>71</v>
      </c>
      <c r="B75" s="1">
        <v>58834</v>
      </c>
      <c r="C75" s="5" t="s">
        <v>1815</v>
      </c>
      <c r="D75" s="1" t="s">
        <v>20</v>
      </c>
      <c r="E75" s="6" t="s">
        <v>17</v>
      </c>
      <c r="F75" s="1" t="s">
        <v>150</v>
      </c>
      <c r="G75" s="1">
        <f t="shared" si="2"/>
        <v>80</v>
      </c>
      <c r="H75" s="31"/>
      <c r="I75" s="7"/>
      <c r="J75" s="7"/>
      <c r="K75" s="7"/>
      <c r="L75" s="7"/>
      <c r="M75" s="7"/>
      <c r="N75" s="7"/>
      <c r="O75" s="7"/>
      <c r="P75" s="7"/>
      <c r="Q75" s="7">
        <v>80</v>
      </c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7"/>
      <c r="AQ75" s="7"/>
      <c r="AR75" s="7"/>
      <c r="AS75" s="7"/>
      <c r="AT75" s="7"/>
      <c r="AU75" s="7"/>
      <c r="AV75" s="36"/>
    </row>
    <row r="76" spans="1:48" s="11" customFormat="1" ht="18" customHeight="1">
      <c r="A76" s="1">
        <v>71</v>
      </c>
      <c r="B76" s="1">
        <v>25055</v>
      </c>
      <c r="C76" s="5" t="s">
        <v>885</v>
      </c>
      <c r="D76" s="1" t="s">
        <v>16</v>
      </c>
      <c r="E76" s="6" t="s">
        <v>17</v>
      </c>
      <c r="F76" s="1" t="s">
        <v>150</v>
      </c>
      <c r="G76" s="1">
        <f t="shared" si="2"/>
        <v>80</v>
      </c>
      <c r="H76" s="31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>
        <v>80</v>
      </c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/>
      <c r="AQ76" s="7"/>
      <c r="AR76" s="7"/>
      <c r="AS76" s="7"/>
      <c r="AT76" s="7"/>
      <c r="AU76" s="7"/>
      <c r="AV76" s="36"/>
    </row>
    <row r="77" spans="1:48" s="11" customFormat="1" ht="18" customHeight="1">
      <c r="A77" s="1">
        <v>71</v>
      </c>
      <c r="B77" s="1">
        <v>3372</v>
      </c>
      <c r="C77" s="5" t="s">
        <v>152</v>
      </c>
      <c r="D77" s="1" t="s">
        <v>16</v>
      </c>
      <c r="E77" s="6" t="s">
        <v>153</v>
      </c>
      <c r="F77" s="1" t="s">
        <v>154</v>
      </c>
      <c r="G77" s="1">
        <f t="shared" si="2"/>
        <v>80</v>
      </c>
      <c r="H77" s="31"/>
      <c r="I77" s="7"/>
      <c r="J77" s="7"/>
      <c r="K77" s="7"/>
      <c r="L77" s="7"/>
      <c r="M77" s="7"/>
      <c r="N77" s="7">
        <v>10</v>
      </c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/>
      <c r="AM77" s="7"/>
      <c r="AN77" s="7"/>
      <c r="AO77" s="7"/>
      <c r="AP77" s="7"/>
      <c r="AQ77" s="7"/>
      <c r="AR77" s="7"/>
      <c r="AS77" s="7"/>
      <c r="AT77" s="7">
        <f>140/2</f>
        <v>70</v>
      </c>
      <c r="AU77" s="7"/>
      <c r="AV77" s="36"/>
    </row>
    <row r="78" spans="1:48" s="11" customFormat="1" ht="18" customHeight="1">
      <c r="A78" s="1">
        <v>74</v>
      </c>
      <c r="B78" s="1">
        <v>45682</v>
      </c>
      <c r="C78" s="5" t="s">
        <v>1839</v>
      </c>
      <c r="D78" s="1" t="s">
        <v>16</v>
      </c>
      <c r="E78" s="6" t="s">
        <v>17</v>
      </c>
      <c r="F78" s="1" t="s">
        <v>8</v>
      </c>
      <c r="G78" s="1">
        <f t="shared" si="2"/>
        <v>75</v>
      </c>
      <c r="H78" s="31"/>
      <c r="I78" s="7"/>
      <c r="J78" s="7"/>
      <c r="K78" s="7"/>
      <c r="L78" s="7"/>
      <c r="M78" s="7"/>
      <c r="N78" s="7"/>
      <c r="O78" s="7">
        <v>75</v>
      </c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7"/>
      <c r="AM78" s="7"/>
      <c r="AN78" s="7"/>
      <c r="AO78" s="7"/>
      <c r="AP78" s="7"/>
      <c r="AQ78" s="7"/>
      <c r="AR78" s="7"/>
      <c r="AS78" s="7"/>
      <c r="AT78" s="7"/>
      <c r="AU78" s="7"/>
      <c r="AV78" s="32"/>
    </row>
    <row r="79" spans="1:48" s="11" customFormat="1" ht="18" customHeight="1">
      <c r="A79" s="1">
        <v>74</v>
      </c>
      <c r="B79" s="1" t="s">
        <v>1066</v>
      </c>
      <c r="C79" s="5" t="s">
        <v>1067</v>
      </c>
      <c r="D79" s="1" t="s">
        <v>16</v>
      </c>
      <c r="E79" s="6" t="s">
        <v>17</v>
      </c>
      <c r="F79" s="1" t="s">
        <v>1068</v>
      </c>
      <c r="G79" s="1">
        <f t="shared" si="2"/>
        <v>75</v>
      </c>
      <c r="H79" s="31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>
        <v>75</v>
      </c>
      <c r="AC79" s="7"/>
      <c r="AD79" s="7"/>
      <c r="AE79" s="7"/>
      <c r="AF79" s="7"/>
      <c r="AG79" s="7"/>
      <c r="AH79" s="7"/>
      <c r="AI79" s="7"/>
      <c r="AJ79" s="7"/>
      <c r="AK79" s="7"/>
      <c r="AL79" s="7"/>
      <c r="AM79" s="7"/>
      <c r="AN79" s="7"/>
      <c r="AO79" s="7"/>
      <c r="AP79" s="7"/>
      <c r="AQ79" s="7"/>
      <c r="AR79" s="7"/>
      <c r="AS79" s="7"/>
      <c r="AT79" s="7"/>
      <c r="AU79" s="7"/>
      <c r="AV79" s="32"/>
    </row>
    <row r="80" spans="1:48" s="11" customFormat="1" ht="18" customHeight="1">
      <c r="A80" s="1">
        <v>76</v>
      </c>
      <c r="B80" s="1">
        <v>54155</v>
      </c>
      <c r="C80" s="5" t="s">
        <v>399</v>
      </c>
      <c r="D80" s="1" t="s">
        <v>16</v>
      </c>
      <c r="E80" s="6" t="s">
        <v>400</v>
      </c>
      <c r="F80" s="1" t="s">
        <v>381</v>
      </c>
      <c r="G80" s="1">
        <f t="shared" si="2"/>
        <v>71</v>
      </c>
      <c r="H80" s="31"/>
      <c r="I80" s="7"/>
      <c r="J80" s="7"/>
      <c r="K80" s="7"/>
      <c r="L80" s="7"/>
      <c r="M80" s="7"/>
      <c r="N80" s="7"/>
      <c r="O80" s="7"/>
      <c r="P80" s="7">
        <v>10</v>
      </c>
      <c r="Q80" s="7"/>
      <c r="R80" s="7"/>
      <c r="S80" s="7"/>
      <c r="T80" s="7"/>
      <c r="U80" s="7"/>
      <c r="V80" s="7"/>
      <c r="W80" s="7"/>
      <c r="X80" s="7"/>
      <c r="Y80" s="7"/>
      <c r="Z80" s="7">
        <v>6</v>
      </c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7"/>
      <c r="AM80" s="7">
        <v>25</v>
      </c>
      <c r="AN80" s="7"/>
      <c r="AO80" s="7"/>
      <c r="AP80" s="7"/>
      <c r="AQ80" s="7">
        <v>30</v>
      </c>
      <c r="AR80" s="7"/>
      <c r="AS80" s="7"/>
      <c r="AT80" s="7"/>
      <c r="AU80" s="7"/>
      <c r="AV80" s="32"/>
    </row>
    <row r="81" spans="1:48" s="11" customFormat="1" ht="18" customHeight="1">
      <c r="A81" s="1">
        <v>77</v>
      </c>
      <c r="B81" s="1">
        <v>52179</v>
      </c>
      <c r="C81" s="5" t="s">
        <v>1069</v>
      </c>
      <c r="D81" s="1" t="s">
        <v>16</v>
      </c>
      <c r="E81" s="6" t="s">
        <v>17</v>
      </c>
      <c r="F81" s="1" t="s">
        <v>146</v>
      </c>
      <c r="G81" s="1">
        <f t="shared" si="2"/>
        <v>70</v>
      </c>
      <c r="H81" s="31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>
        <v>70</v>
      </c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7"/>
      <c r="AQ81" s="7"/>
      <c r="AR81" s="7"/>
      <c r="AS81" s="7"/>
      <c r="AT81" s="7"/>
      <c r="AU81" s="7"/>
      <c r="AV81" s="32"/>
    </row>
    <row r="82" spans="1:48" s="11" customFormat="1" ht="18" customHeight="1">
      <c r="A82" s="1">
        <v>77</v>
      </c>
      <c r="B82" s="1">
        <v>22126</v>
      </c>
      <c r="C82" s="5" t="s">
        <v>466</v>
      </c>
      <c r="D82" s="1" t="s">
        <v>16</v>
      </c>
      <c r="E82" s="52" t="s">
        <v>17</v>
      </c>
      <c r="F82" s="1" t="s">
        <v>442</v>
      </c>
      <c r="G82" s="1">
        <f t="shared" si="2"/>
        <v>70</v>
      </c>
      <c r="H82" s="31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>
        <v>30</v>
      </c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7">
        <v>40</v>
      </c>
      <c r="AQ82" s="7"/>
      <c r="AR82" s="7"/>
      <c r="AS82" s="7"/>
      <c r="AT82" s="7"/>
      <c r="AU82" s="7"/>
      <c r="AV82" s="32"/>
    </row>
    <row r="83" spans="1:48" s="11" customFormat="1" ht="18" customHeight="1">
      <c r="A83" s="1">
        <v>77</v>
      </c>
      <c r="B83" s="1">
        <v>55454</v>
      </c>
      <c r="C83" s="5" t="s">
        <v>191</v>
      </c>
      <c r="D83" s="1" t="s">
        <v>20</v>
      </c>
      <c r="E83" s="6" t="s">
        <v>17</v>
      </c>
      <c r="F83" s="1" t="s">
        <v>190</v>
      </c>
      <c r="G83" s="1">
        <f t="shared" si="2"/>
        <v>70</v>
      </c>
      <c r="H83" s="31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>
        <v>35</v>
      </c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  <c r="AO83" s="7"/>
      <c r="AP83" s="7"/>
      <c r="AQ83" s="7"/>
      <c r="AR83" s="7">
        <v>35</v>
      </c>
      <c r="AS83" s="7"/>
      <c r="AT83" s="7"/>
      <c r="AU83" s="7"/>
      <c r="AV83" s="32"/>
    </row>
    <row r="84" spans="1:48" s="11" customFormat="1" ht="18" customHeight="1">
      <c r="A84" s="1">
        <v>77</v>
      </c>
      <c r="B84" s="1">
        <v>7909</v>
      </c>
      <c r="C84" s="5" t="s">
        <v>468</v>
      </c>
      <c r="D84" s="1" t="s">
        <v>16</v>
      </c>
      <c r="E84" s="52" t="s">
        <v>17</v>
      </c>
      <c r="F84" s="1" t="s">
        <v>180</v>
      </c>
      <c r="G84" s="1">
        <f t="shared" si="2"/>
        <v>70</v>
      </c>
      <c r="H84" s="31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>
        <v>50</v>
      </c>
      <c r="Y84" s="7"/>
      <c r="Z84" s="7"/>
      <c r="AA84" s="7"/>
      <c r="AB84" s="7"/>
      <c r="AC84" s="7"/>
      <c r="AD84" s="7"/>
      <c r="AE84" s="7">
        <v>10</v>
      </c>
      <c r="AF84" s="7"/>
      <c r="AG84" s="7"/>
      <c r="AH84" s="7"/>
      <c r="AI84" s="7"/>
      <c r="AJ84" s="7"/>
      <c r="AK84" s="7"/>
      <c r="AL84" s="7"/>
      <c r="AM84" s="7"/>
      <c r="AN84" s="7"/>
      <c r="AO84" s="7"/>
      <c r="AP84" s="7">
        <v>10</v>
      </c>
      <c r="AQ84" s="7"/>
      <c r="AR84" s="7"/>
      <c r="AS84" s="7"/>
      <c r="AT84" s="7"/>
      <c r="AU84" s="7"/>
      <c r="AV84" s="32"/>
    </row>
    <row r="85" spans="1:48" s="11" customFormat="1" ht="18" customHeight="1">
      <c r="A85" s="1">
        <v>81</v>
      </c>
      <c r="B85" s="1" t="s">
        <v>1549</v>
      </c>
      <c r="C85" s="5" t="s">
        <v>1550</v>
      </c>
      <c r="D85" s="1" t="s">
        <v>16</v>
      </c>
      <c r="E85" s="6" t="s">
        <v>17</v>
      </c>
      <c r="F85" s="1" t="s">
        <v>150</v>
      </c>
      <c r="G85" s="1">
        <f t="shared" si="2"/>
        <v>68</v>
      </c>
      <c r="H85" s="31"/>
      <c r="I85" s="7"/>
      <c r="J85" s="7">
        <v>3</v>
      </c>
      <c r="K85" s="7"/>
      <c r="L85" s="7"/>
      <c r="M85" s="7"/>
      <c r="N85" s="7"/>
      <c r="O85" s="7"/>
      <c r="P85" s="7"/>
      <c r="Q85" s="7"/>
      <c r="R85" s="7"/>
      <c r="S85" s="7"/>
      <c r="T85" s="7"/>
      <c r="U85" s="7">
        <v>65</v>
      </c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7"/>
      <c r="AQ85" s="7"/>
      <c r="AR85" s="7"/>
      <c r="AS85" s="7"/>
      <c r="AT85" s="7"/>
      <c r="AU85" s="7"/>
      <c r="AV85" s="32"/>
    </row>
    <row r="86" spans="1:48" s="11" customFormat="1" ht="18" customHeight="1">
      <c r="A86" s="1">
        <v>82</v>
      </c>
      <c r="B86" s="1">
        <v>54121</v>
      </c>
      <c r="C86" s="5" t="s">
        <v>390</v>
      </c>
      <c r="D86" s="1" t="s">
        <v>16</v>
      </c>
      <c r="E86" s="6" t="s">
        <v>17</v>
      </c>
      <c r="F86" s="1" t="s">
        <v>369</v>
      </c>
      <c r="G86" s="1">
        <f t="shared" si="2"/>
        <v>66</v>
      </c>
      <c r="H86" s="31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>
        <v>2</v>
      </c>
      <c r="AJ86" s="7"/>
      <c r="AK86" s="7"/>
      <c r="AL86" s="7"/>
      <c r="AM86" s="7"/>
      <c r="AN86" s="7">
        <v>9</v>
      </c>
      <c r="AO86" s="7"/>
      <c r="AP86" s="7"/>
      <c r="AQ86" s="7"/>
      <c r="AR86" s="7"/>
      <c r="AS86" s="7">
        <v>55</v>
      </c>
      <c r="AT86" s="7"/>
      <c r="AU86" s="7"/>
      <c r="AV86" s="32"/>
    </row>
    <row r="87" spans="1:48" s="11" customFormat="1" ht="18" customHeight="1">
      <c r="A87" s="1">
        <v>83</v>
      </c>
      <c r="B87" s="1">
        <v>55693</v>
      </c>
      <c r="C87" s="5" t="s">
        <v>1070</v>
      </c>
      <c r="D87" s="1" t="s">
        <v>16</v>
      </c>
      <c r="E87" s="6" t="s">
        <v>17</v>
      </c>
      <c r="F87" s="1" t="s">
        <v>1071</v>
      </c>
      <c r="G87" s="1">
        <f t="shared" si="2"/>
        <v>65</v>
      </c>
      <c r="H87" s="31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>
        <v>65</v>
      </c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  <c r="AO87" s="7"/>
      <c r="AP87" s="7"/>
      <c r="AQ87" s="7"/>
      <c r="AR87" s="7"/>
      <c r="AS87" s="7"/>
      <c r="AT87" s="7"/>
      <c r="AU87" s="7"/>
      <c r="AV87" s="32"/>
    </row>
    <row r="88" spans="1:48" s="11" customFormat="1" ht="18" customHeight="1">
      <c r="A88" s="1">
        <v>84</v>
      </c>
      <c r="B88" s="1">
        <v>32779</v>
      </c>
      <c r="C88" s="5" t="s">
        <v>189</v>
      </c>
      <c r="D88" s="1" t="s">
        <v>16</v>
      </c>
      <c r="E88" s="6" t="s">
        <v>17</v>
      </c>
      <c r="F88" s="1" t="s">
        <v>190</v>
      </c>
      <c r="G88" s="1">
        <f t="shared" si="2"/>
        <v>65</v>
      </c>
      <c r="H88" s="31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>
        <v>15</v>
      </c>
      <c r="AK88" s="7"/>
      <c r="AL88" s="7"/>
      <c r="AM88" s="7"/>
      <c r="AN88" s="7"/>
      <c r="AO88" s="7"/>
      <c r="AP88" s="7"/>
      <c r="AQ88" s="7"/>
      <c r="AR88" s="7">
        <v>50</v>
      </c>
      <c r="AS88" s="7"/>
      <c r="AT88" s="7"/>
      <c r="AU88" s="7"/>
      <c r="AV88" s="32"/>
    </row>
    <row r="89" spans="1:48" s="11" customFormat="1" ht="18" customHeight="1">
      <c r="A89" s="1">
        <v>85</v>
      </c>
      <c r="B89" s="1" t="s">
        <v>196</v>
      </c>
      <c r="C89" s="5" t="s">
        <v>197</v>
      </c>
      <c r="D89" s="1" t="s">
        <v>16</v>
      </c>
      <c r="E89" s="6" t="s">
        <v>17</v>
      </c>
      <c r="F89" s="1" t="s">
        <v>8</v>
      </c>
      <c r="G89" s="1">
        <f t="shared" si="2"/>
        <v>62</v>
      </c>
      <c r="H89" s="31"/>
      <c r="I89" s="7"/>
      <c r="J89" s="7"/>
      <c r="K89" s="7"/>
      <c r="L89" s="7"/>
      <c r="M89" s="7"/>
      <c r="N89" s="7"/>
      <c r="O89" s="7"/>
      <c r="P89" s="7"/>
      <c r="Q89" s="7"/>
      <c r="R89" s="7"/>
      <c r="S89" s="7">
        <v>2</v>
      </c>
      <c r="T89" s="7"/>
      <c r="U89" s="7">
        <v>40</v>
      </c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  <c r="AM89" s="7"/>
      <c r="AN89" s="7"/>
      <c r="AO89" s="7"/>
      <c r="AP89" s="7"/>
      <c r="AQ89" s="7"/>
      <c r="AR89" s="7">
        <v>20</v>
      </c>
      <c r="AS89" s="7"/>
      <c r="AT89" s="7"/>
      <c r="AU89" s="7"/>
      <c r="AV89" s="32"/>
    </row>
    <row r="90" spans="1:48" s="11" customFormat="1" ht="18" customHeight="1">
      <c r="A90" s="1">
        <v>86</v>
      </c>
      <c r="B90" s="1" t="s">
        <v>1551</v>
      </c>
      <c r="C90" s="5" t="s">
        <v>1552</v>
      </c>
      <c r="D90" s="1" t="s">
        <v>16</v>
      </c>
      <c r="E90" s="6" t="s">
        <v>17</v>
      </c>
      <c r="F90" s="1" t="s">
        <v>150</v>
      </c>
      <c r="G90" s="1">
        <f t="shared" si="2"/>
        <v>61</v>
      </c>
      <c r="H90" s="31"/>
      <c r="I90" s="7"/>
      <c r="J90" s="7">
        <v>6</v>
      </c>
      <c r="K90" s="7"/>
      <c r="L90" s="7"/>
      <c r="M90" s="7"/>
      <c r="N90" s="7"/>
      <c r="O90" s="7"/>
      <c r="P90" s="7"/>
      <c r="Q90" s="7"/>
      <c r="R90" s="7"/>
      <c r="S90" s="7"/>
      <c r="T90" s="7"/>
      <c r="U90" s="7">
        <v>55</v>
      </c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  <c r="AM90" s="7"/>
      <c r="AN90" s="7"/>
      <c r="AO90" s="7"/>
      <c r="AP90" s="7"/>
      <c r="AQ90" s="7"/>
      <c r="AR90" s="7"/>
      <c r="AS90" s="7"/>
      <c r="AT90" s="7"/>
      <c r="AU90" s="7"/>
      <c r="AV90" s="32"/>
    </row>
    <row r="91" spans="1:48" s="11" customFormat="1" ht="18" customHeight="1">
      <c r="A91" s="1">
        <v>87</v>
      </c>
      <c r="B91" s="1">
        <v>45670</v>
      </c>
      <c r="C91" s="5" t="s">
        <v>1072</v>
      </c>
      <c r="D91" s="1" t="s">
        <v>16</v>
      </c>
      <c r="E91" s="6" t="s">
        <v>17</v>
      </c>
      <c r="F91" s="1" t="s">
        <v>1071</v>
      </c>
      <c r="G91" s="1">
        <f t="shared" si="2"/>
        <v>60</v>
      </c>
      <c r="H91" s="31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>
        <v>60</v>
      </c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7"/>
      <c r="AR91" s="7"/>
      <c r="AS91" s="7"/>
      <c r="AT91" s="7"/>
      <c r="AU91" s="7"/>
      <c r="AV91" s="32"/>
    </row>
    <row r="92" spans="1:48" s="11" customFormat="1" ht="18" customHeight="1">
      <c r="A92" s="1">
        <v>88</v>
      </c>
      <c r="B92" s="1">
        <v>8062</v>
      </c>
      <c r="C92" s="5" t="s">
        <v>393</v>
      </c>
      <c r="D92" s="1" t="s">
        <v>16</v>
      </c>
      <c r="E92" s="6" t="s">
        <v>368</v>
      </c>
      <c r="F92" s="1" t="s">
        <v>369</v>
      </c>
      <c r="G92" s="1">
        <f t="shared" si="2"/>
        <v>59</v>
      </c>
      <c r="H92" s="31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>
        <v>4</v>
      </c>
      <c r="AJ92" s="7"/>
      <c r="AK92" s="7"/>
      <c r="AL92" s="7"/>
      <c r="AM92" s="7"/>
      <c r="AN92" s="7">
        <v>15</v>
      </c>
      <c r="AO92" s="7"/>
      <c r="AP92" s="7"/>
      <c r="AQ92" s="7"/>
      <c r="AR92" s="7"/>
      <c r="AS92" s="7">
        <v>40</v>
      </c>
      <c r="AT92" s="7"/>
      <c r="AU92" s="7"/>
      <c r="AV92" s="32"/>
    </row>
    <row r="93" spans="1:48" s="11" customFormat="1" ht="18" customHeight="1">
      <c r="A93" s="1">
        <v>89</v>
      </c>
      <c r="B93" s="1">
        <v>44546</v>
      </c>
      <c r="C93" s="5" t="s">
        <v>747</v>
      </c>
      <c r="D93" s="1" t="s">
        <v>16</v>
      </c>
      <c r="E93" s="52" t="s">
        <v>743</v>
      </c>
      <c r="F93" s="1" t="s">
        <v>259</v>
      </c>
      <c r="G93" s="1">
        <f t="shared" si="2"/>
        <v>58</v>
      </c>
      <c r="H93" s="31"/>
      <c r="I93" s="7"/>
      <c r="J93" s="7"/>
      <c r="K93" s="7"/>
      <c r="L93" s="7">
        <v>50</v>
      </c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>
        <v>8</v>
      </c>
      <c r="AL93" s="7"/>
      <c r="AM93" s="7"/>
      <c r="AN93" s="7"/>
      <c r="AO93" s="7"/>
      <c r="AP93" s="7"/>
      <c r="AQ93" s="7"/>
      <c r="AR93" s="7"/>
      <c r="AS93" s="7"/>
      <c r="AT93" s="7"/>
      <c r="AU93" s="7"/>
      <c r="AV93" s="32"/>
    </row>
    <row r="94" spans="1:48" s="11" customFormat="1" ht="18" customHeight="1">
      <c r="A94" s="1">
        <v>90</v>
      </c>
      <c r="B94" s="1">
        <v>44128</v>
      </c>
      <c r="C94" s="5" t="s">
        <v>1816</v>
      </c>
      <c r="D94" s="1" t="s">
        <v>20</v>
      </c>
      <c r="E94" s="6" t="s">
        <v>17</v>
      </c>
      <c r="F94" s="1" t="s">
        <v>150</v>
      </c>
      <c r="G94" s="1">
        <f t="shared" si="2"/>
        <v>55</v>
      </c>
      <c r="H94" s="31"/>
      <c r="I94" s="7"/>
      <c r="J94" s="7"/>
      <c r="K94" s="7"/>
      <c r="L94" s="7"/>
      <c r="M94" s="7"/>
      <c r="N94" s="7"/>
      <c r="O94" s="7"/>
      <c r="P94" s="7"/>
      <c r="Q94" s="7">
        <v>55</v>
      </c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7"/>
      <c r="AP94" s="7"/>
      <c r="AQ94" s="7"/>
      <c r="AR94" s="7"/>
      <c r="AS94" s="7"/>
      <c r="AT94" s="7"/>
      <c r="AU94" s="7"/>
      <c r="AV94" s="32"/>
    </row>
    <row r="95" spans="1:48" s="11" customFormat="1" ht="18" customHeight="1">
      <c r="A95" s="1">
        <v>90</v>
      </c>
      <c r="B95" s="1">
        <v>55331</v>
      </c>
      <c r="C95" s="5" t="s">
        <v>1840</v>
      </c>
      <c r="D95" s="1" t="s">
        <v>20</v>
      </c>
      <c r="E95" s="6" t="s">
        <v>17</v>
      </c>
      <c r="F95" s="1" t="s">
        <v>8</v>
      </c>
      <c r="G95" s="1">
        <f t="shared" si="2"/>
        <v>55</v>
      </c>
      <c r="H95" s="31"/>
      <c r="I95" s="7"/>
      <c r="J95" s="7"/>
      <c r="K95" s="7"/>
      <c r="L95" s="7"/>
      <c r="M95" s="7"/>
      <c r="N95" s="7"/>
      <c r="O95" s="7">
        <v>55</v>
      </c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7"/>
      <c r="AQ95" s="7"/>
      <c r="AR95" s="7"/>
      <c r="AS95" s="7"/>
      <c r="AT95" s="7"/>
      <c r="AU95" s="7"/>
      <c r="AV95" s="32"/>
    </row>
    <row r="96" spans="1:48" s="11" customFormat="1" ht="18" customHeight="1">
      <c r="A96" s="1">
        <v>90</v>
      </c>
      <c r="B96" s="1">
        <v>16140</v>
      </c>
      <c r="C96" s="5" t="s">
        <v>465</v>
      </c>
      <c r="D96" s="1" t="s">
        <v>16</v>
      </c>
      <c r="E96" s="52" t="s">
        <v>17</v>
      </c>
      <c r="F96" s="1" t="s">
        <v>442</v>
      </c>
      <c r="G96" s="1">
        <f t="shared" si="2"/>
        <v>55</v>
      </c>
      <c r="H96" s="31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>
        <v>5</v>
      </c>
      <c r="AF96" s="7"/>
      <c r="AG96" s="7"/>
      <c r="AH96" s="7"/>
      <c r="AI96" s="7"/>
      <c r="AJ96" s="7"/>
      <c r="AK96" s="7"/>
      <c r="AL96" s="7"/>
      <c r="AM96" s="7"/>
      <c r="AN96" s="7"/>
      <c r="AO96" s="7"/>
      <c r="AP96" s="7">
        <v>50</v>
      </c>
      <c r="AQ96" s="7"/>
      <c r="AR96" s="7"/>
      <c r="AS96" s="7"/>
      <c r="AT96" s="7"/>
      <c r="AU96" s="7"/>
      <c r="AV96" s="32"/>
    </row>
    <row r="97" spans="1:48" s="11" customFormat="1" ht="18" customHeight="1">
      <c r="A97" s="1">
        <v>90</v>
      </c>
      <c r="B97" s="1" t="s">
        <v>824</v>
      </c>
      <c r="C97" s="5" t="s">
        <v>825</v>
      </c>
      <c r="D97" s="1" t="s">
        <v>20</v>
      </c>
      <c r="E97" s="6" t="s">
        <v>17</v>
      </c>
      <c r="F97" s="1" t="s">
        <v>10</v>
      </c>
      <c r="G97" s="1">
        <f t="shared" si="2"/>
        <v>55</v>
      </c>
      <c r="H97" s="31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>
        <v>55</v>
      </c>
      <c r="AG97" s="7"/>
      <c r="AH97" s="7"/>
      <c r="AI97" s="7"/>
      <c r="AJ97" s="7"/>
      <c r="AK97" s="7"/>
      <c r="AL97" s="7"/>
      <c r="AM97" s="7"/>
      <c r="AN97" s="7"/>
      <c r="AO97" s="7"/>
      <c r="AP97" s="7"/>
      <c r="AQ97" s="7"/>
      <c r="AR97" s="7"/>
      <c r="AS97" s="7"/>
      <c r="AT97" s="7"/>
      <c r="AU97" s="7"/>
      <c r="AV97" s="32"/>
    </row>
    <row r="98" spans="1:48" s="11" customFormat="1" ht="18" customHeight="1">
      <c r="A98" s="1">
        <v>90</v>
      </c>
      <c r="B98" s="1">
        <v>40245</v>
      </c>
      <c r="C98" s="5" t="s">
        <v>2079</v>
      </c>
      <c r="D98" s="1" t="s">
        <v>90</v>
      </c>
      <c r="E98" s="6" t="s">
        <v>2078</v>
      </c>
      <c r="F98" s="1" t="s">
        <v>150</v>
      </c>
      <c r="G98" s="1">
        <f t="shared" si="2"/>
        <v>55</v>
      </c>
      <c r="H98" s="31"/>
      <c r="I98" s="7"/>
      <c r="J98" s="7"/>
      <c r="K98" s="7"/>
      <c r="L98" s="7">
        <v>55</v>
      </c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7"/>
      <c r="AM98" s="7"/>
      <c r="AN98" s="7"/>
      <c r="AO98" s="7"/>
      <c r="AP98" s="7"/>
      <c r="AQ98" s="7"/>
      <c r="AR98" s="7"/>
      <c r="AS98" s="7"/>
      <c r="AT98" s="7"/>
      <c r="AU98" s="7"/>
      <c r="AV98" s="32"/>
    </row>
    <row r="99" spans="1:48" s="11" customFormat="1" ht="18" customHeight="1">
      <c r="A99" s="1">
        <v>95</v>
      </c>
      <c r="B99" s="1">
        <v>61011</v>
      </c>
      <c r="C99" s="5" t="s">
        <v>1733</v>
      </c>
      <c r="D99" s="1" t="s">
        <v>16</v>
      </c>
      <c r="E99" s="6" t="s">
        <v>17</v>
      </c>
      <c r="F99" s="1" t="s">
        <v>8</v>
      </c>
      <c r="G99" s="1">
        <f t="shared" si="2"/>
        <v>54</v>
      </c>
      <c r="H99" s="31"/>
      <c r="I99" s="7"/>
      <c r="J99" s="7"/>
      <c r="K99" s="7"/>
      <c r="L99" s="7"/>
      <c r="M99" s="7"/>
      <c r="N99" s="7"/>
      <c r="O99" s="7">
        <v>50</v>
      </c>
      <c r="P99" s="7"/>
      <c r="Q99" s="7"/>
      <c r="R99" s="7"/>
      <c r="S99" s="7">
        <v>4</v>
      </c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7"/>
      <c r="AM99" s="7"/>
      <c r="AN99" s="7"/>
      <c r="AO99" s="7"/>
      <c r="AP99" s="7"/>
      <c r="AQ99" s="7"/>
      <c r="AR99" s="7"/>
      <c r="AS99" s="7"/>
      <c r="AT99" s="7"/>
      <c r="AU99" s="7"/>
      <c r="AV99" s="32"/>
    </row>
    <row r="100" spans="1:48" s="11" customFormat="1" ht="18" customHeight="1">
      <c r="A100" s="1">
        <v>95</v>
      </c>
      <c r="B100" s="1">
        <v>59374</v>
      </c>
      <c r="C100" s="5" t="s">
        <v>392</v>
      </c>
      <c r="D100" s="1" t="s">
        <v>20</v>
      </c>
      <c r="E100" s="6" t="s">
        <v>383</v>
      </c>
      <c r="F100" s="1" t="s">
        <v>369</v>
      </c>
      <c r="G100" s="1">
        <f t="shared" si="2"/>
        <v>54</v>
      </c>
      <c r="H100" s="31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>
        <v>4</v>
      </c>
      <c r="AE100" s="7"/>
      <c r="AF100" s="7"/>
      <c r="AG100" s="7"/>
      <c r="AH100" s="7"/>
      <c r="AI100" s="7"/>
      <c r="AJ100" s="7"/>
      <c r="AK100" s="7"/>
      <c r="AL100" s="7"/>
      <c r="AM100" s="7"/>
      <c r="AN100" s="7">
        <v>5</v>
      </c>
      <c r="AO100" s="7"/>
      <c r="AP100" s="7"/>
      <c r="AQ100" s="7"/>
      <c r="AR100" s="7"/>
      <c r="AS100" s="7">
        <v>45</v>
      </c>
      <c r="AT100" s="7"/>
      <c r="AU100" s="7"/>
      <c r="AV100" s="32"/>
    </row>
    <row r="101" spans="1:48" s="11" customFormat="1" ht="18" customHeight="1">
      <c r="A101" s="1">
        <v>97</v>
      </c>
      <c r="B101" s="1">
        <v>25206</v>
      </c>
      <c r="C101" s="5" t="s">
        <v>391</v>
      </c>
      <c r="D101" s="1" t="s">
        <v>16</v>
      </c>
      <c r="E101" s="6" t="s">
        <v>383</v>
      </c>
      <c r="F101" s="1" t="s">
        <v>369</v>
      </c>
      <c r="G101" s="1">
        <f t="shared" ref="G101:G132" si="3">SUM(I101:AU101)</f>
        <v>52</v>
      </c>
      <c r="H101" s="31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>
        <v>2</v>
      </c>
      <c r="AE101" s="7"/>
      <c r="AF101" s="7"/>
      <c r="AG101" s="7"/>
      <c r="AH101" s="7"/>
      <c r="AI101" s="7"/>
      <c r="AJ101" s="7"/>
      <c r="AK101" s="7"/>
      <c r="AL101" s="7"/>
      <c r="AM101" s="7"/>
      <c r="AN101" s="7"/>
      <c r="AO101" s="7"/>
      <c r="AP101" s="7"/>
      <c r="AQ101" s="7"/>
      <c r="AR101" s="7"/>
      <c r="AS101" s="7">
        <v>50</v>
      </c>
      <c r="AT101" s="7"/>
      <c r="AU101" s="7"/>
      <c r="AV101" s="32"/>
    </row>
    <row r="102" spans="1:48" s="11" customFormat="1" ht="18" customHeight="1">
      <c r="A102" s="1">
        <v>98</v>
      </c>
      <c r="B102" s="1">
        <v>63927</v>
      </c>
      <c r="C102" s="5" t="s">
        <v>1521</v>
      </c>
      <c r="D102" s="1" t="s">
        <v>16</v>
      </c>
      <c r="E102" s="6" t="s">
        <v>17</v>
      </c>
      <c r="F102" s="1" t="s">
        <v>10</v>
      </c>
      <c r="G102" s="1">
        <f t="shared" si="3"/>
        <v>50</v>
      </c>
      <c r="H102" s="31"/>
      <c r="I102" s="7"/>
      <c r="J102" s="7"/>
      <c r="K102" s="7"/>
      <c r="L102" s="7"/>
      <c r="M102" s="7"/>
      <c r="N102" s="7"/>
      <c r="O102" s="7">
        <v>35</v>
      </c>
      <c r="P102" s="7"/>
      <c r="Q102" s="7"/>
      <c r="R102" s="7"/>
      <c r="S102" s="7"/>
      <c r="T102" s="7"/>
      <c r="U102" s="7"/>
      <c r="V102" s="7">
        <v>15</v>
      </c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7"/>
      <c r="AM102" s="7"/>
      <c r="AN102" s="7"/>
      <c r="AO102" s="7"/>
      <c r="AP102" s="7"/>
      <c r="AQ102" s="7"/>
      <c r="AR102" s="7"/>
      <c r="AS102" s="7"/>
      <c r="AT102" s="7"/>
      <c r="AU102" s="7"/>
      <c r="AV102" s="32"/>
    </row>
    <row r="103" spans="1:48" s="11" customFormat="1" ht="18" customHeight="1">
      <c r="A103" s="1">
        <v>98</v>
      </c>
      <c r="B103" s="1" t="s">
        <v>1166</v>
      </c>
      <c r="C103" s="5" t="s">
        <v>1167</v>
      </c>
      <c r="D103" s="1" t="s">
        <v>16</v>
      </c>
      <c r="E103" s="6" t="s">
        <v>1168</v>
      </c>
      <c r="F103" s="1" t="s">
        <v>141</v>
      </c>
      <c r="G103" s="1">
        <f t="shared" si="3"/>
        <v>50</v>
      </c>
      <c r="H103" s="31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>
        <v>50</v>
      </c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7"/>
      <c r="AM103" s="7"/>
      <c r="AN103" s="7"/>
      <c r="AO103" s="7"/>
      <c r="AP103" s="7"/>
      <c r="AQ103" s="7"/>
      <c r="AR103" s="7"/>
      <c r="AS103" s="7"/>
      <c r="AT103" s="7"/>
      <c r="AU103" s="7"/>
      <c r="AV103" s="32"/>
    </row>
    <row r="104" spans="1:48" s="11" customFormat="1" ht="18" customHeight="1">
      <c r="A104" s="1">
        <v>98</v>
      </c>
      <c r="B104" s="1">
        <v>39077</v>
      </c>
      <c r="C104" s="5" t="s">
        <v>192</v>
      </c>
      <c r="D104" s="1" t="s">
        <v>16</v>
      </c>
      <c r="E104" s="6" t="s">
        <v>17</v>
      </c>
      <c r="F104" s="1" t="s">
        <v>190</v>
      </c>
      <c r="G104" s="1">
        <f t="shared" si="3"/>
        <v>50</v>
      </c>
      <c r="H104" s="31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>
        <v>20</v>
      </c>
      <c r="AK104" s="7"/>
      <c r="AL104" s="7"/>
      <c r="AM104" s="7"/>
      <c r="AN104" s="7"/>
      <c r="AO104" s="7"/>
      <c r="AP104" s="7"/>
      <c r="AQ104" s="7"/>
      <c r="AR104" s="7">
        <v>30</v>
      </c>
      <c r="AS104" s="7"/>
      <c r="AT104" s="7"/>
      <c r="AU104" s="7"/>
      <c r="AV104" s="32"/>
    </row>
    <row r="105" spans="1:48" s="11" customFormat="1" ht="18" customHeight="1">
      <c r="A105" s="1">
        <v>98</v>
      </c>
      <c r="B105" s="1">
        <v>42293</v>
      </c>
      <c r="C105" s="5" t="s">
        <v>401</v>
      </c>
      <c r="D105" s="1" t="s">
        <v>16</v>
      </c>
      <c r="E105" s="6" t="s">
        <v>400</v>
      </c>
      <c r="F105" s="1" t="s">
        <v>381</v>
      </c>
      <c r="G105" s="1">
        <f t="shared" si="3"/>
        <v>50</v>
      </c>
      <c r="H105" s="31"/>
      <c r="I105" s="7"/>
      <c r="J105" s="7"/>
      <c r="K105" s="7"/>
      <c r="L105" s="7"/>
      <c r="M105" s="7"/>
      <c r="N105" s="7"/>
      <c r="O105" s="7"/>
      <c r="P105" s="7">
        <v>8</v>
      </c>
      <c r="Q105" s="7"/>
      <c r="R105" s="7"/>
      <c r="S105" s="7"/>
      <c r="T105" s="7"/>
      <c r="U105" s="7"/>
      <c r="V105" s="7"/>
      <c r="W105" s="7"/>
      <c r="X105" s="7"/>
      <c r="Y105" s="7"/>
      <c r="Z105" s="7">
        <v>8</v>
      </c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7"/>
      <c r="AM105" s="7">
        <v>9</v>
      </c>
      <c r="AN105" s="7"/>
      <c r="AO105" s="7"/>
      <c r="AP105" s="7"/>
      <c r="AQ105" s="7">
        <v>25</v>
      </c>
      <c r="AR105" s="7"/>
      <c r="AS105" s="7"/>
      <c r="AT105" s="7"/>
      <c r="AU105" s="7"/>
      <c r="AV105" s="32"/>
    </row>
    <row r="106" spans="1:48" s="11" customFormat="1" ht="18" customHeight="1">
      <c r="A106" s="1">
        <v>98</v>
      </c>
      <c r="B106" s="1">
        <v>60247</v>
      </c>
      <c r="C106" s="5" t="s">
        <v>1076</v>
      </c>
      <c r="D106" s="1" t="s">
        <v>16</v>
      </c>
      <c r="E106" s="6" t="s">
        <v>17</v>
      </c>
      <c r="F106" s="1" t="s">
        <v>141</v>
      </c>
      <c r="G106" s="1">
        <f t="shared" si="3"/>
        <v>50</v>
      </c>
      <c r="H106" s="31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>
        <v>40</v>
      </c>
      <c r="X106" s="7"/>
      <c r="Y106" s="7"/>
      <c r="Z106" s="7"/>
      <c r="AA106" s="7"/>
      <c r="AB106" s="7">
        <v>10</v>
      </c>
      <c r="AC106" s="7"/>
      <c r="AD106" s="7"/>
      <c r="AE106" s="7"/>
      <c r="AF106" s="7"/>
      <c r="AG106" s="7"/>
      <c r="AH106" s="7"/>
      <c r="AI106" s="7"/>
      <c r="AJ106" s="7"/>
      <c r="AK106" s="7"/>
      <c r="AL106" s="7"/>
      <c r="AM106" s="7"/>
      <c r="AN106" s="7"/>
      <c r="AO106" s="7"/>
      <c r="AP106" s="7"/>
      <c r="AQ106" s="7"/>
      <c r="AR106" s="7"/>
      <c r="AS106" s="7"/>
      <c r="AT106" s="7"/>
      <c r="AU106" s="7"/>
      <c r="AV106" s="32"/>
    </row>
    <row r="107" spans="1:48" s="11" customFormat="1" ht="18" customHeight="1">
      <c r="A107" s="1">
        <v>98</v>
      </c>
      <c r="B107" s="1">
        <v>43047</v>
      </c>
      <c r="C107" s="5" t="s">
        <v>618</v>
      </c>
      <c r="D107" s="1" t="s">
        <v>16</v>
      </c>
      <c r="E107" s="6" t="s">
        <v>17</v>
      </c>
      <c r="F107" s="1" t="s">
        <v>381</v>
      </c>
      <c r="G107" s="1">
        <f t="shared" si="3"/>
        <v>50</v>
      </c>
      <c r="H107" s="31"/>
      <c r="I107" s="7"/>
      <c r="J107" s="7"/>
      <c r="K107" s="7"/>
      <c r="L107" s="7"/>
      <c r="M107" s="7">
        <v>10</v>
      </c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>
        <v>20</v>
      </c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>
        <v>20</v>
      </c>
      <c r="AN107" s="7"/>
      <c r="AO107" s="7"/>
      <c r="AP107" s="7"/>
      <c r="AQ107" s="7"/>
      <c r="AR107" s="7"/>
      <c r="AS107" s="7"/>
      <c r="AT107" s="7"/>
      <c r="AU107" s="7"/>
      <c r="AV107" s="32"/>
    </row>
    <row r="108" spans="1:48" s="11" customFormat="1" ht="18" customHeight="1">
      <c r="A108" s="1">
        <v>104</v>
      </c>
      <c r="B108" s="1">
        <v>65372</v>
      </c>
      <c r="C108" s="5" t="s">
        <v>1073</v>
      </c>
      <c r="D108" s="1" t="s">
        <v>20</v>
      </c>
      <c r="E108" s="6" t="s">
        <v>17</v>
      </c>
      <c r="F108" s="1" t="s">
        <v>141</v>
      </c>
      <c r="G108" s="1">
        <f t="shared" si="3"/>
        <v>45</v>
      </c>
      <c r="H108" s="31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>
        <v>45</v>
      </c>
      <c r="AC108" s="7"/>
      <c r="AD108" s="7"/>
      <c r="AE108" s="7"/>
      <c r="AF108" s="7"/>
      <c r="AG108" s="7"/>
      <c r="AH108" s="7"/>
      <c r="AI108" s="7"/>
      <c r="AJ108" s="7"/>
      <c r="AK108" s="7"/>
      <c r="AL108" s="7"/>
      <c r="AM108" s="7"/>
      <c r="AN108" s="7"/>
      <c r="AO108" s="7"/>
      <c r="AP108" s="7"/>
      <c r="AQ108" s="7"/>
      <c r="AR108" s="7"/>
      <c r="AS108" s="7"/>
      <c r="AT108" s="7"/>
      <c r="AU108" s="7"/>
      <c r="AV108" s="32"/>
    </row>
    <row r="109" spans="1:48" s="11" customFormat="1" ht="18" customHeight="1">
      <c r="A109" s="1">
        <v>104</v>
      </c>
      <c r="B109" s="1" t="s">
        <v>826</v>
      </c>
      <c r="C109" s="5" t="s">
        <v>827</v>
      </c>
      <c r="D109" s="1" t="s">
        <v>16</v>
      </c>
      <c r="E109" s="6" t="s">
        <v>17</v>
      </c>
      <c r="F109" s="1" t="s">
        <v>150</v>
      </c>
      <c r="G109" s="1">
        <f t="shared" si="3"/>
        <v>45</v>
      </c>
      <c r="H109" s="31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>
        <v>45</v>
      </c>
      <c r="AG109" s="7"/>
      <c r="AH109" s="7"/>
      <c r="AI109" s="7"/>
      <c r="AJ109" s="7"/>
      <c r="AK109" s="7"/>
      <c r="AL109" s="7"/>
      <c r="AM109" s="7"/>
      <c r="AN109" s="7"/>
      <c r="AO109" s="7"/>
      <c r="AP109" s="7"/>
      <c r="AQ109" s="7"/>
      <c r="AR109" s="7"/>
      <c r="AS109" s="7"/>
      <c r="AT109" s="7"/>
      <c r="AU109" s="7"/>
      <c r="AV109" s="32"/>
    </row>
    <row r="110" spans="1:48" s="11" customFormat="1" ht="18" customHeight="1">
      <c r="A110" s="1">
        <v>104</v>
      </c>
      <c r="B110" s="1">
        <v>63319</v>
      </c>
      <c r="C110" s="5" t="s">
        <v>617</v>
      </c>
      <c r="D110" s="1" t="s">
        <v>20</v>
      </c>
      <c r="E110" s="6" t="s">
        <v>17</v>
      </c>
      <c r="F110" s="1" t="s">
        <v>381</v>
      </c>
      <c r="G110" s="1">
        <f t="shared" si="3"/>
        <v>45</v>
      </c>
      <c r="H110" s="31"/>
      <c r="I110" s="7"/>
      <c r="J110" s="7"/>
      <c r="K110" s="7"/>
      <c r="L110" s="7"/>
      <c r="M110" s="7"/>
      <c r="N110" s="7"/>
      <c r="O110" s="7"/>
      <c r="P110" s="7">
        <v>15</v>
      </c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7">
        <v>30</v>
      </c>
      <c r="AN110" s="7"/>
      <c r="AO110" s="7"/>
      <c r="AP110" s="7"/>
      <c r="AQ110" s="7"/>
      <c r="AR110" s="7"/>
      <c r="AS110" s="7"/>
      <c r="AT110" s="7"/>
      <c r="AU110" s="7"/>
      <c r="AV110" s="32"/>
    </row>
    <row r="111" spans="1:48" s="11" customFormat="1" ht="18" customHeight="1">
      <c r="A111" s="1">
        <v>107</v>
      </c>
      <c r="B111" s="1">
        <v>56886</v>
      </c>
      <c r="C111" s="5" t="s">
        <v>28</v>
      </c>
      <c r="D111" s="1" t="s">
        <v>20</v>
      </c>
      <c r="E111" s="6" t="s">
        <v>17</v>
      </c>
      <c r="F111" s="1" t="s">
        <v>8</v>
      </c>
      <c r="G111" s="1">
        <f t="shared" si="3"/>
        <v>41</v>
      </c>
      <c r="H111" s="31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>
        <v>10</v>
      </c>
      <c r="T111" s="7"/>
      <c r="U111" s="7"/>
      <c r="V111" s="7"/>
      <c r="W111" s="7"/>
      <c r="X111" s="7"/>
      <c r="Y111" s="7"/>
      <c r="Z111" s="7"/>
      <c r="AA111" s="7"/>
      <c r="AB111" s="7">
        <v>30</v>
      </c>
      <c r="AC111" s="7"/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  <c r="AO111" s="7"/>
      <c r="AP111" s="7"/>
      <c r="AQ111" s="7"/>
      <c r="AR111" s="7"/>
      <c r="AS111" s="7"/>
      <c r="AT111" s="7"/>
      <c r="AU111" s="7">
        <v>1</v>
      </c>
      <c r="AV111" s="32"/>
    </row>
    <row r="112" spans="1:48" s="11" customFormat="1" ht="18" customHeight="1">
      <c r="A112" s="1">
        <v>108</v>
      </c>
      <c r="B112" s="1">
        <v>61713</v>
      </c>
      <c r="C112" s="5" t="s">
        <v>1470</v>
      </c>
      <c r="D112" s="1" t="s">
        <v>16</v>
      </c>
      <c r="E112" s="6" t="s">
        <v>17</v>
      </c>
      <c r="F112" s="1" t="s">
        <v>180</v>
      </c>
      <c r="G112" s="1">
        <f t="shared" si="3"/>
        <v>40</v>
      </c>
      <c r="H112" s="31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>
        <v>40</v>
      </c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7"/>
      <c r="AM112" s="7"/>
      <c r="AN112" s="7"/>
      <c r="AO112" s="7"/>
      <c r="AP112" s="7"/>
      <c r="AQ112" s="7"/>
      <c r="AR112" s="7"/>
      <c r="AS112" s="7"/>
      <c r="AT112" s="7"/>
      <c r="AU112" s="7"/>
      <c r="AV112" s="32"/>
    </row>
    <row r="113" spans="1:48" s="11" customFormat="1" ht="18" customHeight="1">
      <c r="A113" s="1">
        <v>108</v>
      </c>
      <c r="B113" s="1" t="s">
        <v>1169</v>
      </c>
      <c r="C113" s="5" t="s">
        <v>1170</v>
      </c>
      <c r="D113" s="1" t="s">
        <v>20</v>
      </c>
      <c r="E113" s="6" t="s">
        <v>1171</v>
      </c>
      <c r="F113" s="1" t="s">
        <v>141</v>
      </c>
      <c r="G113" s="1">
        <f t="shared" si="3"/>
        <v>40</v>
      </c>
      <c r="H113" s="31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>
        <v>40</v>
      </c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7"/>
      <c r="AM113" s="7"/>
      <c r="AN113" s="7"/>
      <c r="AO113" s="7"/>
      <c r="AP113" s="7"/>
      <c r="AQ113" s="7"/>
      <c r="AR113" s="7"/>
      <c r="AS113" s="7"/>
      <c r="AT113" s="7"/>
      <c r="AU113" s="7"/>
      <c r="AV113" s="32"/>
    </row>
    <row r="114" spans="1:48" s="11" customFormat="1" ht="18" customHeight="1">
      <c r="A114" s="1">
        <v>108</v>
      </c>
      <c r="B114" s="1" t="s">
        <v>198</v>
      </c>
      <c r="C114" s="5" t="s">
        <v>199</v>
      </c>
      <c r="D114" s="1" t="s">
        <v>20</v>
      </c>
      <c r="E114" s="6" t="s">
        <v>17</v>
      </c>
      <c r="F114" s="1" t="s">
        <v>190</v>
      </c>
      <c r="G114" s="1">
        <f t="shared" si="3"/>
        <v>40</v>
      </c>
      <c r="H114" s="31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>
        <v>25</v>
      </c>
      <c r="AK114" s="7"/>
      <c r="AL114" s="7"/>
      <c r="AM114" s="7"/>
      <c r="AN114" s="7"/>
      <c r="AO114" s="7"/>
      <c r="AP114" s="7"/>
      <c r="AQ114" s="7"/>
      <c r="AR114" s="7">
        <v>15</v>
      </c>
      <c r="AS114" s="7"/>
      <c r="AT114" s="7"/>
      <c r="AU114" s="7"/>
      <c r="AV114" s="32"/>
    </row>
    <row r="115" spans="1:48" s="11" customFormat="1" ht="18" customHeight="1">
      <c r="A115" s="1">
        <v>108</v>
      </c>
      <c r="B115" s="1">
        <v>35983</v>
      </c>
      <c r="C115" s="5" t="s">
        <v>1852</v>
      </c>
      <c r="D115" s="1" t="s">
        <v>16</v>
      </c>
      <c r="E115" s="6" t="s">
        <v>1853</v>
      </c>
      <c r="F115" s="1" t="s">
        <v>1854</v>
      </c>
      <c r="G115" s="1">
        <f t="shared" si="3"/>
        <v>40</v>
      </c>
      <c r="H115" s="31"/>
      <c r="I115" s="7"/>
      <c r="J115" s="7"/>
      <c r="K115" s="7"/>
      <c r="L115" s="7"/>
      <c r="M115" s="7">
        <v>40</v>
      </c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7"/>
      <c r="AM115" s="7"/>
      <c r="AN115" s="7"/>
      <c r="AO115" s="7"/>
      <c r="AP115" s="7"/>
      <c r="AQ115" s="7"/>
      <c r="AR115" s="7"/>
      <c r="AS115" s="7"/>
      <c r="AT115" s="7"/>
      <c r="AU115" s="7"/>
      <c r="AV115" s="32"/>
    </row>
    <row r="116" spans="1:48" s="11" customFormat="1" ht="18" customHeight="1">
      <c r="A116" s="1">
        <v>112</v>
      </c>
      <c r="B116" s="1">
        <v>28563</v>
      </c>
      <c r="C116" s="5" t="s">
        <v>402</v>
      </c>
      <c r="D116" s="1" t="s">
        <v>16</v>
      </c>
      <c r="E116" s="6" t="s">
        <v>400</v>
      </c>
      <c r="F116" s="1" t="s">
        <v>381</v>
      </c>
      <c r="G116" s="1">
        <f t="shared" si="3"/>
        <v>39</v>
      </c>
      <c r="H116" s="31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>
        <v>4</v>
      </c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7"/>
      <c r="AM116" s="7">
        <v>15</v>
      </c>
      <c r="AN116" s="7"/>
      <c r="AO116" s="7"/>
      <c r="AP116" s="7"/>
      <c r="AQ116" s="7">
        <v>20</v>
      </c>
      <c r="AR116" s="7"/>
      <c r="AS116" s="7"/>
      <c r="AT116" s="7"/>
      <c r="AU116" s="7"/>
      <c r="AV116" s="32"/>
    </row>
    <row r="117" spans="1:48" s="11" customFormat="1" ht="18" customHeight="1">
      <c r="A117" s="1">
        <v>113</v>
      </c>
      <c r="B117" s="1">
        <v>9649</v>
      </c>
      <c r="C117" s="5" t="s">
        <v>394</v>
      </c>
      <c r="D117" s="1" t="s">
        <v>16</v>
      </c>
      <c r="E117" s="6" t="s">
        <v>17</v>
      </c>
      <c r="F117" s="1" t="s">
        <v>369</v>
      </c>
      <c r="G117" s="1">
        <f t="shared" si="3"/>
        <v>38</v>
      </c>
      <c r="H117" s="31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  <c r="AL117" s="7"/>
      <c r="AM117" s="7"/>
      <c r="AN117" s="7">
        <v>8</v>
      </c>
      <c r="AO117" s="7"/>
      <c r="AP117" s="7"/>
      <c r="AQ117" s="7"/>
      <c r="AR117" s="7"/>
      <c r="AS117" s="7">
        <v>30</v>
      </c>
      <c r="AT117" s="7"/>
      <c r="AU117" s="7"/>
      <c r="AV117" s="32"/>
    </row>
    <row r="118" spans="1:48" s="11" customFormat="1" ht="18" customHeight="1">
      <c r="A118" s="1">
        <v>114</v>
      </c>
      <c r="B118" s="1">
        <v>59995</v>
      </c>
      <c r="C118" s="5" t="s">
        <v>21</v>
      </c>
      <c r="D118" s="1" t="s">
        <v>20</v>
      </c>
      <c r="E118" s="6" t="s">
        <v>17</v>
      </c>
      <c r="F118" s="1" t="s">
        <v>8</v>
      </c>
      <c r="G118" s="1">
        <f t="shared" si="3"/>
        <v>36</v>
      </c>
      <c r="H118" s="31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>
        <v>1</v>
      </c>
      <c r="T118" s="7"/>
      <c r="U118" s="7"/>
      <c r="V118" s="7">
        <v>25</v>
      </c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  <c r="AK118" s="7"/>
      <c r="AL118" s="7"/>
      <c r="AM118" s="7"/>
      <c r="AN118" s="7"/>
      <c r="AO118" s="7"/>
      <c r="AP118" s="7"/>
      <c r="AQ118" s="7"/>
      <c r="AR118" s="7"/>
      <c r="AS118" s="7"/>
      <c r="AT118" s="7"/>
      <c r="AU118" s="7">
        <v>10</v>
      </c>
      <c r="AV118" s="32"/>
    </row>
    <row r="119" spans="1:48" s="11" customFormat="1" ht="18" customHeight="1">
      <c r="A119" s="1">
        <v>115</v>
      </c>
      <c r="B119" s="1">
        <v>27448</v>
      </c>
      <c r="C119" s="5" t="s">
        <v>1471</v>
      </c>
      <c r="D119" s="1" t="s">
        <v>16</v>
      </c>
      <c r="E119" s="6" t="s">
        <v>472</v>
      </c>
      <c r="F119" s="1" t="s">
        <v>180</v>
      </c>
      <c r="G119" s="1">
        <f t="shared" si="3"/>
        <v>35</v>
      </c>
      <c r="H119" s="31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>
        <v>35</v>
      </c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  <c r="AK119" s="7"/>
      <c r="AL119" s="7"/>
      <c r="AM119" s="7"/>
      <c r="AN119" s="7"/>
      <c r="AO119" s="7"/>
      <c r="AP119" s="7"/>
      <c r="AQ119" s="7"/>
      <c r="AR119" s="7"/>
      <c r="AS119" s="7"/>
      <c r="AT119" s="7"/>
      <c r="AU119" s="7"/>
      <c r="AV119" s="32"/>
    </row>
    <row r="120" spans="1:48" s="11" customFormat="1" ht="18" customHeight="1">
      <c r="A120" s="1">
        <v>115</v>
      </c>
      <c r="B120" s="1" t="s">
        <v>1049</v>
      </c>
      <c r="C120" s="5" t="s">
        <v>1050</v>
      </c>
      <c r="D120" s="1" t="s">
        <v>16</v>
      </c>
      <c r="E120" s="6" t="s">
        <v>17</v>
      </c>
      <c r="F120" s="1" t="s">
        <v>103</v>
      </c>
      <c r="G120" s="1">
        <f t="shared" si="3"/>
        <v>35</v>
      </c>
      <c r="H120" s="31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>
        <v>35</v>
      </c>
      <c r="AD120" s="7"/>
      <c r="AE120" s="7"/>
      <c r="AF120" s="7"/>
      <c r="AG120" s="7"/>
      <c r="AH120" s="7"/>
      <c r="AI120" s="7"/>
      <c r="AJ120" s="7"/>
      <c r="AK120" s="7"/>
      <c r="AL120" s="7"/>
      <c r="AM120" s="7"/>
      <c r="AN120" s="7"/>
      <c r="AO120" s="7"/>
      <c r="AP120" s="7"/>
      <c r="AQ120" s="7"/>
      <c r="AR120" s="7"/>
      <c r="AS120" s="7"/>
      <c r="AT120" s="7"/>
      <c r="AU120" s="7"/>
      <c r="AV120" s="32"/>
    </row>
    <row r="121" spans="1:48" s="11" customFormat="1" ht="18" customHeight="1">
      <c r="A121" s="1">
        <v>117</v>
      </c>
      <c r="B121" s="1">
        <v>860</v>
      </c>
      <c r="C121" s="5" t="s">
        <v>395</v>
      </c>
      <c r="D121" s="1" t="s">
        <v>16</v>
      </c>
      <c r="E121" s="52" t="s">
        <v>376</v>
      </c>
      <c r="F121" s="1" t="s">
        <v>369</v>
      </c>
      <c r="G121" s="1">
        <f t="shared" si="3"/>
        <v>33</v>
      </c>
      <c r="H121" s="31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>
        <v>1</v>
      </c>
      <c r="AJ121" s="7"/>
      <c r="AK121" s="7"/>
      <c r="AL121" s="7"/>
      <c r="AM121" s="7"/>
      <c r="AN121" s="7">
        <v>7</v>
      </c>
      <c r="AO121" s="7"/>
      <c r="AP121" s="7"/>
      <c r="AQ121" s="7"/>
      <c r="AR121" s="7"/>
      <c r="AS121" s="7">
        <v>25</v>
      </c>
      <c r="AT121" s="7"/>
      <c r="AU121" s="7"/>
      <c r="AV121" s="32"/>
    </row>
    <row r="122" spans="1:48" s="11" customFormat="1" ht="18" customHeight="1">
      <c r="A122" s="1">
        <v>117</v>
      </c>
      <c r="B122" s="1" t="s">
        <v>193</v>
      </c>
      <c r="C122" s="5" t="s">
        <v>194</v>
      </c>
      <c r="D122" s="1" t="s">
        <v>16</v>
      </c>
      <c r="E122" s="6" t="s">
        <v>195</v>
      </c>
      <c r="F122" s="1" t="s">
        <v>190</v>
      </c>
      <c r="G122" s="1">
        <f t="shared" si="3"/>
        <v>33</v>
      </c>
      <c r="H122" s="31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>
        <v>8</v>
      </c>
      <c r="AK122" s="7"/>
      <c r="AL122" s="7"/>
      <c r="AM122" s="7"/>
      <c r="AN122" s="7"/>
      <c r="AO122" s="7"/>
      <c r="AP122" s="7"/>
      <c r="AQ122" s="7"/>
      <c r="AR122" s="7">
        <v>25</v>
      </c>
      <c r="AS122" s="7"/>
      <c r="AT122" s="7"/>
      <c r="AU122" s="7"/>
      <c r="AV122" s="32"/>
    </row>
    <row r="123" spans="1:48" s="11" customFormat="1" ht="18" customHeight="1">
      <c r="A123" s="1">
        <v>119</v>
      </c>
      <c r="B123" s="1">
        <v>11603</v>
      </c>
      <c r="C123" s="5" t="s">
        <v>1472</v>
      </c>
      <c r="D123" s="1" t="s">
        <v>16</v>
      </c>
      <c r="E123" s="6" t="s">
        <v>17</v>
      </c>
      <c r="F123" s="1" t="s">
        <v>180</v>
      </c>
      <c r="G123" s="1">
        <f t="shared" si="3"/>
        <v>30</v>
      </c>
      <c r="H123" s="31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>
        <v>30</v>
      </c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  <c r="AK123" s="7"/>
      <c r="AL123" s="7"/>
      <c r="AM123" s="7"/>
      <c r="AN123" s="7"/>
      <c r="AO123" s="7"/>
      <c r="AP123" s="7"/>
      <c r="AQ123" s="7"/>
      <c r="AR123" s="7"/>
      <c r="AS123" s="7"/>
      <c r="AT123" s="7"/>
      <c r="AU123" s="7"/>
      <c r="AV123" s="32"/>
    </row>
    <row r="124" spans="1:48" s="11" customFormat="1" ht="18" customHeight="1">
      <c r="A124" s="1">
        <v>119</v>
      </c>
      <c r="B124" s="1">
        <v>50429</v>
      </c>
      <c r="C124" s="5" t="s">
        <v>467</v>
      </c>
      <c r="D124" s="1" t="s">
        <v>20</v>
      </c>
      <c r="E124" s="52" t="s">
        <v>17</v>
      </c>
      <c r="F124" s="1" t="s">
        <v>442</v>
      </c>
      <c r="G124" s="1">
        <f t="shared" si="3"/>
        <v>30</v>
      </c>
      <c r="H124" s="31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  <c r="AK124" s="7"/>
      <c r="AL124" s="7"/>
      <c r="AM124" s="7"/>
      <c r="AN124" s="7"/>
      <c r="AO124" s="7"/>
      <c r="AP124" s="7">
        <v>30</v>
      </c>
      <c r="AQ124" s="7"/>
      <c r="AR124" s="7"/>
      <c r="AS124" s="7"/>
      <c r="AT124" s="7"/>
      <c r="AU124" s="7"/>
      <c r="AV124" s="32"/>
    </row>
    <row r="125" spans="1:48" s="11" customFormat="1" ht="18" customHeight="1">
      <c r="A125" s="1">
        <v>119</v>
      </c>
      <c r="B125" s="1" t="s">
        <v>811</v>
      </c>
      <c r="C125" s="5" t="s">
        <v>812</v>
      </c>
      <c r="D125" s="1" t="s">
        <v>16</v>
      </c>
      <c r="E125" s="6" t="s">
        <v>17</v>
      </c>
      <c r="F125" s="1" t="s">
        <v>813</v>
      </c>
      <c r="G125" s="1">
        <f t="shared" si="3"/>
        <v>30</v>
      </c>
      <c r="H125" s="31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>
        <v>30</v>
      </c>
      <c r="AH125" s="7"/>
      <c r="AI125" s="7"/>
      <c r="AJ125" s="7"/>
      <c r="AK125" s="7"/>
      <c r="AL125" s="7"/>
      <c r="AM125" s="7"/>
      <c r="AN125" s="7"/>
      <c r="AO125" s="7"/>
      <c r="AP125" s="7"/>
      <c r="AQ125" s="7"/>
      <c r="AR125" s="7"/>
      <c r="AS125" s="7"/>
      <c r="AT125" s="7"/>
      <c r="AU125" s="7"/>
      <c r="AV125" s="32"/>
    </row>
    <row r="126" spans="1:48" s="11" customFormat="1" ht="18" customHeight="1">
      <c r="A126" s="1">
        <v>122</v>
      </c>
      <c r="B126" s="1">
        <v>4329</v>
      </c>
      <c r="C126" s="5" t="s">
        <v>608</v>
      </c>
      <c r="D126" s="1" t="s">
        <v>16</v>
      </c>
      <c r="E126" s="6" t="s">
        <v>609</v>
      </c>
      <c r="F126" s="1" t="s">
        <v>369</v>
      </c>
      <c r="G126" s="1">
        <f t="shared" si="3"/>
        <v>29</v>
      </c>
      <c r="H126" s="31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>
        <v>3</v>
      </c>
      <c r="AE126" s="7"/>
      <c r="AF126" s="7"/>
      <c r="AG126" s="7"/>
      <c r="AH126" s="7"/>
      <c r="AI126" s="7">
        <v>6</v>
      </c>
      <c r="AJ126" s="7"/>
      <c r="AK126" s="7"/>
      <c r="AL126" s="7"/>
      <c r="AM126" s="7"/>
      <c r="AN126" s="7">
        <v>20</v>
      </c>
      <c r="AO126" s="7"/>
      <c r="AP126" s="7"/>
      <c r="AQ126" s="7"/>
      <c r="AR126" s="7"/>
      <c r="AS126" s="7"/>
      <c r="AT126" s="7"/>
      <c r="AU126" s="7"/>
      <c r="AV126" s="32"/>
    </row>
    <row r="127" spans="1:48" s="11" customFormat="1" ht="18" customHeight="1">
      <c r="A127" s="1">
        <v>123</v>
      </c>
      <c r="B127" s="1">
        <v>41478</v>
      </c>
      <c r="C127" s="5" t="s">
        <v>744</v>
      </c>
      <c r="D127" s="1" t="s">
        <v>16</v>
      </c>
      <c r="E127" s="52" t="s">
        <v>258</v>
      </c>
      <c r="F127" s="1" t="s">
        <v>259</v>
      </c>
      <c r="G127" s="1">
        <f t="shared" si="3"/>
        <v>28</v>
      </c>
      <c r="H127" s="31"/>
      <c r="I127" s="7"/>
      <c r="J127" s="7"/>
      <c r="K127" s="7"/>
      <c r="L127" s="7"/>
      <c r="M127" s="7"/>
      <c r="N127" s="7"/>
      <c r="O127" s="7"/>
      <c r="P127" s="7"/>
      <c r="Q127" s="7"/>
      <c r="R127" s="7">
        <v>8</v>
      </c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  <c r="AK127" s="7">
        <v>20</v>
      </c>
      <c r="AL127" s="7"/>
      <c r="AM127" s="7"/>
      <c r="AN127" s="7"/>
      <c r="AO127" s="7"/>
      <c r="AP127" s="7"/>
      <c r="AQ127" s="7"/>
      <c r="AR127" s="7"/>
      <c r="AS127" s="7"/>
      <c r="AT127" s="7"/>
      <c r="AU127" s="7"/>
      <c r="AV127" s="32"/>
    </row>
    <row r="128" spans="1:48" s="11" customFormat="1" ht="18" customHeight="1">
      <c r="A128" s="1">
        <v>123</v>
      </c>
      <c r="B128" s="1" t="s">
        <v>1051</v>
      </c>
      <c r="C128" s="5" t="s">
        <v>1052</v>
      </c>
      <c r="D128" s="1" t="s">
        <v>16</v>
      </c>
      <c r="E128" s="6" t="s">
        <v>17</v>
      </c>
      <c r="F128" s="1" t="s">
        <v>103</v>
      </c>
      <c r="G128" s="1">
        <f t="shared" si="3"/>
        <v>28</v>
      </c>
      <c r="H128" s="31"/>
      <c r="I128" s="7"/>
      <c r="J128" s="7"/>
      <c r="K128" s="7"/>
      <c r="L128" s="7"/>
      <c r="M128" s="7"/>
      <c r="N128" s="7">
        <v>8</v>
      </c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>
        <v>20</v>
      </c>
      <c r="AD128" s="7"/>
      <c r="AE128" s="7"/>
      <c r="AF128" s="7"/>
      <c r="AG128" s="7"/>
      <c r="AH128" s="7"/>
      <c r="AI128" s="7"/>
      <c r="AJ128" s="7"/>
      <c r="AK128" s="7"/>
      <c r="AL128" s="7"/>
      <c r="AM128" s="7"/>
      <c r="AN128" s="7"/>
      <c r="AO128" s="7"/>
      <c r="AP128" s="7"/>
      <c r="AQ128" s="7"/>
      <c r="AR128" s="7"/>
      <c r="AS128" s="7"/>
      <c r="AT128" s="7"/>
      <c r="AU128" s="7"/>
      <c r="AV128" s="32"/>
    </row>
    <row r="129" spans="1:48" s="11" customFormat="1" ht="18" customHeight="1">
      <c r="A129" s="1">
        <v>125</v>
      </c>
      <c r="B129" s="1">
        <v>40800</v>
      </c>
      <c r="C129" s="5" t="s">
        <v>1473</v>
      </c>
      <c r="D129" s="1" t="s">
        <v>16</v>
      </c>
      <c r="E129" s="6" t="s">
        <v>17</v>
      </c>
      <c r="F129" s="1" t="s">
        <v>180</v>
      </c>
      <c r="G129" s="1">
        <f t="shared" si="3"/>
        <v>25</v>
      </c>
      <c r="H129" s="31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>
        <v>25</v>
      </c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  <c r="AK129" s="7"/>
      <c r="AL129" s="7"/>
      <c r="AM129" s="7"/>
      <c r="AN129" s="7"/>
      <c r="AO129" s="7"/>
      <c r="AP129" s="7"/>
      <c r="AQ129" s="7"/>
      <c r="AR129" s="7"/>
      <c r="AS129" s="7"/>
      <c r="AT129" s="7"/>
      <c r="AU129" s="7"/>
      <c r="AV129" s="32"/>
    </row>
    <row r="130" spans="1:48" s="11" customFormat="1" ht="18" customHeight="1">
      <c r="A130" s="1">
        <v>125</v>
      </c>
      <c r="B130" s="1">
        <v>36580</v>
      </c>
      <c r="C130" s="5" t="s">
        <v>742</v>
      </c>
      <c r="D130" s="1" t="s">
        <v>16</v>
      </c>
      <c r="E130" s="52" t="s">
        <v>743</v>
      </c>
      <c r="F130" s="1" t="s">
        <v>259</v>
      </c>
      <c r="G130" s="1">
        <f t="shared" si="3"/>
        <v>25</v>
      </c>
      <c r="H130" s="31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  <c r="AK130" s="7">
        <v>25</v>
      </c>
      <c r="AL130" s="7"/>
      <c r="AM130" s="7"/>
      <c r="AN130" s="7"/>
      <c r="AO130" s="7"/>
      <c r="AP130" s="7"/>
      <c r="AQ130" s="7"/>
      <c r="AR130" s="7"/>
      <c r="AS130" s="7"/>
      <c r="AT130" s="7"/>
      <c r="AU130" s="7"/>
      <c r="AV130" s="32"/>
    </row>
    <row r="131" spans="1:48" s="11" customFormat="1" ht="18" customHeight="1">
      <c r="A131" s="1">
        <v>127</v>
      </c>
      <c r="B131" s="1">
        <v>33062</v>
      </c>
      <c r="C131" s="5" t="s">
        <v>2213</v>
      </c>
      <c r="D131" s="1" t="s">
        <v>16</v>
      </c>
      <c r="E131" s="6" t="s">
        <v>17</v>
      </c>
      <c r="F131" s="1" t="s">
        <v>2138</v>
      </c>
      <c r="G131" s="1">
        <f t="shared" si="3"/>
        <v>25</v>
      </c>
      <c r="H131" s="31"/>
      <c r="I131" s="7"/>
      <c r="J131" s="7"/>
      <c r="K131" s="7">
        <v>25</v>
      </c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  <c r="AK131" s="7"/>
      <c r="AL131" s="7"/>
      <c r="AM131" s="7"/>
      <c r="AN131" s="7"/>
      <c r="AO131" s="7"/>
      <c r="AP131" s="7"/>
      <c r="AQ131" s="7"/>
      <c r="AR131" s="7"/>
      <c r="AS131" s="7"/>
      <c r="AT131" s="7"/>
      <c r="AU131" s="7"/>
      <c r="AV131" s="32"/>
    </row>
    <row r="132" spans="1:48" s="11" customFormat="1" ht="18" customHeight="1">
      <c r="A132" s="1">
        <v>128</v>
      </c>
      <c r="B132" s="1">
        <v>1839</v>
      </c>
      <c r="C132" s="5" t="s">
        <v>1474</v>
      </c>
      <c r="D132" s="1" t="s">
        <v>16</v>
      </c>
      <c r="E132" s="6" t="s">
        <v>17</v>
      </c>
      <c r="F132" s="1" t="s">
        <v>180</v>
      </c>
      <c r="G132" s="1">
        <f t="shared" si="3"/>
        <v>20</v>
      </c>
      <c r="H132" s="31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>
        <v>20</v>
      </c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  <c r="AK132" s="7"/>
      <c r="AL132" s="7"/>
      <c r="AM132" s="7"/>
      <c r="AN132" s="7"/>
      <c r="AO132" s="7"/>
      <c r="AP132" s="7"/>
      <c r="AQ132" s="7"/>
      <c r="AR132" s="7"/>
      <c r="AS132" s="7"/>
      <c r="AT132" s="7"/>
      <c r="AU132" s="7"/>
      <c r="AV132" s="32"/>
    </row>
    <row r="133" spans="1:48" s="11" customFormat="1" ht="18" customHeight="1">
      <c r="A133" s="1">
        <v>128</v>
      </c>
      <c r="B133" s="1">
        <v>65328</v>
      </c>
      <c r="C133" s="5" t="s">
        <v>1074</v>
      </c>
      <c r="D133" s="1" t="s">
        <v>20</v>
      </c>
      <c r="E133" s="6" t="s">
        <v>1075</v>
      </c>
      <c r="F133" s="1" t="s">
        <v>8</v>
      </c>
      <c r="G133" s="1">
        <f t="shared" ref="G133:G164" si="4">SUM(I133:AU133)</f>
        <v>20</v>
      </c>
      <c r="H133" s="31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>
        <v>20</v>
      </c>
      <c r="AC133" s="7"/>
      <c r="AD133" s="7"/>
      <c r="AE133" s="7"/>
      <c r="AF133" s="7"/>
      <c r="AG133" s="7"/>
      <c r="AH133" s="7"/>
      <c r="AI133" s="7"/>
      <c r="AJ133" s="7"/>
      <c r="AK133" s="7"/>
      <c r="AL133" s="7"/>
      <c r="AM133" s="7"/>
      <c r="AN133" s="7"/>
      <c r="AO133" s="7"/>
      <c r="AP133" s="7"/>
      <c r="AQ133" s="7"/>
      <c r="AR133" s="7"/>
      <c r="AS133" s="7"/>
      <c r="AT133" s="7"/>
      <c r="AU133" s="7"/>
      <c r="AV133" s="32"/>
    </row>
    <row r="134" spans="1:48" s="11" customFormat="1" ht="18" customHeight="1">
      <c r="A134" s="1">
        <v>128</v>
      </c>
      <c r="B134" s="1">
        <v>29797</v>
      </c>
      <c r="C134" s="5" t="s">
        <v>886</v>
      </c>
      <c r="D134" s="1" t="s">
        <v>16</v>
      </c>
      <c r="E134" s="6" t="s">
        <v>17</v>
      </c>
      <c r="F134" s="1" t="s">
        <v>180</v>
      </c>
      <c r="G134" s="1">
        <f t="shared" si="4"/>
        <v>20</v>
      </c>
      <c r="H134" s="31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>
        <v>20</v>
      </c>
      <c r="AF134" s="7"/>
      <c r="AG134" s="7"/>
      <c r="AH134" s="7"/>
      <c r="AI134" s="7"/>
      <c r="AJ134" s="7"/>
      <c r="AK134" s="7"/>
      <c r="AL134" s="7"/>
      <c r="AM134" s="7"/>
      <c r="AN134" s="7"/>
      <c r="AO134" s="7"/>
      <c r="AP134" s="7"/>
      <c r="AQ134" s="7"/>
      <c r="AR134" s="7"/>
      <c r="AS134" s="7"/>
      <c r="AT134" s="7"/>
      <c r="AU134" s="7"/>
      <c r="AV134" s="32"/>
    </row>
    <row r="135" spans="1:48" s="11" customFormat="1" ht="18" customHeight="1">
      <c r="A135" s="1">
        <v>128</v>
      </c>
      <c r="B135" s="1">
        <v>5146</v>
      </c>
      <c r="C135" s="5" t="s">
        <v>1855</v>
      </c>
      <c r="D135" s="1" t="s">
        <v>16</v>
      </c>
      <c r="E135" s="6" t="s">
        <v>1856</v>
      </c>
      <c r="F135" s="1" t="s">
        <v>381</v>
      </c>
      <c r="G135" s="1">
        <f t="shared" si="4"/>
        <v>20</v>
      </c>
      <c r="H135" s="31"/>
      <c r="I135" s="7"/>
      <c r="J135" s="7"/>
      <c r="K135" s="7"/>
      <c r="L135" s="7"/>
      <c r="M135" s="7">
        <v>20</v>
      </c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  <c r="AK135" s="7"/>
      <c r="AL135" s="7"/>
      <c r="AM135" s="7"/>
      <c r="AN135" s="7"/>
      <c r="AO135" s="7"/>
      <c r="AP135" s="7"/>
      <c r="AQ135" s="7"/>
      <c r="AR135" s="7"/>
      <c r="AS135" s="7"/>
      <c r="AT135" s="7"/>
      <c r="AU135" s="7"/>
      <c r="AV135" s="32"/>
    </row>
    <row r="136" spans="1:48" s="11" customFormat="1" ht="18" customHeight="1">
      <c r="A136" s="1">
        <v>132</v>
      </c>
      <c r="B136" s="1">
        <v>57933</v>
      </c>
      <c r="C136" s="5" t="s">
        <v>1475</v>
      </c>
      <c r="D136" s="1" t="s">
        <v>16</v>
      </c>
      <c r="E136" s="6" t="s">
        <v>17</v>
      </c>
      <c r="F136" s="1" t="s">
        <v>180</v>
      </c>
      <c r="G136" s="1">
        <f t="shared" si="4"/>
        <v>15</v>
      </c>
      <c r="H136" s="31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>
        <v>15</v>
      </c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  <c r="AK136" s="7"/>
      <c r="AL136" s="7"/>
      <c r="AM136" s="7"/>
      <c r="AN136" s="7"/>
      <c r="AO136" s="7"/>
      <c r="AP136" s="7"/>
      <c r="AQ136" s="7"/>
      <c r="AR136" s="7"/>
      <c r="AS136" s="7"/>
      <c r="AT136" s="7"/>
      <c r="AU136" s="7"/>
      <c r="AV136" s="32"/>
    </row>
    <row r="137" spans="1:48" s="11" customFormat="1" ht="18" customHeight="1">
      <c r="A137" s="1">
        <v>132</v>
      </c>
      <c r="B137" s="1">
        <v>60614</v>
      </c>
      <c r="C137" s="5" t="s">
        <v>1705</v>
      </c>
      <c r="D137" s="1" t="s">
        <v>20</v>
      </c>
      <c r="E137" s="6" t="s">
        <v>1329</v>
      </c>
      <c r="F137" s="1" t="s">
        <v>141</v>
      </c>
      <c r="G137" s="1">
        <f t="shared" si="4"/>
        <v>15</v>
      </c>
      <c r="H137" s="31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>
        <v>15</v>
      </c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  <c r="AK137" s="7"/>
      <c r="AL137" s="7"/>
      <c r="AM137" s="7"/>
      <c r="AN137" s="7"/>
      <c r="AO137" s="7"/>
      <c r="AP137" s="7"/>
      <c r="AQ137" s="7"/>
      <c r="AR137" s="7"/>
      <c r="AS137" s="7"/>
      <c r="AT137" s="7"/>
      <c r="AU137" s="7"/>
      <c r="AV137" s="32"/>
    </row>
    <row r="138" spans="1:48" s="11" customFormat="1" ht="18" customHeight="1">
      <c r="A138" s="1">
        <v>132</v>
      </c>
      <c r="B138" s="1">
        <v>63266</v>
      </c>
      <c r="C138" s="5" t="s">
        <v>1731</v>
      </c>
      <c r="D138" s="1" t="s">
        <v>20</v>
      </c>
      <c r="E138" s="6" t="s">
        <v>17</v>
      </c>
      <c r="F138" s="1" t="s">
        <v>8</v>
      </c>
      <c r="G138" s="1">
        <f t="shared" si="4"/>
        <v>15</v>
      </c>
      <c r="H138" s="31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>
        <v>15</v>
      </c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  <c r="AK138" s="7"/>
      <c r="AL138" s="7"/>
      <c r="AM138" s="7"/>
      <c r="AN138" s="7"/>
      <c r="AO138" s="7"/>
      <c r="AP138" s="7"/>
      <c r="AQ138" s="7"/>
      <c r="AR138" s="7"/>
      <c r="AS138" s="7"/>
      <c r="AT138" s="7"/>
      <c r="AU138" s="7"/>
      <c r="AV138" s="32"/>
    </row>
    <row r="139" spans="1:48" s="11" customFormat="1" ht="18" customHeight="1">
      <c r="A139" s="1">
        <v>132</v>
      </c>
      <c r="B139" s="1">
        <v>40149</v>
      </c>
      <c r="C139" s="5" t="s">
        <v>924</v>
      </c>
      <c r="D139" s="1" t="s">
        <v>20</v>
      </c>
      <c r="E139" s="6" t="s">
        <v>925</v>
      </c>
      <c r="F139" s="1" t="s">
        <v>154</v>
      </c>
      <c r="G139" s="1">
        <f t="shared" si="4"/>
        <v>15</v>
      </c>
      <c r="H139" s="31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>
        <v>15</v>
      </c>
      <c r="AE139" s="7"/>
      <c r="AF139" s="7"/>
      <c r="AG139" s="7"/>
      <c r="AH139" s="7"/>
      <c r="AI139" s="7"/>
      <c r="AJ139" s="7"/>
      <c r="AK139" s="7"/>
      <c r="AL139" s="7"/>
      <c r="AM139" s="7"/>
      <c r="AN139" s="7"/>
      <c r="AO139" s="7"/>
      <c r="AP139" s="7"/>
      <c r="AQ139" s="7"/>
      <c r="AR139" s="7"/>
      <c r="AS139" s="7"/>
      <c r="AT139" s="7"/>
      <c r="AU139" s="7"/>
      <c r="AV139" s="32"/>
    </row>
    <row r="140" spans="1:48" s="11" customFormat="1" ht="18" customHeight="1">
      <c r="A140" s="1">
        <v>132</v>
      </c>
      <c r="B140" s="1">
        <v>49704</v>
      </c>
      <c r="C140" s="5" t="s">
        <v>745</v>
      </c>
      <c r="D140" s="1" t="s">
        <v>20</v>
      </c>
      <c r="E140" s="52" t="s">
        <v>739</v>
      </c>
      <c r="F140" s="1" t="s">
        <v>259</v>
      </c>
      <c r="G140" s="1">
        <f t="shared" si="4"/>
        <v>15</v>
      </c>
      <c r="H140" s="31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  <c r="AK140" s="7">
        <v>15</v>
      </c>
      <c r="AL140" s="7"/>
      <c r="AM140" s="7"/>
      <c r="AN140" s="7"/>
      <c r="AO140" s="7"/>
      <c r="AP140" s="7"/>
      <c r="AQ140" s="7"/>
      <c r="AR140" s="7"/>
      <c r="AS140" s="7"/>
      <c r="AT140" s="7"/>
      <c r="AU140" s="7"/>
      <c r="AV140" s="32"/>
    </row>
    <row r="141" spans="1:48" s="11" customFormat="1" ht="18" customHeight="1">
      <c r="A141" s="1">
        <v>132</v>
      </c>
      <c r="B141" s="1">
        <v>34648</v>
      </c>
      <c r="C141" s="5" t="s">
        <v>403</v>
      </c>
      <c r="D141" s="1" t="s">
        <v>16</v>
      </c>
      <c r="E141" s="6" t="s">
        <v>404</v>
      </c>
      <c r="F141" s="1" t="s">
        <v>381</v>
      </c>
      <c r="G141" s="1">
        <f t="shared" si="4"/>
        <v>15</v>
      </c>
      <c r="H141" s="31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  <c r="AK141" s="7"/>
      <c r="AL141" s="7"/>
      <c r="AM141" s="7"/>
      <c r="AN141" s="7"/>
      <c r="AO141" s="7"/>
      <c r="AP141" s="7"/>
      <c r="AQ141" s="7">
        <v>15</v>
      </c>
      <c r="AR141" s="7"/>
      <c r="AS141" s="7"/>
      <c r="AT141" s="7"/>
      <c r="AU141" s="7"/>
      <c r="AV141" s="32"/>
    </row>
    <row r="142" spans="1:48" s="11" customFormat="1" ht="18" customHeight="1">
      <c r="A142" s="1">
        <v>132</v>
      </c>
      <c r="B142" s="1">
        <v>50290</v>
      </c>
      <c r="C142" s="5" t="s">
        <v>2136</v>
      </c>
      <c r="D142" s="1" t="s">
        <v>16</v>
      </c>
      <c r="E142" s="6" t="s">
        <v>2137</v>
      </c>
      <c r="F142" s="1" t="s">
        <v>2138</v>
      </c>
      <c r="G142" s="1">
        <f t="shared" si="4"/>
        <v>15</v>
      </c>
      <c r="H142" s="31"/>
      <c r="I142" s="7"/>
      <c r="J142" s="7"/>
      <c r="K142" s="7">
        <v>15</v>
      </c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7"/>
      <c r="AE142" s="7"/>
      <c r="AF142" s="7"/>
      <c r="AG142" s="7"/>
      <c r="AH142" s="7"/>
      <c r="AI142" s="7"/>
      <c r="AJ142" s="7"/>
      <c r="AK142" s="7"/>
      <c r="AL142" s="7"/>
      <c r="AM142" s="7"/>
      <c r="AN142" s="7"/>
      <c r="AO142" s="7"/>
      <c r="AP142" s="7"/>
      <c r="AQ142" s="7"/>
      <c r="AR142" s="7"/>
      <c r="AS142" s="7"/>
      <c r="AT142" s="7"/>
      <c r="AU142" s="7"/>
      <c r="AV142" s="32"/>
    </row>
    <row r="143" spans="1:48" s="11" customFormat="1" ht="18" customHeight="1">
      <c r="A143" s="1">
        <v>132</v>
      </c>
      <c r="B143" s="1" t="s">
        <v>1057</v>
      </c>
      <c r="C143" s="5" t="s">
        <v>1058</v>
      </c>
      <c r="D143" s="1" t="s">
        <v>16</v>
      </c>
      <c r="E143" s="6" t="s">
        <v>17</v>
      </c>
      <c r="F143" s="1" t="s">
        <v>103</v>
      </c>
      <c r="G143" s="1">
        <f t="shared" si="4"/>
        <v>15</v>
      </c>
      <c r="H143" s="31"/>
      <c r="I143" s="7"/>
      <c r="J143" s="7"/>
      <c r="K143" s="7"/>
      <c r="L143" s="7"/>
      <c r="M143" s="7"/>
      <c r="N143" s="7">
        <v>6</v>
      </c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>
        <v>9</v>
      </c>
      <c r="AD143" s="7"/>
      <c r="AE143" s="7"/>
      <c r="AF143" s="7"/>
      <c r="AG143" s="7"/>
      <c r="AH143" s="7"/>
      <c r="AI143" s="7"/>
      <c r="AJ143" s="7"/>
      <c r="AK143" s="7"/>
      <c r="AL143" s="7"/>
      <c r="AM143" s="7"/>
      <c r="AN143" s="7"/>
      <c r="AO143" s="7"/>
      <c r="AP143" s="7"/>
      <c r="AQ143" s="7"/>
      <c r="AR143" s="7"/>
      <c r="AS143" s="7"/>
      <c r="AT143" s="7"/>
      <c r="AU143" s="7"/>
      <c r="AV143" s="32"/>
    </row>
    <row r="144" spans="1:48" s="11" customFormat="1" ht="18" customHeight="1">
      <c r="A144" s="1">
        <v>132</v>
      </c>
      <c r="B144" s="1">
        <v>60446</v>
      </c>
      <c r="C144" s="5" t="s">
        <v>2150</v>
      </c>
      <c r="D144" s="1" t="s">
        <v>2151</v>
      </c>
      <c r="E144" s="6" t="s">
        <v>17</v>
      </c>
      <c r="F144" s="1" t="s">
        <v>103</v>
      </c>
      <c r="G144" s="1">
        <f t="shared" si="4"/>
        <v>15</v>
      </c>
      <c r="H144" s="31"/>
      <c r="I144" s="7"/>
      <c r="J144" s="7"/>
      <c r="K144" s="7"/>
      <c r="L144" s="7"/>
      <c r="M144" s="7"/>
      <c r="N144" s="7">
        <v>15</v>
      </c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  <c r="AK144" s="7"/>
      <c r="AL144" s="7"/>
      <c r="AM144" s="7"/>
      <c r="AN144" s="7"/>
      <c r="AO144" s="7"/>
      <c r="AP144" s="7"/>
      <c r="AQ144" s="7"/>
      <c r="AR144" s="7"/>
      <c r="AS144" s="7"/>
      <c r="AT144" s="7"/>
      <c r="AU144" s="7"/>
      <c r="AV144" s="32"/>
    </row>
    <row r="145" spans="1:48" s="11" customFormat="1" ht="18" customHeight="1">
      <c r="A145" s="1">
        <v>141</v>
      </c>
      <c r="B145" s="1">
        <v>57622</v>
      </c>
      <c r="C145" s="5" t="s">
        <v>699</v>
      </c>
      <c r="D145" s="1" t="s">
        <v>20</v>
      </c>
      <c r="E145" s="52" t="s">
        <v>17</v>
      </c>
      <c r="F145" s="1" t="s">
        <v>700</v>
      </c>
      <c r="G145" s="1">
        <f t="shared" si="4"/>
        <v>12.5</v>
      </c>
      <c r="H145" s="31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>
        <v>12.5</v>
      </c>
      <c r="AI145" s="7"/>
      <c r="AJ145" s="7"/>
      <c r="AK145" s="7"/>
      <c r="AL145" s="7"/>
      <c r="AM145" s="7"/>
      <c r="AN145" s="7"/>
      <c r="AO145" s="7"/>
      <c r="AP145" s="7"/>
      <c r="AQ145" s="7"/>
      <c r="AR145" s="7"/>
      <c r="AS145" s="7"/>
      <c r="AT145" s="7"/>
      <c r="AU145" s="7"/>
      <c r="AV145" s="32"/>
    </row>
    <row r="146" spans="1:48" s="11" customFormat="1" ht="18" customHeight="1">
      <c r="A146" s="1">
        <v>142</v>
      </c>
      <c r="B146" s="1" t="s">
        <v>206</v>
      </c>
      <c r="C146" s="5" t="s">
        <v>207</v>
      </c>
      <c r="D146" s="1" t="s">
        <v>16</v>
      </c>
      <c r="E146" s="6" t="s">
        <v>17</v>
      </c>
      <c r="F146" s="1" t="s">
        <v>190</v>
      </c>
      <c r="G146" s="1">
        <f t="shared" si="4"/>
        <v>11</v>
      </c>
      <c r="H146" s="31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>
        <v>4</v>
      </c>
      <c r="AK146" s="7"/>
      <c r="AL146" s="7"/>
      <c r="AM146" s="7"/>
      <c r="AN146" s="7"/>
      <c r="AO146" s="7"/>
      <c r="AP146" s="7"/>
      <c r="AQ146" s="7"/>
      <c r="AR146" s="7">
        <v>7</v>
      </c>
      <c r="AS146" s="7"/>
      <c r="AT146" s="7"/>
      <c r="AU146" s="7"/>
      <c r="AV146" s="32"/>
    </row>
    <row r="147" spans="1:48" s="11" customFormat="1" ht="18" customHeight="1">
      <c r="A147" s="1">
        <v>142</v>
      </c>
      <c r="B147" s="1" t="s">
        <v>551</v>
      </c>
      <c r="C147" s="5" t="s">
        <v>552</v>
      </c>
      <c r="D147" s="1" t="s">
        <v>16</v>
      </c>
      <c r="E147" s="6" t="s">
        <v>17</v>
      </c>
      <c r="F147" s="1" t="s">
        <v>10</v>
      </c>
      <c r="G147" s="1">
        <f t="shared" si="4"/>
        <v>11</v>
      </c>
      <c r="H147" s="31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>
        <v>4</v>
      </c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  <c r="AK147" s="7"/>
      <c r="AL147" s="7">
        <v>3</v>
      </c>
      <c r="AM147" s="7"/>
      <c r="AN147" s="7"/>
      <c r="AO147" s="7">
        <v>4</v>
      </c>
      <c r="AP147" s="7"/>
      <c r="AQ147" s="7"/>
      <c r="AR147" s="7"/>
      <c r="AS147" s="7"/>
      <c r="AT147" s="7"/>
      <c r="AU147" s="7"/>
      <c r="AV147" s="32"/>
    </row>
    <row r="148" spans="1:48" s="11" customFormat="1" ht="18" customHeight="1">
      <c r="A148" s="1">
        <v>144</v>
      </c>
      <c r="B148" s="1">
        <v>48560</v>
      </c>
      <c r="C148" s="5" t="s">
        <v>1476</v>
      </c>
      <c r="D148" s="1" t="s">
        <v>16</v>
      </c>
      <c r="E148" s="6" t="s">
        <v>17</v>
      </c>
      <c r="F148" s="1" t="s">
        <v>180</v>
      </c>
      <c r="G148" s="1">
        <f t="shared" si="4"/>
        <v>10</v>
      </c>
      <c r="H148" s="31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>
        <v>10</v>
      </c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  <c r="AK148" s="7"/>
      <c r="AL148" s="7"/>
      <c r="AM148" s="7"/>
      <c r="AN148" s="7"/>
      <c r="AO148" s="7"/>
      <c r="AP148" s="7"/>
      <c r="AQ148" s="7"/>
      <c r="AR148" s="7"/>
      <c r="AS148" s="7"/>
      <c r="AT148" s="7"/>
      <c r="AU148" s="7"/>
      <c r="AV148" s="32"/>
    </row>
    <row r="149" spans="1:48" s="11" customFormat="1" ht="18" customHeight="1">
      <c r="A149" s="1">
        <v>144</v>
      </c>
      <c r="B149" s="1">
        <v>15617</v>
      </c>
      <c r="C149" s="5" t="s">
        <v>1706</v>
      </c>
      <c r="D149" s="1" t="s">
        <v>16</v>
      </c>
      <c r="E149" s="6" t="s">
        <v>546</v>
      </c>
      <c r="F149" s="1" t="s">
        <v>141</v>
      </c>
      <c r="G149" s="1">
        <f t="shared" si="4"/>
        <v>10</v>
      </c>
      <c r="H149" s="31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>
        <v>10</v>
      </c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  <c r="AK149" s="7"/>
      <c r="AL149" s="7"/>
      <c r="AM149" s="7"/>
      <c r="AN149" s="7"/>
      <c r="AO149" s="7"/>
      <c r="AP149" s="7"/>
      <c r="AQ149" s="7"/>
      <c r="AR149" s="7"/>
      <c r="AS149" s="7"/>
      <c r="AT149" s="7"/>
      <c r="AU149" s="7"/>
      <c r="AV149" s="32"/>
    </row>
    <row r="150" spans="1:48" s="11" customFormat="1" ht="18" customHeight="1">
      <c r="A150" s="1">
        <v>144</v>
      </c>
      <c r="B150" s="1">
        <v>43030</v>
      </c>
      <c r="C150" s="5" t="s">
        <v>1357</v>
      </c>
      <c r="D150" s="1" t="s">
        <v>16</v>
      </c>
      <c r="E150" s="6" t="s">
        <v>17</v>
      </c>
      <c r="F150" s="1" t="s">
        <v>369</v>
      </c>
      <c r="G150" s="1">
        <f t="shared" si="4"/>
        <v>10</v>
      </c>
      <c r="H150" s="31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>
        <v>10</v>
      </c>
      <c r="AA150" s="7"/>
      <c r="AB150" s="7"/>
      <c r="AC150" s="7"/>
      <c r="AD150" s="7"/>
      <c r="AE150" s="7"/>
      <c r="AF150" s="7"/>
      <c r="AG150" s="7"/>
      <c r="AH150" s="7"/>
      <c r="AI150" s="7"/>
      <c r="AJ150" s="7"/>
      <c r="AK150" s="7"/>
      <c r="AL150" s="7"/>
      <c r="AM150" s="7"/>
      <c r="AN150" s="7"/>
      <c r="AO150" s="7"/>
      <c r="AP150" s="7"/>
      <c r="AQ150" s="7"/>
      <c r="AR150" s="7"/>
      <c r="AS150" s="7"/>
      <c r="AT150" s="7"/>
      <c r="AU150" s="7"/>
      <c r="AV150" s="32"/>
    </row>
    <row r="151" spans="1:48" s="11" customFormat="1" ht="18" customHeight="1">
      <c r="A151" s="1">
        <v>144</v>
      </c>
      <c r="B151" s="1" t="s">
        <v>1055</v>
      </c>
      <c r="C151" s="5" t="s">
        <v>1056</v>
      </c>
      <c r="D151" s="1" t="s">
        <v>20</v>
      </c>
      <c r="E151" s="6" t="s">
        <v>17</v>
      </c>
      <c r="F151" s="1" t="s">
        <v>103</v>
      </c>
      <c r="G151" s="1">
        <f t="shared" si="4"/>
        <v>10</v>
      </c>
      <c r="H151" s="31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>
        <v>10</v>
      </c>
      <c r="AD151" s="7"/>
      <c r="AE151" s="7"/>
      <c r="AF151" s="7"/>
      <c r="AG151" s="7"/>
      <c r="AH151" s="7"/>
      <c r="AI151" s="7"/>
      <c r="AJ151" s="7"/>
      <c r="AK151" s="7"/>
      <c r="AL151" s="7"/>
      <c r="AM151" s="7"/>
      <c r="AN151" s="7"/>
      <c r="AO151" s="7"/>
      <c r="AP151" s="7"/>
      <c r="AQ151" s="7"/>
      <c r="AR151" s="7"/>
      <c r="AS151" s="7"/>
      <c r="AT151" s="7"/>
      <c r="AU151" s="7"/>
      <c r="AV151" s="32"/>
    </row>
    <row r="152" spans="1:48" s="11" customFormat="1" ht="18" customHeight="1">
      <c r="A152" s="1">
        <v>144</v>
      </c>
      <c r="B152" s="1">
        <v>61278</v>
      </c>
      <c r="C152" s="5" t="s">
        <v>746</v>
      </c>
      <c r="D152" s="1" t="s">
        <v>16</v>
      </c>
      <c r="E152" s="52" t="s">
        <v>195</v>
      </c>
      <c r="F152" s="1" t="s">
        <v>190</v>
      </c>
      <c r="G152" s="1">
        <f t="shared" si="4"/>
        <v>10</v>
      </c>
      <c r="H152" s="31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  <c r="AK152" s="7">
        <v>10</v>
      </c>
      <c r="AL152" s="7"/>
      <c r="AM152" s="7"/>
      <c r="AN152" s="7"/>
      <c r="AO152" s="7"/>
      <c r="AP152" s="7"/>
      <c r="AQ152" s="7"/>
      <c r="AR152" s="7"/>
      <c r="AS152" s="7"/>
      <c r="AT152" s="7"/>
      <c r="AU152" s="7"/>
      <c r="AV152" s="32"/>
    </row>
    <row r="153" spans="1:48" s="11" customFormat="1" ht="18" customHeight="1">
      <c r="A153" s="1">
        <v>144</v>
      </c>
      <c r="B153" s="1">
        <v>59605</v>
      </c>
      <c r="C153" s="5" t="s">
        <v>701</v>
      </c>
      <c r="D153" s="1" t="s">
        <v>20</v>
      </c>
      <c r="E153" s="52" t="s">
        <v>17</v>
      </c>
      <c r="F153" s="1" t="s">
        <v>700</v>
      </c>
      <c r="G153" s="1">
        <f t="shared" si="4"/>
        <v>10</v>
      </c>
      <c r="H153" s="31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>
        <v>10</v>
      </c>
      <c r="AI153" s="7"/>
      <c r="AJ153" s="7"/>
      <c r="AK153" s="7"/>
      <c r="AL153" s="7"/>
      <c r="AM153" s="7"/>
      <c r="AN153" s="7"/>
      <c r="AO153" s="7"/>
      <c r="AP153" s="7"/>
      <c r="AQ153" s="7"/>
      <c r="AR153" s="7"/>
      <c r="AS153" s="7"/>
      <c r="AT153" s="7"/>
      <c r="AU153" s="7"/>
      <c r="AV153" s="32"/>
    </row>
    <row r="154" spans="1:48" s="11" customFormat="1" ht="18" customHeight="1">
      <c r="A154" s="1">
        <v>144</v>
      </c>
      <c r="B154" s="1">
        <v>18364</v>
      </c>
      <c r="C154" s="5" t="s">
        <v>619</v>
      </c>
      <c r="D154" s="1" t="s">
        <v>16</v>
      </c>
      <c r="E154" s="6" t="s">
        <v>17</v>
      </c>
      <c r="F154" s="1" t="s">
        <v>381</v>
      </c>
      <c r="G154" s="1">
        <f t="shared" si="4"/>
        <v>10</v>
      </c>
      <c r="H154" s="31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  <c r="AK154" s="7"/>
      <c r="AL154" s="7"/>
      <c r="AM154" s="7">
        <v>10</v>
      </c>
      <c r="AN154" s="7"/>
      <c r="AO154" s="7"/>
      <c r="AP154" s="7"/>
      <c r="AQ154" s="7"/>
      <c r="AR154" s="7"/>
      <c r="AS154" s="7"/>
      <c r="AT154" s="7"/>
      <c r="AU154" s="7"/>
      <c r="AV154" s="32"/>
    </row>
    <row r="155" spans="1:48" s="11" customFormat="1" ht="18" customHeight="1">
      <c r="A155" s="1">
        <v>144</v>
      </c>
      <c r="B155" s="1" t="s">
        <v>639</v>
      </c>
      <c r="C155" s="5" t="s">
        <v>640</v>
      </c>
      <c r="D155" s="1" t="s">
        <v>16</v>
      </c>
      <c r="E155" s="6" t="s">
        <v>17</v>
      </c>
      <c r="F155" s="1" t="s">
        <v>10</v>
      </c>
      <c r="G155" s="1">
        <f t="shared" si="4"/>
        <v>10</v>
      </c>
      <c r="H155" s="31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  <c r="AK155" s="7"/>
      <c r="AL155" s="7">
        <v>10</v>
      </c>
      <c r="AM155" s="7"/>
      <c r="AN155" s="7"/>
      <c r="AO155" s="7"/>
      <c r="AP155" s="7"/>
      <c r="AQ155" s="7"/>
      <c r="AR155" s="7"/>
      <c r="AS155" s="7"/>
      <c r="AT155" s="7"/>
      <c r="AU155" s="7"/>
      <c r="AV155" s="32"/>
    </row>
    <row r="156" spans="1:48" s="11" customFormat="1" ht="18" customHeight="1">
      <c r="A156" s="1">
        <v>144</v>
      </c>
      <c r="B156" s="1" t="s">
        <v>200</v>
      </c>
      <c r="C156" s="5" t="s">
        <v>201</v>
      </c>
      <c r="D156" s="1" t="s">
        <v>16</v>
      </c>
      <c r="E156" s="6" t="s">
        <v>17</v>
      </c>
      <c r="F156" s="1" t="s">
        <v>190</v>
      </c>
      <c r="G156" s="1">
        <f t="shared" si="4"/>
        <v>10</v>
      </c>
      <c r="H156" s="31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  <c r="AK156" s="7"/>
      <c r="AL156" s="7"/>
      <c r="AM156" s="7"/>
      <c r="AN156" s="7"/>
      <c r="AO156" s="7"/>
      <c r="AP156" s="7"/>
      <c r="AQ156" s="7"/>
      <c r="AR156" s="7">
        <v>10</v>
      </c>
      <c r="AS156" s="7"/>
      <c r="AT156" s="7"/>
      <c r="AU156" s="7"/>
      <c r="AV156" s="32"/>
    </row>
    <row r="157" spans="1:48" s="11" customFormat="1" ht="18" customHeight="1">
      <c r="A157" s="1">
        <v>144</v>
      </c>
      <c r="B157" s="1">
        <v>24454</v>
      </c>
      <c r="C157" s="5" t="s">
        <v>2139</v>
      </c>
      <c r="D157" s="1" t="s">
        <v>16</v>
      </c>
      <c r="E157" s="6" t="s">
        <v>2137</v>
      </c>
      <c r="F157" s="1" t="s">
        <v>2138</v>
      </c>
      <c r="G157" s="1">
        <f t="shared" si="4"/>
        <v>10</v>
      </c>
      <c r="H157" s="31"/>
      <c r="I157" s="7"/>
      <c r="J157" s="7"/>
      <c r="K157" s="7">
        <v>10</v>
      </c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  <c r="AK157" s="7"/>
      <c r="AL157" s="7"/>
      <c r="AM157" s="7"/>
      <c r="AN157" s="7"/>
      <c r="AO157" s="7"/>
      <c r="AP157" s="7"/>
      <c r="AQ157" s="7"/>
      <c r="AR157" s="7"/>
      <c r="AS157" s="7"/>
      <c r="AT157" s="7"/>
      <c r="AU157" s="7"/>
      <c r="AV157" s="32"/>
    </row>
    <row r="158" spans="1:48" s="11" customFormat="1" ht="18" customHeight="1">
      <c r="A158" s="1">
        <v>154</v>
      </c>
      <c r="B158" s="1">
        <v>52676</v>
      </c>
      <c r="C158" s="5" t="s">
        <v>1477</v>
      </c>
      <c r="D158" s="1" t="s">
        <v>16</v>
      </c>
      <c r="E158" s="6" t="s">
        <v>17</v>
      </c>
      <c r="F158" s="1" t="s">
        <v>180</v>
      </c>
      <c r="G158" s="1">
        <f t="shared" si="4"/>
        <v>9</v>
      </c>
      <c r="H158" s="31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>
        <v>9</v>
      </c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  <c r="AK158" s="7"/>
      <c r="AL158" s="7"/>
      <c r="AM158" s="7"/>
      <c r="AN158" s="7"/>
      <c r="AO158" s="7"/>
      <c r="AP158" s="7"/>
      <c r="AQ158" s="7"/>
      <c r="AR158" s="7"/>
      <c r="AS158" s="7"/>
      <c r="AT158" s="7"/>
      <c r="AU158" s="7"/>
      <c r="AV158" s="32"/>
    </row>
    <row r="159" spans="1:48" s="11" customFormat="1" ht="18" customHeight="1">
      <c r="A159" s="1">
        <v>154</v>
      </c>
      <c r="B159" s="1">
        <v>41148</v>
      </c>
      <c r="C159" s="5" t="s">
        <v>469</v>
      </c>
      <c r="D159" s="1" t="s">
        <v>16</v>
      </c>
      <c r="E159" s="52" t="s">
        <v>17</v>
      </c>
      <c r="F159" s="1" t="s">
        <v>442</v>
      </c>
      <c r="G159" s="1">
        <f t="shared" si="4"/>
        <v>9</v>
      </c>
      <c r="H159" s="31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  <c r="AK159" s="7"/>
      <c r="AL159" s="7"/>
      <c r="AM159" s="7"/>
      <c r="AN159" s="7"/>
      <c r="AO159" s="7"/>
      <c r="AP159" s="7">
        <v>9</v>
      </c>
      <c r="AQ159" s="7"/>
      <c r="AR159" s="7"/>
      <c r="AS159" s="7"/>
      <c r="AT159" s="7"/>
      <c r="AU159" s="7"/>
      <c r="AV159" s="32"/>
    </row>
    <row r="160" spans="1:48" s="11" customFormat="1" ht="18" customHeight="1">
      <c r="A160" s="1">
        <v>154</v>
      </c>
      <c r="B160" s="1">
        <v>41463</v>
      </c>
      <c r="C160" s="5" t="s">
        <v>610</v>
      </c>
      <c r="D160" s="1" t="s">
        <v>20</v>
      </c>
      <c r="E160" s="6" t="s">
        <v>368</v>
      </c>
      <c r="F160" s="1" t="s">
        <v>369</v>
      </c>
      <c r="G160" s="1">
        <f t="shared" si="4"/>
        <v>9</v>
      </c>
      <c r="H160" s="31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>
        <v>3</v>
      </c>
      <c r="AJ160" s="7"/>
      <c r="AK160" s="7"/>
      <c r="AL160" s="7"/>
      <c r="AM160" s="7"/>
      <c r="AN160" s="7">
        <v>6</v>
      </c>
      <c r="AO160" s="7"/>
      <c r="AP160" s="7"/>
      <c r="AQ160" s="7"/>
      <c r="AR160" s="7"/>
      <c r="AS160" s="7"/>
      <c r="AT160" s="7"/>
      <c r="AU160" s="7"/>
      <c r="AV160" s="32"/>
    </row>
    <row r="161" spans="1:48" s="11" customFormat="1" ht="18" customHeight="1">
      <c r="A161" s="1">
        <v>154</v>
      </c>
      <c r="B161" s="1" t="s">
        <v>202</v>
      </c>
      <c r="C161" s="5" t="s">
        <v>203</v>
      </c>
      <c r="D161" s="1" t="s">
        <v>16</v>
      </c>
      <c r="E161" s="6" t="s">
        <v>195</v>
      </c>
      <c r="F161" s="1" t="s">
        <v>190</v>
      </c>
      <c r="G161" s="1">
        <f t="shared" si="4"/>
        <v>9</v>
      </c>
      <c r="H161" s="31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  <c r="AK161" s="7"/>
      <c r="AL161" s="7"/>
      <c r="AM161" s="7"/>
      <c r="AN161" s="7"/>
      <c r="AO161" s="7"/>
      <c r="AP161" s="7"/>
      <c r="AQ161" s="7"/>
      <c r="AR161" s="7">
        <v>9</v>
      </c>
      <c r="AS161" s="7"/>
      <c r="AT161" s="7"/>
      <c r="AU161" s="7"/>
      <c r="AV161" s="32"/>
    </row>
    <row r="162" spans="1:48" s="11" customFormat="1" ht="18" customHeight="1">
      <c r="A162" s="1">
        <v>154</v>
      </c>
      <c r="B162" s="1" t="s">
        <v>208</v>
      </c>
      <c r="C162" s="5" t="s">
        <v>209</v>
      </c>
      <c r="D162" s="1" t="s">
        <v>16</v>
      </c>
      <c r="E162" s="6" t="s">
        <v>17</v>
      </c>
      <c r="F162" s="1" t="s">
        <v>190</v>
      </c>
      <c r="G162" s="1">
        <f t="shared" si="4"/>
        <v>9</v>
      </c>
      <c r="H162" s="31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>
        <v>3</v>
      </c>
      <c r="AK162" s="7"/>
      <c r="AL162" s="7"/>
      <c r="AM162" s="7"/>
      <c r="AN162" s="7"/>
      <c r="AO162" s="7"/>
      <c r="AP162" s="7"/>
      <c r="AQ162" s="7"/>
      <c r="AR162" s="7">
        <v>6</v>
      </c>
      <c r="AS162" s="7"/>
      <c r="AT162" s="7"/>
      <c r="AU162" s="7"/>
      <c r="AV162" s="32"/>
    </row>
    <row r="163" spans="1:48" s="11" customFormat="1" ht="18" customHeight="1">
      <c r="A163" s="1">
        <v>154</v>
      </c>
      <c r="B163" s="1">
        <v>27739</v>
      </c>
      <c r="C163" s="5" t="s">
        <v>1857</v>
      </c>
      <c r="D163" s="1" t="s">
        <v>16</v>
      </c>
      <c r="E163" s="6" t="s">
        <v>17</v>
      </c>
      <c r="F163" s="1" t="s">
        <v>807</v>
      </c>
      <c r="G163" s="1">
        <f t="shared" si="4"/>
        <v>9</v>
      </c>
      <c r="H163" s="31"/>
      <c r="I163" s="7"/>
      <c r="J163" s="7"/>
      <c r="K163" s="7"/>
      <c r="L163" s="7"/>
      <c r="M163" s="7">
        <v>9</v>
      </c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  <c r="AK163" s="7"/>
      <c r="AL163" s="7"/>
      <c r="AM163" s="7"/>
      <c r="AN163" s="7"/>
      <c r="AO163" s="7"/>
      <c r="AP163" s="7"/>
      <c r="AQ163" s="7"/>
      <c r="AR163" s="7"/>
      <c r="AS163" s="7"/>
      <c r="AT163" s="7"/>
      <c r="AU163" s="7"/>
      <c r="AV163" s="32"/>
    </row>
    <row r="164" spans="1:48" s="11" customFormat="1" ht="18" customHeight="1">
      <c r="A164" s="1">
        <v>159</v>
      </c>
      <c r="B164" s="1">
        <v>50767</v>
      </c>
      <c r="C164" s="5" t="s">
        <v>1478</v>
      </c>
      <c r="D164" s="1" t="s">
        <v>16</v>
      </c>
      <c r="E164" s="6" t="s">
        <v>17</v>
      </c>
      <c r="F164" s="1" t="s">
        <v>180</v>
      </c>
      <c r="G164" s="1">
        <f t="shared" si="4"/>
        <v>8</v>
      </c>
      <c r="H164" s="31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>
        <v>8</v>
      </c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  <c r="AK164" s="7"/>
      <c r="AL164" s="7"/>
      <c r="AM164" s="7"/>
      <c r="AN164" s="7"/>
      <c r="AO164" s="7"/>
      <c r="AP164" s="7"/>
      <c r="AQ164" s="7"/>
      <c r="AR164" s="7"/>
      <c r="AS164" s="7"/>
      <c r="AT164" s="7"/>
      <c r="AU164" s="7"/>
      <c r="AV164" s="32"/>
    </row>
    <row r="165" spans="1:48" s="11" customFormat="1" ht="18" customHeight="1">
      <c r="A165" s="1">
        <v>160</v>
      </c>
      <c r="B165" s="1">
        <v>17440</v>
      </c>
      <c r="C165" s="5" t="s">
        <v>1522</v>
      </c>
      <c r="D165" s="1" t="s">
        <v>16</v>
      </c>
      <c r="E165" s="6" t="s">
        <v>17</v>
      </c>
      <c r="F165" s="1" t="s">
        <v>25</v>
      </c>
      <c r="G165" s="1">
        <f t="shared" ref="G165:G200" si="5">SUM(I165:AU165)</f>
        <v>8</v>
      </c>
      <c r="H165" s="31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>
        <v>8</v>
      </c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  <c r="AK165" s="7"/>
      <c r="AL165" s="7"/>
      <c r="AM165" s="7"/>
      <c r="AN165" s="7"/>
      <c r="AO165" s="7"/>
      <c r="AP165" s="7"/>
      <c r="AQ165" s="7"/>
      <c r="AR165" s="7"/>
      <c r="AS165" s="7"/>
      <c r="AT165" s="7"/>
      <c r="AU165" s="7"/>
      <c r="AV165" s="32"/>
    </row>
    <row r="166" spans="1:48" s="11" customFormat="1" ht="18" customHeight="1">
      <c r="A166" s="1">
        <v>160</v>
      </c>
      <c r="B166" s="1">
        <v>4137</v>
      </c>
      <c r="C166" s="5" t="s">
        <v>1732</v>
      </c>
      <c r="D166" s="1" t="s">
        <v>16</v>
      </c>
      <c r="E166" s="6" t="s">
        <v>17</v>
      </c>
      <c r="F166" s="1" t="s">
        <v>8</v>
      </c>
      <c r="G166" s="1">
        <f t="shared" si="5"/>
        <v>8</v>
      </c>
      <c r="H166" s="31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>
        <v>8</v>
      </c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  <c r="AK166" s="7"/>
      <c r="AL166" s="7"/>
      <c r="AM166" s="7"/>
      <c r="AN166" s="7"/>
      <c r="AO166" s="7"/>
      <c r="AP166" s="7"/>
      <c r="AQ166" s="7"/>
      <c r="AR166" s="7"/>
      <c r="AS166" s="7"/>
      <c r="AT166" s="7"/>
      <c r="AU166" s="7"/>
      <c r="AV166" s="32"/>
    </row>
    <row r="167" spans="1:48" s="11" customFormat="1" ht="18" customHeight="1">
      <c r="A167" s="1">
        <v>160</v>
      </c>
      <c r="B167" s="1" t="s">
        <v>1059</v>
      </c>
      <c r="C167" s="5" t="s">
        <v>1060</v>
      </c>
      <c r="D167" s="1" t="s">
        <v>20</v>
      </c>
      <c r="E167" s="6" t="s">
        <v>17</v>
      </c>
      <c r="F167" s="1" t="s">
        <v>103</v>
      </c>
      <c r="G167" s="1">
        <f t="shared" si="5"/>
        <v>8</v>
      </c>
      <c r="H167" s="31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>
        <v>8</v>
      </c>
      <c r="AD167" s="7"/>
      <c r="AE167" s="7"/>
      <c r="AF167" s="7"/>
      <c r="AG167" s="7"/>
      <c r="AH167" s="7"/>
      <c r="AI167" s="7"/>
      <c r="AJ167" s="7"/>
      <c r="AK167" s="7"/>
      <c r="AL167" s="7"/>
      <c r="AM167" s="7"/>
      <c r="AN167" s="7"/>
      <c r="AO167" s="7"/>
      <c r="AP167" s="7"/>
      <c r="AQ167" s="7"/>
      <c r="AR167" s="7"/>
      <c r="AS167" s="7"/>
      <c r="AT167" s="7"/>
      <c r="AU167" s="7"/>
      <c r="AV167" s="32"/>
    </row>
    <row r="168" spans="1:48" s="11" customFormat="1" ht="18" customHeight="1">
      <c r="A168" s="1">
        <v>160</v>
      </c>
      <c r="B168" s="1">
        <v>34776</v>
      </c>
      <c r="C168" s="5" t="s">
        <v>470</v>
      </c>
      <c r="D168" s="1" t="s">
        <v>16</v>
      </c>
      <c r="E168" s="52" t="s">
        <v>17</v>
      </c>
      <c r="F168" s="1" t="s">
        <v>442</v>
      </c>
      <c r="G168" s="1">
        <f t="shared" si="5"/>
        <v>8</v>
      </c>
      <c r="H168" s="31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  <c r="AK168" s="7"/>
      <c r="AL168" s="7"/>
      <c r="AM168" s="7"/>
      <c r="AN168" s="7"/>
      <c r="AO168" s="7"/>
      <c r="AP168" s="7">
        <v>8</v>
      </c>
      <c r="AQ168" s="7"/>
      <c r="AR168" s="7"/>
      <c r="AS168" s="7"/>
      <c r="AT168" s="7"/>
      <c r="AU168" s="7"/>
      <c r="AV168" s="32"/>
    </row>
    <row r="169" spans="1:48" s="11" customFormat="1" ht="18" customHeight="1">
      <c r="A169" s="1">
        <v>165</v>
      </c>
      <c r="B169" s="1">
        <v>42017</v>
      </c>
      <c r="C169" s="5" t="s">
        <v>471</v>
      </c>
      <c r="D169" s="1" t="s">
        <v>16</v>
      </c>
      <c r="E169" s="52" t="s">
        <v>472</v>
      </c>
      <c r="F169" s="1" t="s">
        <v>180</v>
      </c>
      <c r="G169" s="1">
        <f t="shared" si="5"/>
        <v>7</v>
      </c>
      <c r="H169" s="31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7"/>
      <c r="AB169" s="7"/>
      <c r="AC169" s="7"/>
      <c r="AD169" s="7"/>
      <c r="AE169" s="7"/>
      <c r="AF169" s="7"/>
      <c r="AG169" s="7"/>
      <c r="AH169" s="7"/>
      <c r="AI169" s="7"/>
      <c r="AJ169" s="7"/>
      <c r="AK169" s="7"/>
      <c r="AL169" s="7"/>
      <c r="AM169" s="7"/>
      <c r="AN169" s="7"/>
      <c r="AO169" s="7"/>
      <c r="AP169" s="7">
        <v>7</v>
      </c>
      <c r="AQ169" s="7"/>
      <c r="AR169" s="7"/>
      <c r="AS169" s="7"/>
      <c r="AT169" s="7"/>
      <c r="AU169" s="7"/>
      <c r="AV169" s="32"/>
    </row>
    <row r="170" spans="1:48" s="11" customFormat="1" ht="18" customHeight="1">
      <c r="A170" s="1">
        <v>166</v>
      </c>
      <c r="B170" s="1">
        <v>58628</v>
      </c>
      <c r="C170" s="5" t="s">
        <v>1479</v>
      </c>
      <c r="D170" s="1" t="s">
        <v>16</v>
      </c>
      <c r="E170" s="6" t="s">
        <v>17</v>
      </c>
      <c r="F170" s="1" t="s">
        <v>180</v>
      </c>
      <c r="G170" s="1">
        <f t="shared" si="5"/>
        <v>6</v>
      </c>
      <c r="H170" s="31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>
        <v>6</v>
      </c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  <c r="AK170" s="7"/>
      <c r="AL170" s="7"/>
      <c r="AM170" s="7"/>
      <c r="AN170" s="7"/>
      <c r="AO170" s="7"/>
      <c r="AP170" s="7"/>
      <c r="AQ170" s="7"/>
      <c r="AR170" s="7"/>
      <c r="AS170" s="7"/>
      <c r="AT170" s="7"/>
      <c r="AU170" s="7"/>
      <c r="AV170" s="32"/>
    </row>
    <row r="171" spans="1:48" s="11" customFormat="1" ht="18" customHeight="1">
      <c r="A171" s="1">
        <v>166</v>
      </c>
      <c r="B171" s="1">
        <v>60298</v>
      </c>
      <c r="C171" s="5" t="s">
        <v>1777</v>
      </c>
      <c r="D171" s="1" t="s">
        <v>20</v>
      </c>
      <c r="E171" s="6" t="s">
        <v>17</v>
      </c>
      <c r="F171" s="1" t="s">
        <v>150</v>
      </c>
      <c r="G171" s="1">
        <f t="shared" si="5"/>
        <v>6</v>
      </c>
      <c r="H171" s="31"/>
      <c r="I171" s="7"/>
      <c r="J171" s="7"/>
      <c r="K171" s="7"/>
      <c r="L171" s="7"/>
      <c r="M171" s="7"/>
      <c r="N171" s="7"/>
      <c r="O171" s="7"/>
      <c r="P171" s="7"/>
      <c r="Q171" s="7"/>
      <c r="R171" s="7">
        <v>6</v>
      </c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  <c r="AK171" s="7"/>
      <c r="AL171" s="7"/>
      <c r="AM171" s="7"/>
      <c r="AN171" s="7"/>
      <c r="AO171" s="7"/>
      <c r="AP171" s="7"/>
      <c r="AQ171" s="7"/>
      <c r="AR171" s="7"/>
      <c r="AS171" s="7"/>
      <c r="AT171" s="7"/>
      <c r="AU171" s="7"/>
      <c r="AV171" s="32"/>
    </row>
    <row r="172" spans="1:48" s="11" customFormat="1" ht="18" customHeight="1">
      <c r="A172" s="1">
        <v>166</v>
      </c>
      <c r="B172" s="1">
        <v>1747</v>
      </c>
      <c r="C172" s="5" t="s">
        <v>1836</v>
      </c>
      <c r="D172" s="1" t="s">
        <v>16</v>
      </c>
      <c r="E172" s="6" t="s">
        <v>631</v>
      </c>
      <c r="F172" s="1" t="s">
        <v>381</v>
      </c>
      <c r="G172" s="1">
        <f t="shared" si="5"/>
        <v>6</v>
      </c>
      <c r="H172" s="31"/>
      <c r="I172" s="7"/>
      <c r="J172" s="7"/>
      <c r="K172" s="7"/>
      <c r="L172" s="7"/>
      <c r="M172" s="7"/>
      <c r="N172" s="7"/>
      <c r="O172" s="7"/>
      <c r="P172" s="7">
        <v>6</v>
      </c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  <c r="AK172" s="7"/>
      <c r="AL172" s="7"/>
      <c r="AM172" s="7"/>
      <c r="AN172" s="7"/>
      <c r="AO172" s="7"/>
      <c r="AP172" s="7"/>
      <c r="AQ172" s="7"/>
      <c r="AR172" s="7"/>
      <c r="AS172" s="7"/>
      <c r="AT172" s="7"/>
      <c r="AU172" s="7"/>
      <c r="AV172" s="32"/>
    </row>
    <row r="173" spans="1:48" s="11" customFormat="1" ht="18" customHeight="1">
      <c r="A173" s="1">
        <v>166</v>
      </c>
      <c r="B173" s="1">
        <v>50825</v>
      </c>
      <c r="C173" s="5" t="s">
        <v>748</v>
      </c>
      <c r="D173" s="1" t="s">
        <v>16</v>
      </c>
      <c r="E173" s="52" t="s">
        <v>749</v>
      </c>
      <c r="F173" s="1" t="s">
        <v>259</v>
      </c>
      <c r="G173" s="1">
        <f t="shared" si="5"/>
        <v>6</v>
      </c>
      <c r="H173" s="31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  <c r="AK173" s="7">
        <v>6</v>
      </c>
      <c r="AL173" s="7"/>
      <c r="AM173" s="7"/>
      <c r="AN173" s="7"/>
      <c r="AO173" s="7"/>
      <c r="AP173" s="7"/>
      <c r="AQ173" s="7"/>
      <c r="AR173" s="7"/>
      <c r="AS173" s="7"/>
      <c r="AT173" s="7"/>
      <c r="AU173" s="7"/>
      <c r="AV173" s="32"/>
    </row>
    <row r="174" spans="1:48" s="11" customFormat="1" ht="18" customHeight="1">
      <c r="A174" s="1">
        <v>166</v>
      </c>
      <c r="B174" s="1">
        <v>43981</v>
      </c>
      <c r="C174" s="5" t="s">
        <v>23</v>
      </c>
      <c r="D174" s="1" t="s">
        <v>20</v>
      </c>
      <c r="E174" s="6" t="s">
        <v>17</v>
      </c>
      <c r="F174" s="1" t="s">
        <v>10</v>
      </c>
      <c r="G174" s="1">
        <f t="shared" si="5"/>
        <v>6</v>
      </c>
      <c r="H174" s="31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  <c r="AK174" s="7"/>
      <c r="AL174" s="7"/>
      <c r="AM174" s="7"/>
      <c r="AN174" s="7"/>
      <c r="AO174" s="7"/>
      <c r="AP174" s="7"/>
      <c r="AQ174" s="7"/>
      <c r="AR174" s="7"/>
      <c r="AS174" s="7"/>
      <c r="AT174" s="7"/>
      <c r="AU174" s="7">
        <v>6</v>
      </c>
      <c r="AV174" s="32"/>
    </row>
    <row r="175" spans="1:48" s="11" customFormat="1" ht="18" customHeight="1">
      <c r="A175" s="1">
        <v>166</v>
      </c>
      <c r="B175" s="1">
        <v>60492</v>
      </c>
      <c r="C175" s="5" t="s">
        <v>666</v>
      </c>
      <c r="D175" s="1" t="s">
        <v>16</v>
      </c>
      <c r="E175" s="52" t="s">
        <v>195</v>
      </c>
      <c r="F175" s="1" t="s">
        <v>190</v>
      </c>
      <c r="G175" s="1">
        <f t="shared" si="5"/>
        <v>6</v>
      </c>
      <c r="H175" s="31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>
        <v>6</v>
      </c>
      <c r="AK175" s="7"/>
      <c r="AL175" s="7"/>
      <c r="AM175" s="7"/>
      <c r="AN175" s="7"/>
      <c r="AO175" s="7"/>
      <c r="AP175" s="7"/>
      <c r="AQ175" s="7"/>
      <c r="AR175" s="7"/>
      <c r="AS175" s="7"/>
      <c r="AT175" s="7"/>
      <c r="AU175" s="7"/>
      <c r="AV175" s="32"/>
    </row>
    <row r="176" spans="1:48" s="11" customFormat="1" ht="18" customHeight="1">
      <c r="A176" s="1">
        <v>166</v>
      </c>
      <c r="B176" s="1">
        <v>46465</v>
      </c>
      <c r="C176" s="5" t="s">
        <v>2140</v>
      </c>
      <c r="D176" s="1" t="s">
        <v>16</v>
      </c>
      <c r="E176" s="6" t="s">
        <v>17</v>
      </c>
      <c r="F176" s="1" t="s">
        <v>2138</v>
      </c>
      <c r="G176" s="1">
        <f t="shared" si="5"/>
        <v>6</v>
      </c>
      <c r="H176" s="31"/>
      <c r="I176" s="7"/>
      <c r="J176" s="7"/>
      <c r="K176" s="7">
        <v>6</v>
      </c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  <c r="AK176" s="7"/>
      <c r="AL176" s="7"/>
      <c r="AM176" s="7"/>
      <c r="AN176" s="7"/>
      <c r="AO176" s="7"/>
      <c r="AP176" s="7"/>
      <c r="AQ176" s="7"/>
      <c r="AR176" s="7"/>
      <c r="AS176" s="7"/>
      <c r="AT176" s="7"/>
      <c r="AU176" s="7"/>
      <c r="AV176" s="32"/>
    </row>
    <row r="177" spans="1:48" s="11" customFormat="1" ht="18" customHeight="1">
      <c r="A177" s="1">
        <v>173</v>
      </c>
      <c r="B177" s="1">
        <v>49871</v>
      </c>
      <c r="C177" s="5" t="s">
        <v>1480</v>
      </c>
      <c r="D177" s="1" t="s">
        <v>16</v>
      </c>
      <c r="E177" s="6" t="s">
        <v>17</v>
      </c>
      <c r="F177" s="1" t="s">
        <v>180</v>
      </c>
      <c r="G177" s="1">
        <f t="shared" si="5"/>
        <v>5</v>
      </c>
      <c r="H177" s="31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>
        <v>5</v>
      </c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  <c r="AK177" s="7"/>
      <c r="AL177" s="7"/>
      <c r="AM177" s="7"/>
      <c r="AN177" s="7"/>
      <c r="AO177" s="7"/>
      <c r="AP177" s="7"/>
      <c r="AQ177" s="7"/>
      <c r="AR177" s="7"/>
      <c r="AS177" s="7"/>
      <c r="AT177" s="7"/>
      <c r="AU177" s="7"/>
      <c r="AV177" s="32"/>
    </row>
    <row r="178" spans="1:48" s="11" customFormat="1" ht="18" customHeight="1">
      <c r="A178" s="1">
        <v>173</v>
      </c>
      <c r="B178" s="1" t="s">
        <v>210</v>
      </c>
      <c r="C178" s="5" t="s">
        <v>211</v>
      </c>
      <c r="D178" s="1" t="s">
        <v>20</v>
      </c>
      <c r="E178" s="6" t="s">
        <v>17</v>
      </c>
      <c r="F178" s="1" t="s">
        <v>190</v>
      </c>
      <c r="G178" s="1">
        <f t="shared" si="5"/>
        <v>5</v>
      </c>
      <c r="H178" s="31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  <c r="AH178" s="7"/>
      <c r="AI178" s="7"/>
      <c r="AJ178" s="7"/>
      <c r="AK178" s="7"/>
      <c r="AL178" s="7"/>
      <c r="AM178" s="7"/>
      <c r="AN178" s="7"/>
      <c r="AO178" s="7"/>
      <c r="AP178" s="7"/>
      <c r="AQ178" s="7"/>
      <c r="AR178" s="7">
        <v>5</v>
      </c>
      <c r="AS178" s="7"/>
      <c r="AT178" s="7"/>
      <c r="AU178" s="7"/>
      <c r="AV178" s="32"/>
    </row>
    <row r="179" spans="1:48" s="11" customFormat="1" ht="18" customHeight="1">
      <c r="A179" s="1">
        <v>175</v>
      </c>
      <c r="B179" s="1">
        <v>36917</v>
      </c>
      <c r="C179" s="5" t="s">
        <v>1481</v>
      </c>
      <c r="D179" s="1" t="s">
        <v>16</v>
      </c>
      <c r="E179" s="6" t="s">
        <v>17</v>
      </c>
      <c r="F179" s="1" t="s">
        <v>180</v>
      </c>
      <c r="G179" s="1">
        <f t="shared" si="5"/>
        <v>4</v>
      </c>
      <c r="H179" s="31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>
        <v>4</v>
      </c>
      <c r="Y179" s="7"/>
      <c r="Z179" s="7"/>
      <c r="AA179" s="7"/>
      <c r="AB179" s="7"/>
      <c r="AC179" s="7"/>
      <c r="AD179" s="7"/>
      <c r="AE179" s="7"/>
      <c r="AF179" s="7"/>
      <c r="AG179" s="7"/>
      <c r="AH179" s="7"/>
      <c r="AI179" s="7"/>
      <c r="AJ179" s="7"/>
      <c r="AK179" s="7"/>
      <c r="AL179" s="7"/>
      <c r="AM179" s="7"/>
      <c r="AN179" s="7"/>
      <c r="AO179" s="7"/>
      <c r="AP179" s="7"/>
      <c r="AQ179" s="7"/>
      <c r="AR179" s="7"/>
      <c r="AS179" s="7"/>
      <c r="AT179" s="7"/>
      <c r="AU179" s="7"/>
      <c r="AV179" s="32"/>
    </row>
    <row r="180" spans="1:48" s="11" customFormat="1" ht="18" customHeight="1">
      <c r="A180" s="1">
        <v>175</v>
      </c>
      <c r="B180" s="1">
        <v>52453</v>
      </c>
      <c r="C180" s="5" t="s">
        <v>1837</v>
      </c>
      <c r="D180" s="1" t="s">
        <v>20</v>
      </c>
      <c r="E180" s="6" t="s">
        <v>17</v>
      </c>
      <c r="F180" s="1" t="s">
        <v>381</v>
      </c>
      <c r="G180" s="1">
        <f t="shared" si="5"/>
        <v>4</v>
      </c>
      <c r="H180" s="31"/>
      <c r="I180" s="7"/>
      <c r="J180" s="7"/>
      <c r="K180" s="7"/>
      <c r="L180" s="7"/>
      <c r="M180" s="7"/>
      <c r="N180" s="7"/>
      <c r="O180" s="7"/>
      <c r="P180" s="7">
        <v>4</v>
      </c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  <c r="AK180" s="7"/>
      <c r="AL180" s="7"/>
      <c r="AM180" s="7"/>
      <c r="AN180" s="7"/>
      <c r="AO180" s="7"/>
      <c r="AP180" s="7"/>
      <c r="AQ180" s="7"/>
      <c r="AR180" s="7"/>
      <c r="AS180" s="7"/>
      <c r="AT180" s="7"/>
      <c r="AU180" s="7"/>
      <c r="AV180" s="32"/>
    </row>
    <row r="181" spans="1:48" s="11" customFormat="1" ht="18" customHeight="1">
      <c r="A181" s="1">
        <v>175</v>
      </c>
      <c r="B181" s="1">
        <v>50883</v>
      </c>
      <c r="C181" s="5" t="s">
        <v>750</v>
      </c>
      <c r="D181" s="1" t="s">
        <v>20</v>
      </c>
      <c r="E181" s="52" t="s">
        <v>341</v>
      </c>
      <c r="F181" s="1" t="s">
        <v>259</v>
      </c>
      <c r="G181" s="1">
        <f t="shared" si="5"/>
        <v>4</v>
      </c>
      <c r="H181" s="31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  <c r="AK181" s="7">
        <v>4</v>
      </c>
      <c r="AL181" s="7"/>
      <c r="AM181" s="7"/>
      <c r="AN181" s="7"/>
      <c r="AO181" s="7"/>
      <c r="AP181" s="7"/>
      <c r="AQ181" s="7"/>
      <c r="AR181" s="7"/>
      <c r="AS181" s="7"/>
      <c r="AT181" s="7"/>
      <c r="AU181" s="7"/>
      <c r="AV181" s="32"/>
    </row>
    <row r="182" spans="1:48" s="11" customFormat="1" ht="18" customHeight="1">
      <c r="A182" s="1">
        <v>175</v>
      </c>
      <c r="B182" s="1">
        <v>41171</v>
      </c>
      <c r="C182" s="5" t="s">
        <v>611</v>
      </c>
      <c r="D182" s="1" t="s">
        <v>16</v>
      </c>
      <c r="E182" s="6" t="s">
        <v>612</v>
      </c>
      <c r="F182" s="1" t="s">
        <v>154</v>
      </c>
      <c r="G182" s="1">
        <f t="shared" si="5"/>
        <v>4</v>
      </c>
      <c r="H182" s="31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  <c r="AK182" s="7"/>
      <c r="AL182" s="7"/>
      <c r="AM182" s="7"/>
      <c r="AN182" s="7">
        <v>4</v>
      </c>
      <c r="AO182" s="7"/>
      <c r="AP182" s="7"/>
      <c r="AQ182" s="7"/>
      <c r="AR182" s="7"/>
      <c r="AS182" s="7"/>
      <c r="AT182" s="7"/>
      <c r="AU182" s="7"/>
      <c r="AV182" s="32"/>
    </row>
    <row r="183" spans="1:48" s="11" customFormat="1" ht="18" customHeight="1">
      <c r="A183" s="1">
        <v>175</v>
      </c>
      <c r="B183" s="1" t="s">
        <v>212</v>
      </c>
      <c r="C183" s="5" t="s">
        <v>213</v>
      </c>
      <c r="D183" s="1" t="s">
        <v>16</v>
      </c>
      <c r="E183" s="6" t="s">
        <v>17</v>
      </c>
      <c r="F183" s="1" t="s">
        <v>190</v>
      </c>
      <c r="G183" s="1">
        <f t="shared" si="5"/>
        <v>4</v>
      </c>
      <c r="H183" s="31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  <c r="AK183" s="7"/>
      <c r="AL183" s="7"/>
      <c r="AM183" s="7"/>
      <c r="AN183" s="7"/>
      <c r="AO183" s="7"/>
      <c r="AP183" s="7"/>
      <c r="AQ183" s="7"/>
      <c r="AR183" s="7">
        <v>4</v>
      </c>
      <c r="AS183" s="7"/>
      <c r="AT183" s="7"/>
      <c r="AU183" s="7"/>
      <c r="AV183" s="32"/>
    </row>
    <row r="184" spans="1:48" s="11" customFormat="1" ht="18" customHeight="1">
      <c r="A184" s="1">
        <v>175</v>
      </c>
      <c r="B184" s="1">
        <v>53434</v>
      </c>
      <c r="C184" s="5" t="s">
        <v>2141</v>
      </c>
      <c r="D184" s="1" t="s">
        <v>16</v>
      </c>
      <c r="E184" s="6" t="s">
        <v>17</v>
      </c>
      <c r="F184" s="1" t="s">
        <v>700</v>
      </c>
      <c r="G184" s="1">
        <f t="shared" si="5"/>
        <v>4</v>
      </c>
      <c r="H184" s="31"/>
      <c r="I184" s="7"/>
      <c r="J184" s="7"/>
      <c r="K184" s="7">
        <v>4</v>
      </c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  <c r="AK184" s="7"/>
      <c r="AL184" s="7"/>
      <c r="AM184" s="7"/>
      <c r="AN184" s="7"/>
      <c r="AO184" s="7"/>
      <c r="AP184" s="7"/>
      <c r="AQ184" s="7"/>
      <c r="AR184" s="7"/>
      <c r="AS184" s="7"/>
      <c r="AT184" s="7"/>
      <c r="AU184" s="7"/>
      <c r="AV184" s="32"/>
    </row>
    <row r="185" spans="1:48" s="11" customFormat="1" ht="18" customHeight="1">
      <c r="A185" s="1">
        <v>175</v>
      </c>
      <c r="B185" s="1">
        <v>46592</v>
      </c>
      <c r="C185" s="5" t="s">
        <v>2152</v>
      </c>
      <c r="D185" s="1" t="s">
        <v>16</v>
      </c>
      <c r="E185" s="6" t="s">
        <v>17</v>
      </c>
      <c r="F185" s="1" t="s">
        <v>103</v>
      </c>
      <c r="G185" s="1">
        <f t="shared" si="5"/>
        <v>4</v>
      </c>
      <c r="H185" s="31"/>
      <c r="I185" s="7"/>
      <c r="J185" s="7"/>
      <c r="K185" s="7"/>
      <c r="L185" s="7"/>
      <c r="M185" s="7"/>
      <c r="N185" s="7">
        <v>4</v>
      </c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  <c r="AK185" s="7"/>
      <c r="AL185" s="7"/>
      <c r="AM185" s="7"/>
      <c r="AN185" s="7"/>
      <c r="AO185" s="7"/>
      <c r="AP185" s="7"/>
      <c r="AQ185" s="7"/>
      <c r="AR185" s="7"/>
      <c r="AS185" s="7"/>
      <c r="AT185" s="7"/>
      <c r="AU185" s="7"/>
      <c r="AV185" s="32"/>
    </row>
    <row r="186" spans="1:48" s="11" customFormat="1" ht="18" customHeight="1">
      <c r="A186" s="1">
        <v>182</v>
      </c>
      <c r="B186" s="1">
        <v>60860</v>
      </c>
      <c r="C186" s="5" t="s">
        <v>1523</v>
      </c>
      <c r="D186" s="1" t="s">
        <v>16</v>
      </c>
      <c r="E186" s="6" t="s">
        <v>17</v>
      </c>
      <c r="F186" s="1" t="s">
        <v>10</v>
      </c>
      <c r="G186" s="1">
        <f t="shared" si="5"/>
        <v>3</v>
      </c>
      <c r="H186" s="31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>
        <v>3</v>
      </c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  <c r="AK186" s="7"/>
      <c r="AL186" s="7"/>
      <c r="AM186" s="7"/>
      <c r="AN186" s="7"/>
      <c r="AO186" s="7"/>
      <c r="AP186" s="7"/>
      <c r="AQ186" s="7"/>
      <c r="AR186" s="7"/>
      <c r="AS186" s="7"/>
      <c r="AT186" s="7"/>
      <c r="AU186" s="7"/>
      <c r="AV186" s="32"/>
    </row>
    <row r="187" spans="1:48" s="11" customFormat="1" ht="18" customHeight="1">
      <c r="A187" s="1">
        <v>182</v>
      </c>
      <c r="B187" s="1">
        <v>60669</v>
      </c>
      <c r="C187" s="5" t="s">
        <v>1734</v>
      </c>
      <c r="D187" s="1" t="s">
        <v>16</v>
      </c>
      <c r="E187" s="6" t="s">
        <v>17</v>
      </c>
      <c r="F187" s="1" t="s">
        <v>8</v>
      </c>
      <c r="G187" s="1">
        <f t="shared" si="5"/>
        <v>3</v>
      </c>
      <c r="H187" s="31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>
        <v>3</v>
      </c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  <c r="AK187" s="7"/>
      <c r="AL187" s="7"/>
      <c r="AM187" s="7"/>
      <c r="AN187" s="7"/>
      <c r="AO187" s="7"/>
      <c r="AP187" s="7"/>
      <c r="AQ187" s="7"/>
      <c r="AR187" s="7"/>
      <c r="AS187" s="7"/>
      <c r="AT187" s="7"/>
      <c r="AU187" s="7"/>
      <c r="AV187" s="32"/>
    </row>
    <row r="188" spans="1:48" s="11" customFormat="1" ht="18" customHeight="1">
      <c r="A188" s="1">
        <v>182</v>
      </c>
      <c r="B188" s="1">
        <v>38872</v>
      </c>
      <c r="C188" s="5" t="s">
        <v>1358</v>
      </c>
      <c r="D188" s="1" t="s">
        <v>16</v>
      </c>
      <c r="E188" s="6" t="s">
        <v>631</v>
      </c>
      <c r="F188" s="1" t="s">
        <v>381</v>
      </c>
      <c r="G188" s="1">
        <f t="shared" si="5"/>
        <v>3</v>
      </c>
      <c r="H188" s="31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>
        <v>3</v>
      </c>
      <c r="AA188" s="7"/>
      <c r="AB188" s="7"/>
      <c r="AC188" s="7"/>
      <c r="AD188" s="7"/>
      <c r="AE188" s="7"/>
      <c r="AF188" s="7"/>
      <c r="AG188" s="7"/>
      <c r="AH188" s="7"/>
      <c r="AI188" s="7"/>
      <c r="AJ188" s="7"/>
      <c r="AK188" s="7"/>
      <c r="AL188" s="7"/>
      <c r="AM188" s="7"/>
      <c r="AN188" s="7"/>
      <c r="AO188" s="7"/>
      <c r="AP188" s="7"/>
      <c r="AQ188" s="7"/>
      <c r="AR188" s="7"/>
      <c r="AS188" s="7"/>
      <c r="AT188" s="7"/>
      <c r="AU188" s="7"/>
      <c r="AV188" s="32"/>
    </row>
    <row r="189" spans="1:48" s="11" customFormat="1" ht="18" customHeight="1">
      <c r="A189" s="1">
        <v>182</v>
      </c>
      <c r="B189" s="1">
        <v>41858</v>
      </c>
      <c r="C189" s="5" t="s">
        <v>751</v>
      </c>
      <c r="D189" s="1" t="s">
        <v>16</v>
      </c>
      <c r="E189" s="52" t="s">
        <v>752</v>
      </c>
      <c r="F189" s="1" t="s">
        <v>259</v>
      </c>
      <c r="G189" s="1">
        <f t="shared" si="5"/>
        <v>3</v>
      </c>
      <c r="H189" s="31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J189" s="7"/>
      <c r="AK189" s="7">
        <v>3</v>
      </c>
      <c r="AL189" s="7"/>
      <c r="AM189" s="7"/>
      <c r="AN189" s="7"/>
      <c r="AO189" s="7"/>
      <c r="AP189" s="7"/>
      <c r="AQ189" s="7"/>
      <c r="AR189" s="7"/>
      <c r="AS189" s="7"/>
      <c r="AT189" s="7"/>
      <c r="AU189" s="7"/>
      <c r="AV189" s="32"/>
    </row>
    <row r="190" spans="1:48" s="11" customFormat="1" ht="18" customHeight="1">
      <c r="A190" s="1">
        <v>182</v>
      </c>
      <c r="B190" s="1">
        <v>39516</v>
      </c>
      <c r="C190" s="5" t="s">
        <v>613</v>
      </c>
      <c r="D190" s="1" t="s">
        <v>20</v>
      </c>
      <c r="E190" s="6" t="s">
        <v>383</v>
      </c>
      <c r="F190" s="1" t="s">
        <v>369</v>
      </c>
      <c r="G190" s="1">
        <f t="shared" si="5"/>
        <v>3</v>
      </c>
      <c r="H190" s="31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7"/>
      <c r="AK190" s="7"/>
      <c r="AL190" s="7"/>
      <c r="AM190" s="7"/>
      <c r="AN190" s="7">
        <v>3</v>
      </c>
      <c r="AO190" s="7"/>
      <c r="AP190" s="7"/>
      <c r="AQ190" s="7"/>
      <c r="AR190" s="7"/>
      <c r="AS190" s="7"/>
      <c r="AT190" s="7"/>
      <c r="AU190" s="7"/>
      <c r="AV190" s="32"/>
    </row>
    <row r="191" spans="1:48" s="11" customFormat="1" ht="18" customHeight="1">
      <c r="A191" s="1">
        <v>182</v>
      </c>
      <c r="B191" s="1" t="s">
        <v>214</v>
      </c>
      <c r="C191" s="5" t="s">
        <v>215</v>
      </c>
      <c r="D191" s="1" t="s">
        <v>20</v>
      </c>
      <c r="E191" s="6" t="s">
        <v>17</v>
      </c>
      <c r="F191" s="1" t="s">
        <v>190</v>
      </c>
      <c r="G191" s="1">
        <f t="shared" si="5"/>
        <v>3</v>
      </c>
      <c r="H191" s="31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  <c r="AK191" s="7"/>
      <c r="AL191" s="7"/>
      <c r="AM191" s="7"/>
      <c r="AN191" s="7"/>
      <c r="AO191" s="7"/>
      <c r="AP191" s="7"/>
      <c r="AQ191" s="7"/>
      <c r="AR191" s="7">
        <v>3</v>
      </c>
      <c r="AS191" s="7"/>
      <c r="AT191" s="7"/>
      <c r="AU191" s="7"/>
      <c r="AV191" s="32"/>
    </row>
    <row r="192" spans="1:48" s="11" customFormat="1" ht="18" customHeight="1">
      <c r="A192" s="1">
        <v>188</v>
      </c>
      <c r="B192" s="1">
        <v>49417</v>
      </c>
      <c r="C192" s="5" t="s">
        <v>1359</v>
      </c>
      <c r="D192" s="1" t="s">
        <v>16</v>
      </c>
      <c r="E192" s="6" t="s">
        <v>1360</v>
      </c>
      <c r="F192" s="1" t="s">
        <v>381</v>
      </c>
      <c r="G192" s="1">
        <f t="shared" si="5"/>
        <v>2</v>
      </c>
      <c r="H192" s="31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>
        <v>2</v>
      </c>
      <c r="AA192" s="7"/>
      <c r="AB192" s="7"/>
      <c r="AC192" s="7"/>
      <c r="AD192" s="7"/>
      <c r="AE192" s="7"/>
      <c r="AF192" s="7"/>
      <c r="AG192" s="7"/>
      <c r="AH192" s="7"/>
      <c r="AI192" s="7"/>
      <c r="AJ192" s="7"/>
      <c r="AK192" s="7"/>
      <c r="AL192" s="7"/>
      <c r="AM192" s="7"/>
      <c r="AN192" s="7"/>
      <c r="AO192" s="7"/>
      <c r="AP192" s="7"/>
      <c r="AQ192" s="7"/>
      <c r="AR192" s="7"/>
      <c r="AS192" s="7"/>
      <c r="AT192" s="7"/>
      <c r="AU192" s="7"/>
      <c r="AV192" s="32"/>
    </row>
    <row r="193" spans="1:48" s="11" customFormat="1" ht="18" customHeight="1">
      <c r="A193" s="1">
        <v>188</v>
      </c>
      <c r="B193" s="1">
        <v>54785</v>
      </c>
      <c r="C193" s="5" t="s">
        <v>753</v>
      </c>
      <c r="D193" s="1" t="s">
        <v>20</v>
      </c>
      <c r="E193" s="52" t="s">
        <v>739</v>
      </c>
      <c r="F193" s="1" t="s">
        <v>259</v>
      </c>
      <c r="G193" s="1">
        <f t="shared" si="5"/>
        <v>2</v>
      </c>
      <c r="H193" s="31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  <c r="AK193" s="7">
        <v>2</v>
      </c>
      <c r="AL193" s="7"/>
      <c r="AM193" s="7"/>
      <c r="AN193" s="7"/>
      <c r="AO193" s="7"/>
      <c r="AP193" s="7"/>
      <c r="AQ193" s="7"/>
      <c r="AR193" s="7"/>
      <c r="AS193" s="7"/>
      <c r="AT193" s="7"/>
      <c r="AU193" s="7"/>
      <c r="AV193" s="32"/>
    </row>
    <row r="194" spans="1:48" s="11" customFormat="1" ht="18" customHeight="1">
      <c r="A194" s="1">
        <v>188</v>
      </c>
      <c r="B194" s="1">
        <v>61542</v>
      </c>
      <c r="C194" s="5" t="s">
        <v>27</v>
      </c>
      <c r="D194" s="1" t="s">
        <v>20</v>
      </c>
      <c r="E194" s="6" t="s">
        <v>17</v>
      </c>
      <c r="F194" s="1" t="s">
        <v>8</v>
      </c>
      <c r="G194" s="1">
        <f t="shared" si="5"/>
        <v>2</v>
      </c>
      <c r="H194" s="31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  <c r="AK194" s="7"/>
      <c r="AL194" s="7"/>
      <c r="AM194" s="7"/>
      <c r="AN194" s="7"/>
      <c r="AO194" s="7"/>
      <c r="AP194" s="7"/>
      <c r="AQ194" s="7"/>
      <c r="AR194" s="7"/>
      <c r="AS194" s="7"/>
      <c r="AT194" s="7"/>
      <c r="AU194" s="7">
        <v>2</v>
      </c>
      <c r="AV194" s="32"/>
    </row>
    <row r="195" spans="1:48" s="11" customFormat="1" ht="18" customHeight="1">
      <c r="A195" s="1">
        <v>188</v>
      </c>
      <c r="B195" s="1">
        <v>59402</v>
      </c>
      <c r="C195" s="5" t="s">
        <v>667</v>
      </c>
      <c r="D195" s="1" t="s">
        <v>20</v>
      </c>
      <c r="E195" s="52" t="s">
        <v>17</v>
      </c>
      <c r="F195" s="1" t="s">
        <v>190</v>
      </c>
      <c r="G195" s="1">
        <f t="shared" si="5"/>
        <v>2</v>
      </c>
      <c r="H195" s="31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>
        <v>2</v>
      </c>
      <c r="AK195" s="7"/>
      <c r="AL195" s="7"/>
      <c r="AM195" s="7"/>
      <c r="AN195" s="7"/>
      <c r="AO195" s="7"/>
      <c r="AP195" s="7"/>
      <c r="AQ195" s="7"/>
      <c r="AR195" s="7"/>
      <c r="AS195" s="7"/>
      <c r="AT195" s="7"/>
      <c r="AU195" s="7"/>
      <c r="AV195" s="32"/>
    </row>
    <row r="196" spans="1:48" s="11" customFormat="1" ht="18" customHeight="1">
      <c r="A196" s="1">
        <v>188</v>
      </c>
      <c r="B196" s="1">
        <v>51539</v>
      </c>
      <c r="C196" s="5" t="s">
        <v>2142</v>
      </c>
      <c r="D196" s="1" t="s">
        <v>16</v>
      </c>
      <c r="E196" s="6" t="s">
        <v>17</v>
      </c>
      <c r="F196" s="1" t="s">
        <v>700</v>
      </c>
      <c r="G196" s="1">
        <f t="shared" si="5"/>
        <v>2</v>
      </c>
      <c r="H196" s="31"/>
      <c r="I196" s="7"/>
      <c r="J196" s="7"/>
      <c r="K196" s="7">
        <v>2</v>
      </c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  <c r="AK196" s="7"/>
      <c r="AL196" s="7"/>
      <c r="AM196" s="7"/>
      <c r="AN196" s="7"/>
      <c r="AO196" s="7"/>
      <c r="AP196" s="7"/>
      <c r="AQ196" s="7"/>
      <c r="AR196" s="7"/>
      <c r="AS196" s="7"/>
      <c r="AT196" s="7"/>
      <c r="AU196" s="7"/>
      <c r="AV196" s="32"/>
    </row>
    <row r="197" spans="1:48" s="11" customFormat="1" ht="18" customHeight="1">
      <c r="A197" s="1">
        <v>193</v>
      </c>
      <c r="B197" s="1">
        <v>54813</v>
      </c>
      <c r="C197" s="5" t="s">
        <v>754</v>
      </c>
      <c r="D197" s="1" t="s">
        <v>16</v>
      </c>
      <c r="E197" s="52" t="s">
        <v>739</v>
      </c>
      <c r="F197" s="1" t="s">
        <v>259</v>
      </c>
      <c r="G197" s="1">
        <f t="shared" si="5"/>
        <v>1</v>
      </c>
      <c r="H197" s="31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  <c r="AK197" s="7">
        <v>1</v>
      </c>
      <c r="AL197" s="7"/>
      <c r="AM197" s="7"/>
      <c r="AN197" s="7"/>
      <c r="AO197" s="7"/>
      <c r="AP197" s="7"/>
      <c r="AQ197" s="7"/>
      <c r="AR197" s="7"/>
      <c r="AS197" s="7"/>
      <c r="AT197" s="7"/>
      <c r="AU197" s="7"/>
      <c r="AV197" s="32"/>
    </row>
    <row r="198" spans="1:48" s="11" customFormat="1" ht="18" customHeight="1">
      <c r="A198" s="1">
        <v>193</v>
      </c>
      <c r="B198" s="1">
        <v>64137</v>
      </c>
      <c r="C198" s="5" t="s">
        <v>668</v>
      </c>
      <c r="D198" s="1" t="s">
        <v>20</v>
      </c>
      <c r="E198" s="52" t="s">
        <v>17</v>
      </c>
      <c r="F198" s="1" t="s">
        <v>190</v>
      </c>
      <c r="G198" s="1">
        <f t="shared" si="5"/>
        <v>1</v>
      </c>
      <c r="H198" s="31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>
        <v>1</v>
      </c>
      <c r="AK198" s="7"/>
      <c r="AL198" s="7"/>
      <c r="AM198" s="7"/>
      <c r="AN198" s="7"/>
      <c r="AO198" s="7"/>
      <c r="AP198" s="7"/>
      <c r="AQ198" s="7"/>
      <c r="AR198" s="7"/>
      <c r="AS198" s="7"/>
      <c r="AT198" s="7"/>
      <c r="AU198" s="7"/>
      <c r="AV198" s="32"/>
    </row>
    <row r="199" spans="1:48" s="11" customFormat="1" ht="18" customHeight="1">
      <c r="A199" s="1">
        <v>193</v>
      </c>
      <c r="B199" s="1" t="s">
        <v>641</v>
      </c>
      <c r="C199" s="5" t="s">
        <v>642</v>
      </c>
      <c r="D199" s="1" t="s">
        <v>16</v>
      </c>
      <c r="E199" s="6" t="s">
        <v>17</v>
      </c>
      <c r="F199" s="1" t="s">
        <v>10</v>
      </c>
      <c r="G199" s="1">
        <f t="shared" si="5"/>
        <v>1</v>
      </c>
      <c r="H199" s="31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  <c r="AB199" s="7"/>
      <c r="AC199" s="7"/>
      <c r="AD199" s="7"/>
      <c r="AE199" s="7"/>
      <c r="AF199" s="7"/>
      <c r="AG199" s="7"/>
      <c r="AH199" s="7"/>
      <c r="AI199" s="7"/>
      <c r="AJ199" s="7"/>
      <c r="AK199" s="7"/>
      <c r="AL199" s="7">
        <v>1</v>
      </c>
      <c r="AM199" s="7"/>
      <c r="AN199" s="7"/>
      <c r="AO199" s="7"/>
      <c r="AP199" s="7"/>
      <c r="AQ199" s="7"/>
      <c r="AR199" s="7"/>
      <c r="AS199" s="7"/>
      <c r="AT199" s="7"/>
      <c r="AU199" s="7"/>
      <c r="AV199" s="32"/>
    </row>
    <row r="200" spans="1:48" s="11" customFormat="1" ht="18" customHeight="1">
      <c r="A200" s="1">
        <v>193</v>
      </c>
      <c r="B200" s="1">
        <v>59351</v>
      </c>
      <c r="C200" s="5" t="s">
        <v>2143</v>
      </c>
      <c r="D200" s="1" t="s">
        <v>16</v>
      </c>
      <c r="E200" s="6" t="s">
        <v>17</v>
      </c>
      <c r="F200" s="1" t="s">
        <v>2138</v>
      </c>
      <c r="G200" s="1">
        <f t="shared" si="5"/>
        <v>1</v>
      </c>
      <c r="H200" s="31"/>
      <c r="I200" s="7"/>
      <c r="J200" s="7"/>
      <c r="K200" s="7">
        <v>1</v>
      </c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  <c r="AB200" s="7"/>
      <c r="AC200" s="7"/>
      <c r="AD200" s="7"/>
      <c r="AE200" s="7"/>
      <c r="AF200" s="7"/>
      <c r="AG200" s="7"/>
      <c r="AH200" s="7"/>
      <c r="AI200" s="7"/>
      <c r="AJ200" s="7"/>
      <c r="AK200" s="7"/>
      <c r="AL200" s="7"/>
      <c r="AM200" s="7"/>
      <c r="AN200" s="7"/>
      <c r="AO200" s="7"/>
      <c r="AP200" s="7"/>
      <c r="AQ200" s="7"/>
      <c r="AR200" s="7"/>
      <c r="AS200" s="7"/>
      <c r="AT200" s="7"/>
      <c r="AU200" s="7"/>
      <c r="AV200" s="32"/>
    </row>
    <row r="201" spans="1:48" s="11" customFormat="1" ht="18" customHeight="1">
      <c r="A201" s="1"/>
      <c r="B201" s="1"/>
      <c r="C201" s="5"/>
      <c r="D201" s="1"/>
      <c r="E201" s="6"/>
      <c r="F201" s="1"/>
      <c r="G201" s="1"/>
      <c r="H201" s="31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7"/>
      <c r="AC201" s="7"/>
      <c r="AD201" s="7"/>
      <c r="AE201" s="7"/>
      <c r="AF201" s="7"/>
      <c r="AG201" s="7"/>
      <c r="AH201" s="7"/>
      <c r="AI201" s="7"/>
      <c r="AJ201" s="7"/>
      <c r="AK201" s="7"/>
      <c r="AL201" s="7"/>
      <c r="AM201" s="7"/>
      <c r="AN201" s="7"/>
      <c r="AO201" s="7"/>
      <c r="AP201" s="7"/>
      <c r="AQ201" s="7"/>
      <c r="AR201" s="7"/>
      <c r="AS201" s="7"/>
      <c r="AT201" s="7"/>
      <c r="AU201" s="7"/>
      <c r="AV201" s="32"/>
    </row>
    <row r="202" spans="1:48" ht="7" customHeight="1">
      <c r="A202" s="38"/>
      <c r="B202" s="33"/>
      <c r="C202" s="39"/>
      <c r="D202" s="33"/>
      <c r="E202" s="40"/>
      <c r="F202" s="33"/>
      <c r="G202" s="41"/>
      <c r="H202" s="33"/>
      <c r="I202" s="42"/>
      <c r="J202" s="42"/>
      <c r="K202" s="42"/>
      <c r="L202" s="42"/>
      <c r="M202" s="42"/>
      <c r="N202" s="42"/>
      <c r="O202" s="42"/>
      <c r="P202" s="42"/>
      <c r="Q202" s="42"/>
      <c r="R202" s="42"/>
      <c r="S202" s="42"/>
      <c r="T202" s="42"/>
      <c r="U202" s="42"/>
      <c r="V202" s="42"/>
      <c r="W202" s="42"/>
      <c r="X202" s="42"/>
      <c r="Y202" s="42"/>
      <c r="Z202" s="42"/>
      <c r="AA202" s="42"/>
      <c r="AB202" s="42"/>
      <c r="AC202" s="42"/>
      <c r="AD202" s="42"/>
      <c r="AE202" s="42"/>
      <c r="AF202" s="42"/>
      <c r="AG202" s="42"/>
      <c r="AH202" s="42"/>
      <c r="AI202" s="42"/>
      <c r="AJ202" s="42"/>
      <c r="AK202" s="42"/>
      <c r="AL202" s="42"/>
      <c r="AM202" s="42"/>
      <c r="AN202" s="42"/>
      <c r="AO202" s="42"/>
      <c r="AP202" s="42"/>
      <c r="AQ202" s="42"/>
      <c r="AR202" s="42"/>
      <c r="AS202" s="42"/>
      <c r="AT202" s="42"/>
      <c r="AU202" s="42"/>
      <c r="AV202" s="37"/>
    </row>
    <row r="203" spans="1:48" s="8" customFormat="1" ht="12.75" customHeight="1">
      <c r="A203" s="13"/>
      <c r="B203" s="14"/>
      <c r="D203" s="14"/>
      <c r="E203" s="15"/>
      <c r="F203" s="14"/>
      <c r="G203" s="14"/>
      <c r="H203" s="14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  <c r="AA203" s="12"/>
      <c r="AB203" s="12"/>
      <c r="AC203" s="12"/>
      <c r="AD203" s="12"/>
      <c r="AE203" s="12"/>
      <c r="AF203" s="12"/>
      <c r="AG203" s="12"/>
      <c r="AH203" s="12"/>
      <c r="AI203" s="12"/>
      <c r="AJ203" s="12"/>
      <c r="AK203" s="12"/>
      <c r="AL203" s="12"/>
      <c r="AM203" s="12"/>
      <c r="AN203" s="12"/>
      <c r="AO203" s="12"/>
      <c r="AP203" s="12"/>
      <c r="AQ203" s="12"/>
      <c r="AR203" s="12"/>
      <c r="AS203" s="12"/>
      <c r="AT203" s="12"/>
      <c r="AU203" s="12"/>
    </row>
    <row r="204" spans="1:48">
      <c r="C204" s="2"/>
      <c r="D204" s="10"/>
      <c r="E204" s="2"/>
      <c r="H204" s="12"/>
    </row>
    <row r="205" spans="1:48">
      <c r="C205" s="10"/>
      <c r="E205" s="2"/>
      <c r="G205" s="12"/>
      <c r="H205" s="12"/>
    </row>
    <row r="206" spans="1:48">
      <c r="C206" s="10"/>
      <c r="E206" s="2"/>
      <c r="G206" s="12"/>
      <c r="H206" s="12"/>
    </row>
    <row r="207" spans="1:48">
      <c r="C207" s="10"/>
      <c r="E207" s="2"/>
      <c r="G207" s="12"/>
      <c r="H207" s="12"/>
    </row>
    <row r="208" spans="1:48">
      <c r="C208" s="10"/>
      <c r="E208" s="2"/>
      <c r="G208" s="12"/>
      <c r="H208" s="12"/>
    </row>
    <row r="209" spans="3:8">
      <c r="C209" s="10"/>
      <c r="E209" s="2"/>
      <c r="G209" s="12"/>
      <c r="H209" s="12"/>
    </row>
    <row r="210" spans="3:8">
      <c r="C210" s="10"/>
      <c r="E210" s="2"/>
      <c r="G210" s="12"/>
      <c r="H210" s="12"/>
    </row>
    <row r="211" spans="3:8">
      <c r="C211" s="2"/>
      <c r="D211" s="10"/>
      <c r="E211" s="2"/>
      <c r="H211" s="12"/>
    </row>
    <row r="212" spans="3:8">
      <c r="C212" s="2"/>
      <c r="D212" s="10"/>
      <c r="E212" s="2"/>
      <c r="H212" s="12"/>
    </row>
    <row r="213" spans="3:8">
      <c r="C213" s="2"/>
      <c r="D213" s="10"/>
      <c r="E213" s="2"/>
      <c r="H213" s="12"/>
    </row>
    <row r="214" spans="3:8">
      <c r="C214" s="2"/>
      <c r="D214" s="10"/>
      <c r="E214" s="2"/>
      <c r="H214" s="12"/>
    </row>
    <row r="215" spans="3:8">
      <c r="C215" s="2"/>
      <c r="D215" s="10"/>
      <c r="E215" s="2"/>
      <c r="H215" s="12"/>
    </row>
    <row r="216" spans="3:8">
      <c r="C216" s="2"/>
      <c r="D216" s="10"/>
      <c r="E216" s="2"/>
      <c r="H216" s="12"/>
    </row>
    <row r="217" spans="3:8">
      <c r="C217" s="2"/>
      <c r="D217" s="10"/>
      <c r="E217" s="2"/>
      <c r="H217" s="12"/>
    </row>
    <row r="218" spans="3:8">
      <c r="C218" s="2"/>
      <c r="D218" s="10"/>
      <c r="E218" s="2"/>
      <c r="H218" s="12"/>
    </row>
    <row r="219" spans="3:8">
      <c r="C219" s="2"/>
      <c r="D219" s="10"/>
      <c r="E219" s="2"/>
      <c r="H219" s="12"/>
    </row>
  </sheetData>
  <sheetProtection algorithmName="SHA-512" hashValue="w3ZysRXeGmGGXFL31b1bj/JPd2dGegfYtSvBh1Gm5wKcY19tEjjgIrJSMuIkMG3fwhawB/JTO5UEGaAS7gxhEQ==" saltValue="o1Es+PJK7QBgb3Fs5TKlaQ==" spinCount="100000" sheet="1" selectLockedCells="1" selectUnlockedCells="1"/>
  <sortState xmlns:xlrd2="http://schemas.microsoft.com/office/spreadsheetml/2017/richdata2" ref="A5:AU201">
    <sortCondition descending="1" ref="G5:G201"/>
  </sortState>
  <mergeCells count="41">
    <mergeCell ref="O1:O2"/>
    <mergeCell ref="AU1:AU2"/>
    <mergeCell ref="AB1:AB2"/>
    <mergeCell ref="AA1:AA2"/>
    <mergeCell ref="AK1:AK2"/>
    <mergeCell ref="AI1:AI2"/>
    <mergeCell ref="AH1:AH2"/>
    <mergeCell ref="AG1:AG2"/>
    <mergeCell ref="AF1:AF2"/>
    <mergeCell ref="AC1:AC2"/>
    <mergeCell ref="AO1:AO2"/>
    <mergeCell ref="AN1:AN2"/>
    <mergeCell ref="AM1:AM2"/>
    <mergeCell ref="AL1:AL2"/>
    <mergeCell ref="AJ1:AJ2"/>
    <mergeCell ref="AE1:AE2"/>
    <mergeCell ref="AD1:AD2"/>
    <mergeCell ref="Z1:Z2"/>
    <mergeCell ref="Y1:Y2"/>
    <mergeCell ref="P1:P2"/>
    <mergeCell ref="AT1:AT2"/>
    <mergeCell ref="AS1:AS2"/>
    <mergeCell ref="AR1:AR2"/>
    <mergeCell ref="AQ1:AQ2"/>
    <mergeCell ref="AP1:AP2"/>
    <mergeCell ref="X1:X2"/>
    <mergeCell ref="K1:K2"/>
    <mergeCell ref="N1:N2"/>
    <mergeCell ref="L1:L2"/>
    <mergeCell ref="A2:G2"/>
    <mergeCell ref="A1:G1"/>
    <mergeCell ref="M1:M2"/>
    <mergeCell ref="I1:I2"/>
    <mergeCell ref="J1:J2"/>
    <mergeCell ref="R1:R2"/>
    <mergeCell ref="Q1:Q2"/>
    <mergeCell ref="W1:W2"/>
    <mergeCell ref="V1:V2"/>
    <mergeCell ref="U1:U2"/>
    <mergeCell ref="T1:T2"/>
    <mergeCell ref="S1:S2"/>
  </mergeCells>
  <phoneticPr fontId="0" type="noConversion"/>
  <conditionalFormatting sqref="B1:B4 B6:B1048576">
    <cfRule type="duplicateValues" dxfId="186" priority="15"/>
  </conditionalFormatting>
  <conditionalFormatting sqref="B1:B1048576">
    <cfRule type="duplicateValues" dxfId="185" priority="2"/>
  </conditionalFormatting>
  <conditionalFormatting sqref="B5">
    <cfRule type="duplicateValues" dxfId="184" priority="4"/>
  </conditionalFormatting>
  <conditionalFormatting sqref="B1:C2 B4:C4 B9:C198 B199:B201 B202:C203 B204:B219 B220:C65676">
    <cfRule type="expression" dxfId="183" priority="9375" stopIfTrue="1">
      <formula>AND(COUNTIF($B$1:$C$2, B1)+COUNTIF($B$4:$C$4, B1)+COUNTIF($B$9:$C$65676, B1)&gt;1,NOT(ISBLANK(B1)))</formula>
    </cfRule>
  </conditionalFormatting>
  <conditionalFormatting sqref="B3:C3">
    <cfRule type="duplicateValues" dxfId="182" priority="26" stopIfTrue="1"/>
  </conditionalFormatting>
  <conditionalFormatting sqref="B5:C5">
    <cfRule type="duplicateValues" dxfId="181" priority="3"/>
    <cfRule type="duplicateValues" dxfId="180" priority="5"/>
    <cfRule type="duplicateValues" dxfId="179" priority="6" stopIfTrue="1"/>
    <cfRule type="duplicateValues" dxfId="178" priority="7" stopIfTrue="1"/>
    <cfRule type="duplicateValues" dxfId="177" priority="8" stopIfTrue="1"/>
    <cfRule type="duplicateValues" dxfId="176" priority="9" stopIfTrue="1"/>
  </conditionalFormatting>
  <conditionalFormatting sqref="B6:C198 B199:B201">
    <cfRule type="duplicateValues" dxfId="175" priority="12984" stopIfTrue="1"/>
    <cfRule type="duplicateValues" dxfId="174" priority="12985" stopIfTrue="1"/>
    <cfRule type="duplicateValues" dxfId="173" priority="12986" stopIfTrue="1"/>
    <cfRule type="duplicateValues" dxfId="172" priority="12987" stopIfTrue="1"/>
  </conditionalFormatting>
  <conditionalFormatting sqref="B9:C198 B199:B201 B202:C203">
    <cfRule type="duplicateValues" dxfId="171" priority="12992" stopIfTrue="1"/>
  </conditionalFormatting>
  <conditionalFormatting sqref="B220:C1048576 B1:C4 B204:B219 B6:C198 B199:B201 B202:C203">
    <cfRule type="duplicateValues" dxfId="170" priority="14"/>
    <cfRule type="duplicateValues" dxfId="169" priority="16"/>
    <cfRule type="duplicateValues" dxfId="168" priority="17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V93"/>
  <sheetViews>
    <sheetView zoomScale="85" zoomScaleNormal="85" workbookViewId="0">
      <selection activeCell="A3" sqref="A3"/>
    </sheetView>
  </sheetViews>
  <sheetFormatPr defaultColWidth="9.1796875" defaultRowHeight="14"/>
  <cols>
    <col min="1" max="1" width="5.7265625" style="9" bestFit="1" customWidth="1"/>
    <col min="2" max="2" width="10.26953125" style="2" customWidth="1"/>
    <col min="3" max="3" width="43.81640625" style="3" bestFit="1" customWidth="1"/>
    <col min="4" max="4" width="8.453125" style="2" bestFit="1" customWidth="1"/>
    <col min="5" max="5" width="52.54296875" style="10" customWidth="1"/>
    <col min="6" max="6" width="8" style="2" customWidth="1"/>
    <col min="7" max="7" width="8" style="2" bestFit="1" customWidth="1"/>
    <col min="8" max="8" width="1" style="2" customWidth="1"/>
    <col min="9" max="41" width="6.7265625" style="12" customWidth="1"/>
    <col min="42" max="42" width="7.26953125" style="12" bestFit="1" customWidth="1"/>
    <col min="43" max="47" width="6.7265625" style="12" customWidth="1"/>
    <col min="48" max="48" width="1" style="3" customWidth="1"/>
    <col min="49" max="16384" width="9.1796875" style="3"/>
  </cols>
  <sheetData>
    <row r="1" spans="1:48" ht="69" customHeight="1">
      <c r="A1" s="60"/>
      <c r="B1" s="61"/>
      <c r="C1" s="61"/>
      <c r="D1" s="61"/>
      <c r="E1" s="61"/>
      <c r="F1" s="61"/>
      <c r="G1" s="62"/>
      <c r="H1" s="27"/>
      <c r="I1" s="55"/>
      <c r="J1" s="55" t="s">
        <v>2194</v>
      </c>
      <c r="K1" s="55" t="s">
        <v>2135</v>
      </c>
      <c r="L1" s="55" t="s">
        <v>2074</v>
      </c>
      <c r="M1" s="55" t="s">
        <v>1844</v>
      </c>
      <c r="N1" s="55" t="s">
        <v>2149</v>
      </c>
      <c r="O1" s="55" t="s">
        <v>1838</v>
      </c>
      <c r="P1" s="55" t="s">
        <v>1835</v>
      </c>
      <c r="Q1" s="55" t="s">
        <v>1812</v>
      </c>
      <c r="R1" s="55" t="s">
        <v>1776</v>
      </c>
      <c r="S1" s="55" t="s">
        <v>1730</v>
      </c>
      <c r="T1" s="55" t="s">
        <v>1704</v>
      </c>
      <c r="U1" s="55" t="s">
        <v>1544</v>
      </c>
      <c r="V1" s="55" t="s">
        <v>1520</v>
      </c>
      <c r="W1" s="55" t="s">
        <v>1482</v>
      </c>
      <c r="X1" s="55" t="s">
        <v>1380</v>
      </c>
      <c r="Y1" s="55" t="s">
        <v>1369</v>
      </c>
      <c r="Z1" s="55" t="s">
        <v>1356</v>
      </c>
      <c r="AA1" s="55" t="s">
        <v>1153</v>
      </c>
      <c r="AB1" s="55" t="s">
        <v>1061</v>
      </c>
      <c r="AC1" s="55" t="s">
        <v>927</v>
      </c>
      <c r="AD1" s="55" t="s">
        <v>923</v>
      </c>
      <c r="AE1" s="55" t="s">
        <v>882</v>
      </c>
      <c r="AF1" s="55" t="s">
        <v>819</v>
      </c>
      <c r="AG1" s="55" t="s">
        <v>801</v>
      </c>
      <c r="AH1" s="55" t="s">
        <v>684</v>
      </c>
      <c r="AI1" s="55" t="s">
        <v>683</v>
      </c>
      <c r="AJ1" s="55" t="s">
        <v>665</v>
      </c>
      <c r="AK1" s="55" t="s">
        <v>735</v>
      </c>
      <c r="AL1" s="55" t="s">
        <v>638</v>
      </c>
      <c r="AM1" s="55" t="s">
        <v>616</v>
      </c>
      <c r="AN1" s="55" t="s">
        <v>605</v>
      </c>
      <c r="AO1" s="55" t="s">
        <v>543</v>
      </c>
      <c r="AP1" s="55" t="s">
        <v>438</v>
      </c>
      <c r="AQ1" s="55" t="s">
        <v>396</v>
      </c>
      <c r="AR1" s="55" t="s">
        <v>187</v>
      </c>
      <c r="AS1" s="55" t="s">
        <v>185</v>
      </c>
      <c r="AT1" s="55" t="s">
        <v>137</v>
      </c>
      <c r="AU1" s="63" t="s">
        <v>13</v>
      </c>
      <c r="AV1" s="27"/>
    </row>
    <row r="2" spans="1:48" s="4" customFormat="1" ht="99" customHeight="1">
      <c r="A2" s="57" t="s">
        <v>2231</v>
      </c>
      <c r="B2" s="58"/>
      <c r="C2" s="58"/>
      <c r="D2" s="58"/>
      <c r="E2" s="58"/>
      <c r="F2" s="58"/>
      <c r="G2" s="59"/>
      <c r="H2" s="28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56"/>
      <c r="AJ2" s="56"/>
      <c r="AK2" s="56"/>
      <c r="AL2" s="56"/>
      <c r="AM2" s="56"/>
      <c r="AN2" s="56"/>
      <c r="AO2" s="56"/>
      <c r="AP2" s="56"/>
      <c r="AQ2" s="56"/>
      <c r="AR2" s="56"/>
      <c r="AS2" s="56"/>
      <c r="AT2" s="56"/>
      <c r="AU2" s="64"/>
      <c r="AV2" s="34"/>
    </row>
    <row r="3" spans="1:48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45914</v>
      </c>
      <c r="K3" s="19">
        <v>45907</v>
      </c>
      <c r="L3" s="19">
        <v>45907</v>
      </c>
      <c r="M3" s="19">
        <v>45900</v>
      </c>
      <c r="N3" s="19">
        <v>45893</v>
      </c>
      <c r="O3" s="19">
        <v>45886</v>
      </c>
      <c r="P3" s="19">
        <v>45879</v>
      </c>
      <c r="Q3" s="19">
        <v>45879</v>
      </c>
      <c r="R3" s="19">
        <v>45872</v>
      </c>
      <c r="S3" s="19">
        <v>45865</v>
      </c>
      <c r="T3" s="19">
        <v>45858</v>
      </c>
      <c r="U3" s="19">
        <v>45858</v>
      </c>
      <c r="V3" s="19">
        <v>45851</v>
      </c>
      <c r="W3" s="19">
        <v>45844</v>
      </c>
      <c r="X3" s="19">
        <v>45830</v>
      </c>
      <c r="Y3" s="19">
        <v>45830</v>
      </c>
      <c r="Z3" s="19">
        <v>45816</v>
      </c>
      <c r="AA3" s="19">
        <v>45816</v>
      </c>
      <c r="AB3" s="19">
        <v>45809</v>
      </c>
      <c r="AC3" s="19">
        <v>45802</v>
      </c>
      <c r="AD3" s="19">
        <v>45795</v>
      </c>
      <c r="AE3" s="19">
        <v>45795</v>
      </c>
      <c r="AF3" s="19">
        <v>45795</v>
      </c>
      <c r="AG3" s="19">
        <v>45794</v>
      </c>
      <c r="AH3" s="19">
        <v>45753</v>
      </c>
      <c r="AI3" s="19">
        <v>45753</v>
      </c>
      <c r="AJ3" s="19">
        <v>45746</v>
      </c>
      <c r="AK3" s="19">
        <v>45746</v>
      </c>
      <c r="AL3" s="19">
        <v>45739</v>
      </c>
      <c r="AM3" s="19">
        <v>45739</v>
      </c>
      <c r="AN3" s="19">
        <v>45725</v>
      </c>
      <c r="AO3" s="19">
        <v>45725</v>
      </c>
      <c r="AP3" s="19">
        <v>45725</v>
      </c>
      <c r="AQ3" s="19">
        <v>45711</v>
      </c>
      <c r="AR3" s="19">
        <v>45698</v>
      </c>
      <c r="AS3" s="19">
        <v>45697</v>
      </c>
      <c r="AT3" s="19">
        <v>45688</v>
      </c>
      <c r="AU3" s="47">
        <v>45683</v>
      </c>
      <c r="AV3" s="34"/>
    </row>
    <row r="4" spans="1:48" ht="18" customHeight="1">
      <c r="A4" s="20" t="s">
        <v>0</v>
      </c>
      <c r="B4" s="20" t="s">
        <v>1</v>
      </c>
      <c r="C4" s="20" t="s">
        <v>732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14</v>
      </c>
      <c r="K4" s="21" t="s">
        <v>14</v>
      </c>
      <c r="L4" s="21" t="s">
        <v>138</v>
      </c>
      <c r="M4" s="21" t="s">
        <v>1845</v>
      </c>
      <c r="N4" s="21" t="s">
        <v>14</v>
      </c>
      <c r="O4" s="21" t="s">
        <v>186</v>
      </c>
      <c r="P4" s="21" t="s">
        <v>14</v>
      </c>
      <c r="Q4" s="21" t="s">
        <v>138</v>
      </c>
      <c r="R4" s="21" t="s">
        <v>14</v>
      </c>
      <c r="S4" s="21" t="s">
        <v>14</v>
      </c>
      <c r="T4" s="21" t="s">
        <v>14</v>
      </c>
      <c r="U4" s="21" t="s">
        <v>186</v>
      </c>
      <c r="V4" s="21" t="s">
        <v>14</v>
      </c>
      <c r="W4" s="21" t="s">
        <v>138</v>
      </c>
      <c r="X4" s="21" t="s">
        <v>188</v>
      </c>
      <c r="Y4" s="21" t="s">
        <v>820</v>
      </c>
      <c r="Z4" s="21" t="s">
        <v>14</v>
      </c>
      <c r="AA4" s="21" t="s">
        <v>186</v>
      </c>
      <c r="AB4" s="21" t="s">
        <v>138</v>
      </c>
      <c r="AC4" s="21" t="s">
        <v>188</v>
      </c>
      <c r="AD4" s="21" t="s">
        <v>14</v>
      </c>
      <c r="AE4" s="21">
        <v>2</v>
      </c>
      <c r="AF4" s="21" t="s">
        <v>820</v>
      </c>
      <c r="AG4" s="21" t="s">
        <v>802</v>
      </c>
      <c r="AH4" s="21" t="s">
        <v>14</v>
      </c>
      <c r="AI4" s="21" t="s">
        <v>14</v>
      </c>
      <c r="AJ4" s="21" t="s">
        <v>14</v>
      </c>
      <c r="AK4" s="21" t="s">
        <v>14</v>
      </c>
      <c r="AL4" s="21" t="s">
        <v>14</v>
      </c>
      <c r="AM4" s="21" t="s">
        <v>188</v>
      </c>
      <c r="AN4" s="21" t="s">
        <v>188</v>
      </c>
      <c r="AO4" s="21" t="s">
        <v>14</v>
      </c>
      <c r="AP4" s="21">
        <v>1</v>
      </c>
      <c r="AQ4" s="21" t="s">
        <v>188</v>
      </c>
      <c r="AR4" s="21" t="s">
        <v>188</v>
      </c>
      <c r="AS4" s="21" t="s">
        <v>186</v>
      </c>
      <c r="AT4" s="21" t="s">
        <v>138</v>
      </c>
      <c r="AU4" s="48" t="s">
        <v>14</v>
      </c>
      <c r="AV4" s="35"/>
    </row>
    <row r="5" spans="1:48" s="11" customFormat="1" ht="18" customHeight="1">
      <c r="A5" s="1">
        <v>1</v>
      </c>
      <c r="B5" s="1">
        <v>38855</v>
      </c>
      <c r="C5" s="5" t="s">
        <v>871</v>
      </c>
      <c r="D5" s="1" t="s">
        <v>90</v>
      </c>
      <c r="E5" s="6" t="s">
        <v>7</v>
      </c>
      <c r="F5" s="1" t="s">
        <v>150</v>
      </c>
      <c r="G5" s="1">
        <f t="shared" ref="G5:G36" si="0">SUM(I5:AU5)</f>
        <v>985</v>
      </c>
      <c r="H5" s="31"/>
      <c r="I5" s="7"/>
      <c r="J5" s="7">
        <v>20</v>
      </c>
      <c r="K5" s="7"/>
      <c r="L5" s="7">
        <v>160</v>
      </c>
      <c r="M5" s="7">
        <v>180</v>
      </c>
      <c r="N5" s="7"/>
      <c r="O5" s="7"/>
      <c r="P5" s="7"/>
      <c r="Q5" s="7">
        <v>150</v>
      </c>
      <c r="R5" s="7">
        <v>25</v>
      </c>
      <c r="S5" s="7"/>
      <c r="T5" s="7"/>
      <c r="U5" s="7">
        <v>100</v>
      </c>
      <c r="V5" s="7"/>
      <c r="W5" s="7"/>
      <c r="X5" s="7"/>
      <c r="Y5" s="7"/>
      <c r="Z5" s="7"/>
      <c r="AA5" s="7"/>
      <c r="AB5" s="7">
        <v>150</v>
      </c>
      <c r="AC5" s="7"/>
      <c r="AD5" s="7"/>
      <c r="AE5" s="7"/>
      <c r="AF5" s="7">
        <v>200</v>
      </c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32"/>
    </row>
    <row r="6" spans="1:48" s="11" customFormat="1" ht="18" customHeight="1">
      <c r="A6" s="1">
        <v>2</v>
      </c>
      <c r="B6" s="1" t="s">
        <v>872</v>
      </c>
      <c r="C6" s="5" t="s">
        <v>873</v>
      </c>
      <c r="D6" s="1" t="s">
        <v>90</v>
      </c>
      <c r="E6" s="6" t="s">
        <v>7</v>
      </c>
      <c r="F6" s="1" t="s">
        <v>381</v>
      </c>
      <c r="G6" s="1">
        <f t="shared" si="0"/>
        <v>982.5</v>
      </c>
      <c r="H6" s="31"/>
      <c r="I6" s="7"/>
      <c r="J6" s="7"/>
      <c r="K6" s="7"/>
      <c r="L6" s="7">
        <v>150</v>
      </c>
      <c r="M6" s="7">
        <v>60</v>
      </c>
      <c r="N6" s="7"/>
      <c r="O6" s="7"/>
      <c r="P6" s="7"/>
      <c r="Q6" s="7">
        <v>160</v>
      </c>
      <c r="R6" s="7"/>
      <c r="S6" s="7"/>
      <c r="T6" s="7"/>
      <c r="U6" s="7"/>
      <c r="V6" s="7"/>
      <c r="W6" s="7">
        <v>160</v>
      </c>
      <c r="X6" s="7"/>
      <c r="Y6" s="7">
        <f>200/2</f>
        <v>100</v>
      </c>
      <c r="Z6" s="7">
        <f>25/2</f>
        <v>12.5</v>
      </c>
      <c r="AA6" s="7"/>
      <c r="AB6" s="7">
        <v>160</v>
      </c>
      <c r="AC6" s="7"/>
      <c r="AD6" s="7"/>
      <c r="AE6" s="7"/>
      <c r="AF6" s="7">
        <v>180</v>
      </c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32"/>
    </row>
    <row r="7" spans="1:48" s="11" customFormat="1" ht="18" customHeight="1">
      <c r="A7" s="1">
        <v>3</v>
      </c>
      <c r="B7" s="1">
        <v>10759</v>
      </c>
      <c r="C7" s="5" t="s">
        <v>445</v>
      </c>
      <c r="D7" s="1" t="s">
        <v>90</v>
      </c>
      <c r="E7" s="6" t="s">
        <v>7</v>
      </c>
      <c r="F7" s="1" t="s">
        <v>442</v>
      </c>
      <c r="G7" s="1">
        <f t="shared" si="0"/>
        <v>970</v>
      </c>
      <c r="H7" s="31"/>
      <c r="I7" s="7"/>
      <c r="J7" s="7"/>
      <c r="K7" s="7"/>
      <c r="L7" s="7"/>
      <c r="M7" s="7">
        <v>200</v>
      </c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>
        <v>140</v>
      </c>
      <c r="AF7" s="7"/>
      <c r="AG7" s="7">
        <v>450</v>
      </c>
      <c r="AH7" s="7"/>
      <c r="AI7" s="7"/>
      <c r="AJ7" s="7"/>
      <c r="AK7" s="7"/>
      <c r="AL7" s="7"/>
      <c r="AM7" s="7"/>
      <c r="AN7" s="7"/>
      <c r="AO7" s="7"/>
      <c r="AP7" s="7">
        <v>180</v>
      </c>
      <c r="AQ7" s="7"/>
      <c r="AR7" s="7"/>
      <c r="AS7" s="7"/>
      <c r="AT7" s="7"/>
      <c r="AU7" s="7"/>
      <c r="AV7" s="32"/>
    </row>
    <row r="8" spans="1:48" s="11" customFormat="1" ht="18" customHeight="1">
      <c r="A8" s="1">
        <v>4</v>
      </c>
      <c r="B8" s="1">
        <v>55367</v>
      </c>
      <c r="C8" s="5" t="s">
        <v>136</v>
      </c>
      <c r="D8" s="1" t="s">
        <v>90</v>
      </c>
      <c r="E8" s="6" t="s">
        <v>7</v>
      </c>
      <c r="F8" s="1" t="s">
        <v>103</v>
      </c>
      <c r="G8" s="1">
        <f t="shared" si="0"/>
        <v>940</v>
      </c>
      <c r="H8" s="31"/>
      <c r="I8" s="7"/>
      <c r="J8" s="7">
        <v>15</v>
      </c>
      <c r="K8" s="7"/>
      <c r="L8" s="7">
        <v>140</v>
      </c>
      <c r="M8" s="7">
        <v>90</v>
      </c>
      <c r="N8" s="7"/>
      <c r="O8" s="7"/>
      <c r="P8" s="7"/>
      <c r="Q8" s="7">
        <v>100</v>
      </c>
      <c r="R8" s="7"/>
      <c r="S8" s="7"/>
      <c r="T8" s="7"/>
      <c r="U8" s="7">
        <v>95</v>
      </c>
      <c r="V8" s="7"/>
      <c r="W8" s="7">
        <v>140</v>
      </c>
      <c r="X8" s="7"/>
      <c r="Y8" s="7"/>
      <c r="Z8" s="7"/>
      <c r="AA8" s="7">
        <v>100</v>
      </c>
      <c r="AB8" s="7">
        <v>140</v>
      </c>
      <c r="AC8" s="7">
        <v>40</v>
      </c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>
        <v>80</v>
      </c>
      <c r="AU8" s="7"/>
      <c r="AV8" s="32"/>
    </row>
    <row r="9" spans="1:48" s="11" customFormat="1" ht="18" customHeight="1">
      <c r="A9" s="1">
        <v>5</v>
      </c>
      <c r="B9" s="1" t="s">
        <v>814</v>
      </c>
      <c r="C9" s="5" t="s">
        <v>815</v>
      </c>
      <c r="D9" s="1" t="s">
        <v>90</v>
      </c>
      <c r="E9" s="6" t="s">
        <v>7</v>
      </c>
      <c r="F9" s="1" t="s">
        <v>150</v>
      </c>
      <c r="G9" s="1">
        <f t="shared" si="0"/>
        <v>765</v>
      </c>
      <c r="H9" s="31"/>
      <c r="I9" s="7"/>
      <c r="J9" s="7">
        <v>10</v>
      </c>
      <c r="K9" s="7"/>
      <c r="L9" s="7">
        <v>120</v>
      </c>
      <c r="M9" s="7">
        <v>30</v>
      </c>
      <c r="N9" s="7"/>
      <c r="O9" s="7"/>
      <c r="P9" s="7"/>
      <c r="Q9" s="7">
        <v>140</v>
      </c>
      <c r="R9" s="7">
        <v>15</v>
      </c>
      <c r="S9" s="7"/>
      <c r="T9" s="7"/>
      <c r="U9" s="7">
        <v>80</v>
      </c>
      <c r="V9" s="7"/>
      <c r="W9" s="7"/>
      <c r="X9" s="7"/>
      <c r="Y9" s="7"/>
      <c r="Z9" s="7"/>
      <c r="AA9" s="7"/>
      <c r="AB9" s="7">
        <v>120</v>
      </c>
      <c r="AC9" s="7"/>
      <c r="AD9" s="7"/>
      <c r="AE9" s="7"/>
      <c r="AF9" s="7"/>
      <c r="AG9" s="7">
        <v>250</v>
      </c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32"/>
    </row>
    <row r="10" spans="1:48" s="11" customFormat="1" ht="18" customHeight="1">
      <c r="A10" s="1">
        <v>6</v>
      </c>
      <c r="B10" s="1">
        <v>41058</v>
      </c>
      <c r="C10" s="5" t="s">
        <v>443</v>
      </c>
      <c r="D10" s="1" t="s">
        <v>93</v>
      </c>
      <c r="E10" s="6" t="s">
        <v>7</v>
      </c>
      <c r="F10" s="1" t="s">
        <v>442</v>
      </c>
      <c r="G10" s="1">
        <f t="shared" si="0"/>
        <v>550</v>
      </c>
      <c r="H10" s="31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>
        <v>350</v>
      </c>
      <c r="AH10" s="7"/>
      <c r="AI10" s="7"/>
      <c r="AJ10" s="7"/>
      <c r="AK10" s="7"/>
      <c r="AL10" s="7"/>
      <c r="AM10" s="7"/>
      <c r="AN10" s="7"/>
      <c r="AO10" s="7"/>
      <c r="AP10" s="7">
        <v>200</v>
      </c>
      <c r="AQ10" s="7"/>
      <c r="AR10" s="7"/>
      <c r="AS10" s="7"/>
      <c r="AT10" s="7"/>
      <c r="AU10" s="7"/>
      <c r="AV10" s="32"/>
    </row>
    <row r="11" spans="1:48" s="11" customFormat="1" ht="18" customHeight="1">
      <c r="A11" s="1">
        <v>7</v>
      </c>
      <c r="B11" s="1">
        <v>45037</v>
      </c>
      <c r="C11" s="5" t="s">
        <v>887</v>
      </c>
      <c r="D11" s="1" t="s">
        <v>93</v>
      </c>
      <c r="E11" s="6" t="s">
        <v>7</v>
      </c>
      <c r="F11" s="1" t="s">
        <v>442</v>
      </c>
      <c r="G11" s="1">
        <f t="shared" si="0"/>
        <v>390</v>
      </c>
      <c r="H11" s="31"/>
      <c r="I11" s="7"/>
      <c r="J11" s="7"/>
      <c r="K11" s="7"/>
      <c r="L11" s="7"/>
      <c r="M11" s="7">
        <v>230</v>
      </c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>
        <v>160</v>
      </c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32"/>
    </row>
    <row r="12" spans="1:48" s="11" customFormat="1" ht="18" customHeight="1">
      <c r="A12" s="1">
        <v>8</v>
      </c>
      <c r="B12" s="1">
        <v>58012</v>
      </c>
      <c r="C12" s="5" t="s">
        <v>371</v>
      </c>
      <c r="D12" s="1" t="s">
        <v>90</v>
      </c>
      <c r="E12" s="6" t="s">
        <v>7</v>
      </c>
      <c r="F12" s="1" t="s">
        <v>369</v>
      </c>
      <c r="G12" s="1">
        <f t="shared" si="0"/>
        <v>335</v>
      </c>
      <c r="H12" s="31"/>
      <c r="I12" s="7"/>
      <c r="J12" s="7"/>
      <c r="K12" s="7"/>
      <c r="L12" s="7"/>
      <c r="M12" s="7">
        <v>160</v>
      </c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>
        <v>25</v>
      </c>
      <c r="AE12" s="7"/>
      <c r="AF12" s="7"/>
      <c r="AG12" s="7"/>
      <c r="AH12" s="7"/>
      <c r="AI12" s="7">
        <v>25</v>
      </c>
      <c r="AJ12" s="7"/>
      <c r="AK12" s="7"/>
      <c r="AL12" s="7"/>
      <c r="AM12" s="7"/>
      <c r="AN12" s="7">
        <v>35</v>
      </c>
      <c r="AO12" s="7"/>
      <c r="AP12" s="7"/>
      <c r="AQ12" s="7"/>
      <c r="AR12" s="7"/>
      <c r="AS12" s="7">
        <v>90</v>
      </c>
      <c r="AT12" s="7"/>
      <c r="AU12" s="7"/>
      <c r="AV12" s="32"/>
    </row>
    <row r="13" spans="1:48" s="11" customFormat="1" ht="18" customHeight="1">
      <c r="A13" s="1">
        <v>9</v>
      </c>
      <c r="B13" s="1">
        <v>12817</v>
      </c>
      <c r="C13" s="5" t="s">
        <v>444</v>
      </c>
      <c r="D13" s="1" t="s">
        <v>90</v>
      </c>
      <c r="E13" s="6" t="s">
        <v>7</v>
      </c>
      <c r="F13" s="1" t="s">
        <v>442</v>
      </c>
      <c r="G13" s="1">
        <f t="shared" si="0"/>
        <v>335</v>
      </c>
      <c r="H13" s="31"/>
      <c r="I13" s="7"/>
      <c r="J13" s="7">
        <v>25</v>
      </c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>
        <v>120</v>
      </c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>
        <v>190</v>
      </c>
      <c r="AQ13" s="7"/>
      <c r="AR13" s="7"/>
      <c r="AS13" s="7"/>
      <c r="AT13" s="7"/>
      <c r="AU13" s="7"/>
      <c r="AV13" s="32"/>
    </row>
    <row r="14" spans="1:48" s="11" customFormat="1" ht="18" customHeight="1">
      <c r="A14" s="1">
        <v>10</v>
      </c>
      <c r="B14" s="1" t="s">
        <v>1666</v>
      </c>
      <c r="C14" s="5" t="s">
        <v>1667</v>
      </c>
      <c r="D14" s="1" t="s">
        <v>90</v>
      </c>
      <c r="E14" s="6" t="s">
        <v>7</v>
      </c>
      <c r="F14" s="1" t="s">
        <v>150</v>
      </c>
      <c r="G14" s="1">
        <f t="shared" si="0"/>
        <v>330</v>
      </c>
      <c r="H14" s="31"/>
      <c r="I14" s="7"/>
      <c r="J14" s="7"/>
      <c r="K14" s="7"/>
      <c r="L14" s="7">
        <v>100</v>
      </c>
      <c r="M14" s="7"/>
      <c r="N14" s="7"/>
      <c r="O14" s="7"/>
      <c r="P14" s="7"/>
      <c r="Q14" s="7">
        <v>120</v>
      </c>
      <c r="R14" s="7">
        <v>20</v>
      </c>
      <c r="S14" s="7"/>
      <c r="T14" s="7"/>
      <c r="U14" s="7">
        <v>90</v>
      </c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32"/>
    </row>
    <row r="15" spans="1:48" s="11" customFormat="1" ht="18" customHeight="1">
      <c r="A15" s="1">
        <v>11</v>
      </c>
      <c r="B15" s="1">
        <v>10915</v>
      </c>
      <c r="C15" s="5" t="s">
        <v>1858</v>
      </c>
      <c r="D15" s="1" t="s">
        <v>90</v>
      </c>
      <c r="E15" s="6" t="s">
        <v>7</v>
      </c>
      <c r="F15" s="1" t="s">
        <v>807</v>
      </c>
      <c r="G15" s="1">
        <f t="shared" si="0"/>
        <v>300</v>
      </c>
      <c r="H15" s="31"/>
      <c r="I15" s="7"/>
      <c r="J15" s="7"/>
      <c r="K15" s="7"/>
      <c r="L15" s="7"/>
      <c r="M15" s="7">
        <v>300</v>
      </c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32"/>
    </row>
    <row r="16" spans="1:48" s="11" customFormat="1" ht="18" customHeight="1">
      <c r="A16" s="1">
        <v>12</v>
      </c>
      <c r="B16" s="1" t="s">
        <v>874</v>
      </c>
      <c r="C16" s="5" t="s">
        <v>875</v>
      </c>
      <c r="D16" s="1" t="s">
        <v>90</v>
      </c>
      <c r="E16" s="6" t="s">
        <v>7</v>
      </c>
      <c r="F16" s="1" t="s">
        <v>103</v>
      </c>
      <c r="G16" s="1">
        <f t="shared" si="0"/>
        <v>290</v>
      </c>
      <c r="H16" s="31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>
        <v>70</v>
      </c>
      <c r="V16" s="7"/>
      <c r="W16" s="7"/>
      <c r="X16" s="7"/>
      <c r="Y16" s="7"/>
      <c r="Z16" s="7"/>
      <c r="AA16" s="7"/>
      <c r="AB16" s="7">
        <v>100</v>
      </c>
      <c r="AC16" s="7">
        <v>20</v>
      </c>
      <c r="AD16" s="7"/>
      <c r="AE16" s="7"/>
      <c r="AF16" s="7">
        <v>100</v>
      </c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32"/>
    </row>
    <row r="17" spans="1:48" s="11" customFormat="1" ht="18" customHeight="1">
      <c r="A17" s="1">
        <v>13</v>
      </c>
      <c r="B17" s="1">
        <v>29750</v>
      </c>
      <c r="C17" s="5" t="s">
        <v>446</v>
      </c>
      <c r="D17" s="1" t="s">
        <v>90</v>
      </c>
      <c r="E17" s="6" t="s">
        <v>441</v>
      </c>
      <c r="F17" s="1" t="s">
        <v>442</v>
      </c>
      <c r="G17" s="1">
        <f t="shared" si="0"/>
        <v>280</v>
      </c>
      <c r="H17" s="31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>
        <v>130</v>
      </c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>
        <v>150</v>
      </c>
      <c r="AQ17" s="7"/>
      <c r="AR17" s="7"/>
      <c r="AS17" s="7"/>
      <c r="AT17" s="7"/>
      <c r="AU17" s="7"/>
      <c r="AV17" s="32"/>
    </row>
    <row r="18" spans="1:48" s="11" customFormat="1" ht="18" customHeight="1">
      <c r="A18" s="1">
        <v>14</v>
      </c>
      <c r="B18" s="1" t="s">
        <v>1172</v>
      </c>
      <c r="C18" s="5" t="s">
        <v>1173</v>
      </c>
      <c r="D18" s="1" t="s">
        <v>90</v>
      </c>
      <c r="E18" s="6" t="s">
        <v>1174</v>
      </c>
      <c r="F18" s="1" t="s">
        <v>141</v>
      </c>
      <c r="G18" s="1">
        <f t="shared" si="0"/>
        <v>270</v>
      </c>
      <c r="H18" s="31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>
        <v>25</v>
      </c>
      <c r="U18" s="7"/>
      <c r="V18" s="7"/>
      <c r="W18" s="7">
        <v>150</v>
      </c>
      <c r="X18" s="7"/>
      <c r="Y18" s="7"/>
      <c r="Z18" s="7"/>
      <c r="AA18" s="7">
        <v>95</v>
      </c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32"/>
    </row>
    <row r="19" spans="1:48" s="11" customFormat="1" ht="18" customHeight="1">
      <c r="A19" s="1">
        <v>15</v>
      </c>
      <c r="B19" s="1">
        <v>33182</v>
      </c>
      <c r="C19" s="5" t="s">
        <v>367</v>
      </c>
      <c r="D19" s="1" t="s">
        <v>90</v>
      </c>
      <c r="E19" s="6" t="s">
        <v>368</v>
      </c>
      <c r="F19" s="1" t="s">
        <v>369</v>
      </c>
      <c r="G19" s="1">
        <f t="shared" si="0"/>
        <v>259</v>
      </c>
      <c r="H19" s="31"/>
      <c r="I19" s="7"/>
      <c r="J19" s="7"/>
      <c r="K19" s="7"/>
      <c r="L19" s="7"/>
      <c r="M19" s="7">
        <v>110</v>
      </c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>
        <v>20</v>
      </c>
      <c r="AE19" s="7"/>
      <c r="AF19" s="7"/>
      <c r="AG19" s="7"/>
      <c r="AH19" s="7"/>
      <c r="AI19" s="7">
        <v>20</v>
      </c>
      <c r="AJ19" s="7"/>
      <c r="AK19" s="7"/>
      <c r="AL19" s="7"/>
      <c r="AM19" s="7"/>
      <c r="AN19" s="7">
        <v>9</v>
      </c>
      <c r="AO19" s="7"/>
      <c r="AP19" s="7"/>
      <c r="AQ19" s="7"/>
      <c r="AR19" s="7"/>
      <c r="AS19" s="7">
        <v>100</v>
      </c>
      <c r="AT19" s="7"/>
      <c r="AU19" s="7"/>
      <c r="AV19" s="32"/>
    </row>
    <row r="20" spans="1:48" s="11" customFormat="1" ht="18" customHeight="1">
      <c r="A20" s="1">
        <v>16</v>
      </c>
      <c r="B20" s="1">
        <v>10344</v>
      </c>
      <c r="C20" s="5" t="s">
        <v>1859</v>
      </c>
      <c r="D20" s="1" t="s">
        <v>90</v>
      </c>
      <c r="E20" s="6" t="s">
        <v>7</v>
      </c>
      <c r="F20" s="1" t="s">
        <v>381</v>
      </c>
      <c r="G20" s="1">
        <f t="shared" si="0"/>
        <v>250</v>
      </c>
      <c r="H20" s="31"/>
      <c r="I20" s="7"/>
      <c r="J20" s="7"/>
      <c r="K20" s="7"/>
      <c r="L20" s="7"/>
      <c r="M20" s="7">
        <v>250</v>
      </c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32"/>
    </row>
    <row r="21" spans="1:48" s="11" customFormat="1" ht="18" customHeight="1">
      <c r="A21" s="1">
        <v>17</v>
      </c>
      <c r="B21" s="1" t="s">
        <v>1175</v>
      </c>
      <c r="C21" s="5" t="s">
        <v>1176</v>
      </c>
      <c r="D21" s="1" t="s">
        <v>90</v>
      </c>
      <c r="E21" s="6" t="s">
        <v>1152</v>
      </c>
      <c r="F21" s="1" t="s">
        <v>141</v>
      </c>
      <c r="G21" s="1">
        <f t="shared" si="0"/>
        <v>230</v>
      </c>
      <c r="H21" s="31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>
        <v>20</v>
      </c>
      <c r="U21" s="7"/>
      <c r="V21" s="7"/>
      <c r="W21" s="7">
        <v>120</v>
      </c>
      <c r="X21" s="7"/>
      <c r="Y21" s="7"/>
      <c r="Z21" s="7"/>
      <c r="AA21" s="7">
        <v>90</v>
      </c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32"/>
    </row>
    <row r="22" spans="1:48" s="11" customFormat="1" ht="18" customHeight="1">
      <c r="A22" s="1">
        <v>18</v>
      </c>
      <c r="B22" s="1">
        <v>20300</v>
      </c>
      <c r="C22" s="5" t="s">
        <v>439</v>
      </c>
      <c r="D22" s="1" t="s">
        <v>90</v>
      </c>
      <c r="E22" s="6" t="s">
        <v>407</v>
      </c>
      <c r="F22" s="1" t="s">
        <v>381</v>
      </c>
      <c r="G22" s="1">
        <f t="shared" si="0"/>
        <v>220</v>
      </c>
      <c r="H22" s="31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>
        <v>220</v>
      </c>
      <c r="AQ22" s="7"/>
      <c r="AR22" s="7"/>
      <c r="AS22" s="7"/>
      <c r="AT22" s="7"/>
      <c r="AU22" s="7"/>
      <c r="AV22" s="32"/>
    </row>
    <row r="23" spans="1:48" s="11" customFormat="1" ht="18" customHeight="1">
      <c r="A23" s="1">
        <v>18</v>
      </c>
      <c r="B23" s="1">
        <v>24958</v>
      </c>
      <c r="C23" s="5" t="s">
        <v>816</v>
      </c>
      <c r="D23" s="1" t="s">
        <v>90</v>
      </c>
      <c r="E23" s="6" t="s">
        <v>817</v>
      </c>
      <c r="F23" s="1" t="s">
        <v>813</v>
      </c>
      <c r="G23" s="1">
        <f t="shared" si="0"/>
        <v>220</v>
      </c>
      <c r="H23" s="31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>
        <v>220</v>
      </c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32"/>
    </row>
    <row r="24" spans="1:48" s="11" customFormat="1" ht="18" customHeight="1">
      <c r="A24" s="1">
        <v>20</v>
      </c>
      <c r="B24" s="1">
        <v>27846</v>
      </c>
      <c r="C24" s="5" t="s">
        <v>1860</v>
      </c>
      <c r="D24" s="1" t="s">
        <v>93</v>
      </c>
      <c r="E24" s="5" t="s">
        <v>1861</v>
      </c>
      <c r="F24" s="1" t="s">
        <v>381</v>
      </c>
      <c r="G24" s="1">
        <f t="shared" si="0"/>
        <v>215</v>
      </c>
      <c r="H24" s="31"/>
      <c r="I24" s="7"/>
      <c r="J24" s="7"/>
      <c r="K24" s="7"/>
      <c r="L24" s="7"/>
      <c r="M24" s="7">
        <v>215</v>
      </c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32"/>
    </row>
    <row r="25" spans="1:48" s="11" customFormat="1" ht="18" customHeight="1">
      <c r="A25" s="1">
        <v>21</v>
      </c>
      <c r="B25" s="1">
        <v>32356</v>
      </c>
      <c r="C25" s="5" t="s">
        <v>91</v>
      </c>
      <c r="D25" s="1" t="s">
        <v>90</v>
      </c>
      <c r="E25" s="6" t="s">
        <v>7</v>
      </c>
      <c r="F25" s="1" t="s">
        <v>10</v>
      </c>
      <c r="G25" s="1">
        <f t="shared" si="0"/>
        <v>212.5</v>
      </c>
      <c r="H25" s="31"/>
      <c r="I25" s="7"/>
      <c r="J25" s="7"/>
      <c r="K25" s="7"/>
      <c r="L25" s="7"/>
      <c r="M25" s="7"/>
      <c r="N25" s="7"/>
      <c r="O25" s="7">
        <f>95/2</f>
        <v>47.5</v>
      </c>
      <c r="P25" s="7"/>
      <c r="Q25" s="7"/>
      <c r="R25" s="7"/>
      <c r="S25" s="7"/>
      <c r="T25" s="7"/>
      <c r="U25" s="7"/>
      <c r="V25" s="7">
        <f>15/2</f>
        <v>7.5</v>
      </c>
      <c r="W25" s="7"/>
      <c r="X25" s="7"/>
      <c r="Y25" s="7"/>
      <c r="Z25" s="7"/>
      <c r="AA25" s="7"/>
      <c r="AB25" s="7"/>
      <c r="AC25" s="7"/>
      <c r="AD25" s="7"/>
      <c r="AE25" s="7"/>
      <c r="AF25" s="7">
        <v>140</v>
      </c>
      <c r="AG25" s="7"/>
      <c r="AH25" s="7"/>
      <c r="AI25" s="7"/>
      <c r="AJ25" s="7"/>
      <c r="AK25" s="7"/>
      <c r="AL25" s="7"/>
      <c r="AM25" s="7"/>
      <c r="AN25" s="7"/>
      <c r="AO25" s="7">
        <f>15/2</f>
        <v>7.5</v>
      </c>
      <c r="AP25" s="7"/>
      <c r="AQ25" s="7"/>
      <c r="AR25" s="7"/>
      <c r="AS25" s="7"/>
      <c r="AT25" s="7"/>
      <c r="AU25" s="7">
        <v>10</v>
      </c>
      <c r="AV25" s="32"/>
    </row>
    <row r="26" spans="1:48" s="11" customFormat="1" ht="18" customHeight="1">
      <c r="A26" s="1">
        <v>22</v>
      </c>
      <c r="B26" s="1">
        <v>36903</v>
      </c>
      <c r="C26" s="5" t="s">
        <v>440</v>
      </c>
      <c r="D26" s="1" t="s">
        <v>90</v>
      </c>
      <c r="E26" s="6" t="s">
        <v>441</v>
      </c>
      <c r="F26" s="1" t="s">
        <v>442</v>
      </c>
      <c r="G26" s="1">
        <f t="shared" si="0"/>
        <v>210</v>
      </c>
      <c r="H26" s="31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>
        <v>210</v>
      </c>
      <c r="AQ26" s="7"/>
      <c r="AR26" s="7"/>
      <c r="AS26" s="7"/>
      <c r="AT26" s="7"/>
      <c r="AU26" s="7"/>
      <c r="AV26" s="32"/>
    </row>
    <row r="27" spans="1:48" s="11" customFormat="1" ht="18" customHeight="1">
      <c r="A27" s="1">
        <v>23</v>
      </c>
      <c r="B27" s="1" t="s">
        <v>599</v>
      </c>
      <c r="C27" s="5" t="s">
        <v>600</v>
      </c>
      <c r="D27" s="1" t="s">
        <v>90</v>
      </c>
      <c r="E27" s="6" t="s">
        <v>7</v>
      </c>
      <c r="F27" s="1" t="s">
        <v>10</v>
      </c>
      <c r="G27" s="1">
        <f t="shared" si="0"/>
        <v>210</v>
      </c>
      <c r="H27" s="31"/>
      <c r="I27" s="7"/>
      <c r="J27" s="7"/>
      <c r="K27" s="7"/>
      <c r="L27" s="7"/>
      <c r="M27" s="7"/>
      <c r="N27" s="7"/>
      <c r="O27" s="7"/>
      <c r="P27" s="7"/>
      <c r="Q27" s="7"/>
      <c r="R27" s="7"/>
      <c r="S27" s="7">
        <v>12.5</v>
      </c>
      <c r="T27" s="7"/>
      <c r="U27" s="7"/>
      <c r="V27" s="7">
        <f>25/2</f>
        <v>12.5</v>
      </c>
      <c r="W27" s="7"/>
      <c r="X27" s="7"/>
      <c r="Y27" s="7"/>
      <c r="Z27" s="7"/>
      <c r="AA27" s="7"/>
      <c r="AB27" s="7"/>
      <c r="AC27" s="7"/>
      <c r="AD27" s="7"/>
      <c r="AE27" s="7"/>
      <c r="AF27" s="7">
        <v>160</v>
      </c>
      <c r="AG27" s="7"/>
      <c r="AH27" s="7"/>
      <c r="AI27" s="7"/>
      <c r="AJ27" s="7"/>
      <c r="AK27" s="7"/>
      <c r="AL27" s="7">
        <f>25/2</f>
        <v>12.5</v>
      </c>
      <c r="AM27" s="7"/>
      <c r="AN27" s="7"/>
      <c r="AO27" s="7">
        <f>25/2</f>
        <v>12.5</v>
      </c>
      <c r="AP27" s="7"/>
      <c r="AQ27" s="7"/>
      <c r="AR27" s="7"/>
      <c r="AS27" s="7"/>
      <c r="AT27" s="7"/>
      <c r="AU27" s="7"/>
      <c r="AV27" s="32"/>
    </row>
    <row r="28" spans="1:48" s="11" customFormat="1" ht="18" customHeight="1">
      <c r="A28" s="1">
        <v>24</v>
      </c>
      <c r="B28" s="1" t="s">
        <v>1177</v>
      </c>
      <c r="C28" s="5" t="s">
        <v>1178</v>
      </c>
      <c r="D28" s="1" t="s">
        <v>90</v>
      </c>
      <c r="E28" s="6" t="s">
        <v>1152</v>
      </c>
      <c r="F28" s="1" t="s">
        <v>141</v>
      </c>
      <c r="G28" s="1">
        <f t="shared" si="0"/>
        <v>200</v>
      </c>
      <c r="H28" s="31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>
        <v>15</v>
      </c>
      <c r="U28" s="7"/>
      <c r="V28" s="7"/>
      <c r="W28" s="7">
        <v>100</v>
      </c>
      <c r="X28" s="7"/>
      <c r="Y28" s="7"/>
      <c r="Z28" s="7"/>
      <c r="AA28" s="7">
        <v>85</v>
      </c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32"/>
    </row>
    <row r="29" spans="1:48" s="11" customFormat="1" ht="18" customHeight="1">
      <c r="A29" s="1">
        <v>24</v>
      </c>
      <c r="B29" s="1">
        <v>13258</v>
      </c>
      <c r="C29" s="5" t="s">
        <v>615</v>
      </c>
      <c r="D29" s="1" t="s">
        <v>90</v>
      </c>
      <c r="E29" s="6" t="s">
        <v>368</v>
      </c>
      <c r="F29" s="1" t="s">
        <v>369</v>
      </c>
      <c r="G29" s="1">
        <f t="shared" si="0"/>
        <v>200</v>
      </c>
      <c r="H29" s="31"/>
      <c r="I29" s="7"/>
      <c r="J29" s="7"/>
      <c r="K29" s="7"/>
      <c r="L29" s="7"/>
      <c r="M29" s="7">
        <v>170</v>
      </c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>
        <v>10</v>
      </c>
      <c r="AE29" s="7"/>
      <c r="AF29" s="7"/>
      <c r="AG29" s="7"/>
      <c r="AH29" s="7"/>
      <c r="AI29" s="7"/>
      <c r="AJ29" s="7"/>
      <c r="AK29" s="7"/>
      <c r="AL29" s="7"/>
      <c r="AM29" s="7"/>
      <c r="AN29" s="7">
        <v>20</v>
      </c>
      <c r="AO29" s="7"/>
      <c r="AP29" s="7"/>
      <c r="AQ29" s="7"/>
      <c r="AR29" s="7"/>
      <c r="AS29" s="7"/>
      <c r="AT29" s="7"/>
      <c r="AU29" s="7"/>
      <c r="AV29" s="32"/>
    </row>
    <row r="30" spans="1:48" s="11" customFormat="1" ht="18" customHeight="1">
      <c r="A30" s="1">
        <v>26</v>
      </c>
      <c r="B30" s="1">
        <v>40880</v>
      </c>
      <c r="C30" s="5" t="s">
        <v>375</v>
      </c>
      <c r="D30" s="1" t="s">
        <v>90</v>
      </c>
      <c r="E30" s="52" t="s">
        <v>376</v>
      </c>
      <c r="F30" s="1" t="s">
        <v>369</v>
      </c>
      <c r="G30" s="1">
        <f t="shared" si="0"/>
        <v>196</v>
      </c>
      <c r="H30" s="31"/>
      <c r="I30" s="7"/>
      <c r="J30" s="7"/>
      <c r="K30" s="7"/>
      <c r="L30" s="7"/>
      <c r="M30" s="7">
        <v>80</v>
      </c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>
        <v>8</v>
      </c>
      <c r="AE30" s="7"/>
      <c r="AF30" s="7"/>
      <c r="AG30" s="7"/>
      <c r="AH30" s="7"/>
      <c r="AI30" s="7">
        <v>8</v>
      </c>
      <c r="AJ30" s="7"/>
      <c r="AK30" s="7"/>
      <c r="AL30" s="7"/>
      <c r="AM30" s="7"/>
      <c r="AN30" s="7">
        <v>25</v>
      </c>
      <c r="AO30" s="7"/>
      <c r="AP30" s="7"/>
      <c r="AQ30" s="7"/>
      <c r="AR30" s="7"/>
      <c r="AS30" s="7">
        <v>75</v>
      </c>
      <c r="AT30" s="7"/>
      <c r="AU30" s="7"/>
      <c r="AV30" s="32"/>
    </row>
    <row r="31" spans="1:48" s="11" customFormat="1" ht="18" customHeight="1">
      <c r="A31" s="1">
        <v>27</v>
      </c>
      <c r="B31" s="1">
        <v>35837</v>
      </c>
      <c r="C31" s="5" t="s">
        <v>408</v>
      </c>
      <c r="D31" s="1" t="s">
        <v>90</v>
      </c>
      <c r="E31" s="6" t="s">
        <v>409</v>
      </c>
      <c r="F31" s="1" t="s">
        <v>381</v>
      </c>
      <c r="G31" s="1">
        <f t="shared" si="0"/>
        <v>185</v>
      </c>
      <c r="H31" s="31"/>
      <c r="I31" s="7"/>
      <c r="J31" s="7"/>
      <c r="K31" s="7"/>
      <c r="L31" s="7"/>
      <c r="M31" s="7">
        <v>100</v>
      </c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>
        <v>50</v>
      </c>
      <c r="AN31" s="7"/>
      <c r="AO31" s="7"/>
      <c r="AP31" s="7"/>
      <c r="AQ31" s="7">
        <v>35</v>
      </c>
      <c r="AR31" s="7"/>
      <c r="AS31" s="7"/>
      <c r="AT31" s="7"/>
      <c r="AU31" s="7"/>
      <c r="AV31" s="32"/>
    </row>
    <row r="32" spans="1:48" s="11" customFormat="1" ht="18" customHeight="1">
      <c r="A32" s="1">
        <v>28</v>
      </c>
      <c r="B32" s="1" t="s">
        <v>1668</v>
      </c>
      <c r="C32" s="5" t="s">
        <v>1669</v>
      </c>
      <c r="D32" s="1" t="s">
        <v>90</v>
      </c>
      <c r="E32" s="6" t="s">
        <v>7</v>
      </c>
      <c r="F32" s="1" t="s">
        <v>150</v>
      </c>
      <c r="G32" s="1">
        <f t="shared" si="0"/>
        <v>173</v>
      </c>
      <c r="H32" s="31"/>
      <c r="I32" s="7"/>
      <c r="J32" s="7">
        <v>8</v>
      </c>
      <c r="K32" s="7"/>
      <c r="L32" s="7"/>
      <c r="M32" s="7"/>
      <c r="N32" s="7"/>
      <c r="O32" s="7"/>
      <c r="P32" s="7"/>
      <c r="Q32" s="7">
        <v>80</v>
      </c>
      <c r="R32" s="7">
        <v>10</v>
      </c>
      <c r="S32" s="7"/>
      <c r="T32" s="7"/>
      <c r="U32" s="7">
        <v>75</v>
      </c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32"/>
    </row>
    <row r="33" spans="1:48" s="11" customFormat="1" ht="18" customHeight="1">
      <c r="A33" s="1">
        <v>29</v>
      </c>
      <c r="B33" s="1">
        <v>49440</v>
      </c>
      <c r="C33" s="5" t="s">
        <v>818</v>
      </c>
      <c r="D33" s="1" t="s">
        <v>93</v>
      </c>
      <c r="E33" s="6" t="s">
        <v>7</v>
      </c>
      <c r="F33" s="1" t="s">
        <v>807</v>
      </c>
      <c r="G33" s="1">
        <f t="shared" si="0"/>
        <v>160</v>
      </c>
      <c r="H33" s="31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>
        <v>160</v>
      </c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32"/>
    </row>
    <row r="34" spans="1:48" s="11" customFormat="1" ht="18" customHeight="1">
      <c r="A34" s="1">
        <v>30</v>
      </c>
      <c r="B34" s="1">
        <v>30461</v>
      </c>
      <c r="C34" s="5" t="s">
        <v>370</v>
      </c>
      <c r="D34" s="1" t="s">
        <v>90</v>
      </c>
      <c r="E34" s="6" t="s">
        <v>7</v>
      </c>
      <c r="F34" s="1" t="s">
        <v>369</v>
      </c>
      <c r="G34" s="1">
        <f t="shared" si="0"/>
        <v>155</v>
      </c>
      <c r="H34" s="31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>
        <v>15</v>
      </c>
      <c r="AE34" s="7"/>
      <c r="AF34" s="7"/>
      <c r="AG34" s="7"/>
      <c r="AH34" s="7"/>
      <c r="AI34" s="7">
        <v>15</v>
      </c>
      <c r="AJ34" s="7"/>
      <c r="AK34" s="7"/>
      <c r="AL34" s="7"/>
      <c r="AM34" s="7"/>
      <c r="AN34" s="7">
        <v>30</v>
      </c>
      <c r="AO34" s="7"/>
      <c r="AP34" s="7"/>
      <c r="AQ34" s="7"/>
      <c r="AR34" s="7"/>
      <c r="AS34" s="7">
        <v>95</v>
      </c>
      <c r="AT34" s="7"/>
      <c r="AU34" s="7"/>
      <c r="AV34" s="32"/>
    </row>
    <row r="35" spans="1:48" s="11" customFormat="1" ht="18" customHeight="1">
      <c r="A35" s="1">
        <v>31</v>
      </c>
      <c r="B35" s="1">
        <v>23158</v>
      </c>
      <c r="C35" s="5" t="s">
        <v>888</v>
      </c>
      <c r="D35" s="1" t="s">
        <v>90</v>
      </c>
      <c r="E35" s="6" t="s">
        <v>7</v>
      </c>
      <c r="F35" s="1" t="s">
        <v>154</v>
      </c>
      <c r="G35" s="1">
        <f t="shared" si="0"/>
        <v>150</v>
      </c>
      <c r="H35" s="31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>
        <v>150</v>
      </c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32"/>
    </row>
    <row r="36" spans="1:48" s="11" customFormat="1" ht="18" customHeight="1">
      <c r="A36" s="1">
        <v>31</v>
      </c>
      <c r="B36" s="1">
        <v>23180</v>
      </c>
      <c r="C36" s="5" t="s">
        <v>1862</v>
      </c>
      <c r="D36" s="1" t="s">
        <v>90</v>
      </c>
      <c r="E36" s="5" t="s">
        <v>7</v>
      </c>
      <c r="F36" s="1" t="s">
        <v>154</v>
      </c>
      <c r="G36" s="1">
        <f t="shared" si="0"/>
        <v>150</v>
      </c>
      <c r="H36" s="31"/>
      <c r="I36" s="7"/>
      <c r="J36" s="7"/>
      <c r="K36" s="7"/>
      <c r="L36" s="7"/>
      <c r="M36" s="7">
        <v>150</v>
      </c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32"/>
    </row>
    <row r="37" spans="1:48" s="11" customFormat="1" ht="18" customHeight="1">
      <c r="A37" s="1">
        <v>33</v>
      </c>
      <c r="B37" s="1">
        <v>52226</v>
      </c>
      <c r="C37" s="5" t="s">
        <v>94</v>
      </c>
      <c r="D37" s="1" t="s">
        <v>90</v>
      </c>
      <c r="E37" s="6" t="s">
        <v>7</v>
      </c>
      <c r="F37" s="1" t="s">
        <v>25</v>
      </c>
      <c r="G37" s="1">
        <f t="shared" ref="G37:G68" si="1">SUM(I37:AU37)</f>
        <v>147.5</v>
      </c>
      <c r="H37" s="31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>
        <v>10</v>
      </c>
      <c r="W37" s="7"/>
      <c r="X37" s="7"/>
      <c r="Y37" s="7"/>
      <c r="Z37" s="7"/>
      <c r="AA37" s="7"/>
      <c r="AB37" s="7"/>
      <c r="AC37" s="7"/>
      <c r="AD37" s="7"/>
      <c r="AE37" s="7"/>
      <c r="AF37" s="7">
        <v>120</v>
      </c>
      <c r="AG37" s="7"/>
      <c r="AH37" s="7"/>
      <c r="AI37" s="7"/>
      <c r="AJ37" s="7"/>
      <c r="AK37" s="7"/>
      <c r="AL37" s="7">
        <f>15/2</f>
        <v>7.5</v>
      </c>
      <c r="AM37" s="7"/>
      <c r="AN37" s="7"/>
      <c r="AO37" s="7">
        <v>5</v>
      </c>
      <c r="AP37" s="7"/>
      <c r="AQ37" s="7"/>
      <c r="AR37" s="7"/>
      <c r="AS37" s="7"/>
      <c r="AT37" s="7"/>
      <c r="AU37" s="7">
        <v>5</v>
      </c>
      <c r="AV37" s="32"/>
    </row>
    <row r="38" spans="1:48" s="11" customFormat="1" ht="18" customHeight="1">
      <c r="A38" s="1">
        <v>34</v>
      </c>
      <c r="B38" s="1">
        <v>62884</v>
      </c>
      <c r="C38" s="5" t="s">
        <v>447</v>
      </c>
      <c r="D38" s="1" t="s">
        <v>93</v>
      </c>
      <c r="E38" s="6" t="s">
        <v>7</v>
      </c>
      <c r="F38" s="1" t="s">
        <v>442</v>
      </c>
      <c r="G38" s="1">
        <f t="shared" si="1"/>
        <v>140</v>
      </c>
      <c r="H38" s="31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>
        <v>140</v>
      </c>
      <c r="AQ38" s="7"/>
      <c r="AR38" s="7"/>
      <c r="AS38" s="7"/>
      <c r="AT38" s="7"/>
      <c r="AU38" s="7"/>
      <c r="AV38" s="32"/>
    </row>
    <row r="39" spans="1:48" s="11" customFormat="1" ht="18" customHeight="1">
      <c r="A39" s="1">
        <v>34</v>
      </c>
      <c r="B39" s="1">
        <v>48720</v>
      </c>
      <c r="C39" s="5" t="s">
        <v>1863</v>
      </c>
      <c r="D39" s="1" t="s">
        <v>90</v>
      </c>
      <c r="E39" s="5" t="s">
        <v>7</v>
      </c>
      <c r="F39" s="1" t="s">
        <v>686</v>
      </c>
      <c r="G39" s="1">
        <f t="shared" si="1"/>
        <v>140</v>
      </c>
      <c r="H39" s="31"/>
      <c r="I39" s="7"/>
      <c r="J39" s="7"/>
      <c r="K39" s="7"/>
      <c r="L39" s="7"/>
      <c r="M39" s="7">
        <v>140</v>
      </c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32"/>
    </row>
    <row r="40" spans="1:48" s="11" customFormat="1" ht="18" customHeight="1">
      <c r="A40" s="1">
        <v>36</v>
      </c>
      <c r="B40" s="1">
        <v>33706</v>
      </c>
      <c r="C40" s="5" t="s">
        <v>372</v>
      </c>
      <c r="D40" s="1" t="s">
        <v>90</v>
      </c>
      <c r="E40" s="6" t="s">
        <v>368</v>
      </c>
      <c r="F40" s="1" t="s">
        <v>369</v>
      </c>
      <c r="G40" s="1">
        <f t="shared" si="1"/>
        <v>135</v>
      </c>
      <c r="H40" s="31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>
        <v>10</v>
      </c>
      <c r="AJ40" s="7"/>
      <c r="AK40" s="7"/>
      <c r="AL40" s="7"/>
      <c r="AM40" s="7"/>
      <c r="AN40" s="7">
        <v>40</v>
      </c>
      <c r="AO40" s="7"/>
      <c r="AP40" s="7"/>
      <c r="AQ40" s="7"/>
      <c r="AR40" s="7"/>
      <c r="AS40" s="7">
        <v>85</v>
      </c>
      <c r="AT40" s="7"/>
      <c r="AU40" s="7"/>
      <c r="AV40" s="32"/>
    </row>
    <row r="41" spans="1:48" s="11" customFormat="1" ht="18" customHeight="1">
      <c r="A41" s="1">
        <v>37</v>
      </c>
      <c r="B41" s="1">
        <v>20957</v>
      </c>
      <c r="C41" s="5" t="s">
        <v>1864</v>
      </c>
      <c r="D41" s="1" t="s">
        <v>90</v>
      </c>
      <c r="E41" s="5" t="s">
        <v>7</v>
      </c>
      <c r="F41" s="1" t="s">
        <v>154</v>
      </c>
      <c r="G41" s="1">
        <f t="shared" si="1"/>
        <v>120</v>
      </c>
      <c r="H41" s="31"/>
      <c r="I41" s="7"/>
      <c r="J41" s="7"/>
      <c r="K41" s="7"/>
      <c r="L41" s="7"/>
      <c r="M41" s="7">
        <v>120</v>
      </c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32"/>
    </row>
    <row r="42" spans="1:48" s="11" customFormat="1" ht="18" customHeight="1">
      <c r="A42" s="1">
        <v>38</v>
      </c>
      <c r="B42" s="1">
        <v>45062</v>
      </c>
      <c r="C42" s="5" t="s">
        <v>736</v>
      </c>
      <c r="D42" s="1" t="s">
        <v>90</v>
      </c>
      <c r="E42" s="6" t="s">
        <v>7</v>
      </c>
      <c r="F42" s="1" t="s">
        <v>259</v>
      </c>
      <c r="G42" s="1">
        <f t="shared" si="1"/>
        <v>110</v>
      </c>
      <c r="H42" s="31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>
        <v>85</v>
      </c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>
        <v>25</v>
      </c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32"/>
    </row>
    <row r="43" spans="1:48" s="11" customFormat="1" ht="18" customHeight="1">
      <c r="A43" s="1">
        <v>39</v>
      </c>
      <c r="B43" s="1">
        <v>56598</v>
      </c>
      <c r="C43" s="5" t="s">
        <v>373</v>
      </c>
      <c r="D43" s="1" t="s">
        <v>90</v>
      </c>
      <c r="E43" s="6" t="s">
        <v>374</v>
      </c>
      <c r="F43" s="1" t="s">
        <v>369</v>
      </c>
      <c r="G43" s="1">
        <f t="shared" si="1"/>
        <v>107</v>
      </c>
      <c r="H43" s="31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>
        <v>6</v>
      </c>
      <c r="AE43" s="7"/>
      <c r="AF43" s="7"/>
      <c r="AG43" s="7"/>
      <c r="AH43" s="7"/>
      <c r="AI43" s="7">
        <v>6</v>
      </c>
      <c r="AJ43" s="7"/>
      <c r="AK43" s="7"/>
      <c r="AL43" s="7"/>
      <c r="AM43" s="7"/>
      <c r="AN43" s="7">
        <v>15</v>
      </c>
      <c r="AO43" s="7"/>
      <c r="AP43" s="7"/>
      <c r="AQ43" s="7"/>
      <c r="AR43" s="7"/>
      <c r="AS43" s="7">
        <v>80</v>
      </c>
      <c r="AT43" s="7"/>
      <c r="AU43" s="7"/>
      <c r="AV43" s="32"/>
    </row>
    <row r="44" spans="1:48" s="11" customFormat="1" ht="18" customHeight="1">
      <c r="A44" s="1">
        <v>40</v>
      </c>
      <c r="B44" s="1">
        <v>13929</v>
      </c>
      <c r="C44" s="5" t="s">
        <v>405</v>
      </c>
      <c r="D44" s="1" t="s">
        <v>90</v>
      </c>
      <c r="E44" s="6" t="s">
        <v>7</v>
      </c>
      <c r="F44" s="1" t="s">
        <v>381</v>
      </c>
      <c r="G44" s="1">
        <f t="shared" si="1"/>
        <v>102.5</v>
      </c>
      <c r="H44" s="31"/>
      <c r="I44" s="7"/>
      <c r="J44" s="7"/>
      <c r="K44" s="7"/>
      <c r="L44" s="7"/>
      <c r="M44" s="7"/>
      <c r="N44" s="7"/>
      <c r="O44" s="7"/>
      <c r="P44" s="7">
        <v>12.5</v>
      </c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>
        <v>40</v>
      </c>
      <c r="AN44" s="7"/>
      <c r="AO44" s="7"/>
      <c r="AP44" s="7"/>
      <c r="AQ44" s="7">
        <v>50</v>
      </c>
      <c r="AR44" s="7"/>
      <c r="AS44" s="7"/>
      <c r="AT44" s="7"/>
      <c r="AU44" s="7"/>
      <c r="AV44" s="32"/>
    </row>
    <row r="45" spans="1:48" s="11" customFormat="1" ht="18" customHeight="1">
      <c r="A45" s="1">
        <v>41</v>
      </c>
      <c r="B45" s="1">
        <v>53587</v>
      </c>
      <c r="C45" s="5" t="s">
        <v>614</v>
      </c>
      <c r="D45" s="1" t="s">
        <v>90</v>
      </c>
      <c r="E45" s="6" t="s">
        <v>612</v>
      </c>
      <c r="F45" s="1" t="s">
        <v>154</v>
      </c>
      <c r="G45" s="1">
        <f t="shared" si="1"/>
        <v>100</v>
      </c>
      <c r="H45" s="31"/>
      <c r="I45" s="7"/>
      <c r="J45" s="7"/>
      <c r="K45" s="7"/>
      <c r="L45" s="7"/>
      <c r="M45" s="7">
        <v>50</v>
      </c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>
        <v>50</v>
      </c>
      <c r="AO45" s="7"/>
      <c r="AP45" s="7"/>
      <c r="AQ45" s="7"/>
      <c r="AR45" s="7"/>
      <c r="AS45" s="7"/>
      <c r="AT45" s="7"/>
      <c r="AU45" s="7"/>
      <c r="AV45" s="32"/>
    </row>
    <row r="46" spans="1:48" s="11" customFormat="1" ht="18" customHeight="1">
      <c r="A46" s="1">
        <v>42</v>
      </c>
      <c r="B46" s="1">
        <v>56965</v>
      </c>
      <c r="C46" s="5" t="s">
        <v>377</v>
      </c>
      <c r="D46" s="1" t="s">
        <v>90</v>
      </c>
      <c r="E46" s="6" t="s">
        <v>368</v>
      </c>
      <c r="F46" s="1" t="s">
        <v>369</v>
      </c>
      <c r="G46" s="1">
        <f t="shared" si="1"/>
        <v>97</v>
      </c>
      <c r="H46" s="31"/>
      <c r="I46" s="7"/>
      <c r="J46" s="7"/>
      <c r="K46" s="7"/>
      <c r="L46" s="7"/>
      <c r="M46" s="7">
        <v>7</v>
      </c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>
        <v>4</v>
      </c>
      <c r="AE46" s="7"/>
      <c r="AF46" s="7"/>
      <c r="AG46" s="7"/>
      <c r="AH46" s="7"/>
      <c r="AI46" s="7">
        <v>6</v>
      </c>
      <c r="AJ46" s="7"/>
      <c r="AK46" s="7"/>
      <c r="AL46" s="7"/>
      <c r="AM46" s="7"/>
      <c r="AN46" s="7">
        <v>10</v>
      </c>
      <c r="AO46" s="7"/>
      <c r="AP46" s="7"/>
      <c r="AQ46" s="7"/>
      <c r="AR46" s="7"/>
      <c r="AS46" s="7">
        <v>70</v>
      </c>
      <c r="AT46" s="7"/>
      <c r="AU46" s="7"/>
      <c r="AV46" s="32"/>
    </row>
    <row r="47" spans="1:48" s="11" customFormat="1" ht="18" customHeight="1">
      <c r="A47" s="1">
        <v>43</v>
      </c>
      <c r="B47" s="1">
        <v>44073</v>
      </c>
      <c r="C47" s="5" t="s">
        <v>1372</v>
      </c>
      <c r="D47" s="1" t="s">
        <v>90</v>
      </c>
      <c r="E47" s="6" t="s">
        <v>1373</v>
      </c>
      <c r="F47" s="1" t="s">
        <v>381</v>
      </c>
      <c r="G47" s="1">
        <f t="shared" si="1"/>
        <v>90</v>
      </c>
      <c r="H47" s="31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>
        <f>180/2</f>
        <v>90</v>
      </c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32"/>
    </row>
    <row r="48" spans="1:48" s="11" customFormat="1" ht="18" customHeight="1">
      <c r="A48" s="1">
        <v>44</v>
      </c>
      <c r="B48" s="1">
        <v>52200</v>
      </c>
      <c r="C48" s="5" t="s">
        <v>89</v>
      </c>
      <c r="D48" s="1" t="s">
        <v>90</v>
      </c>
      <c r="E48" s="6" t="s">
        <v>7</v>
      </c>
      <c r="F48" s="1" t="s">
        <v>10</v>
      </c>
      <c r="G48" s="1">
        <f t="shared" si="1"/>
        <v>87.5</v>
      </c>
      <c r="H48" s="31"/>
      <c r="I48" s="7"/>
      <c r="J48" s="7"/>
      <c r="K48" s="7"/>
      <c r="L48" s="7"/>
      <c r="M48" s="7"/>
      <c r="N48" s="7"/>
      <c r="O48" s="7">
        <v>50</v>
      </c>
      <c r="P48" s="7"/>
      <c r="Q48" s="7"/>
      <c r="R48" s="7"/>
      <c r="S48" s="7"/>
      <c r="T48" s="7"/>
      <c r="U48" s="7"/>
      <c r="V48" s="7">
        <v>5</v>
      </c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>
        <v>10</v>
      </c>
      <c r="AM48" s="7"/>
      <c r="AN48" s="7"/>
      <c r="AO48" s="7">
        <v>10</v>
      </c>
      <c r="AP48" s="7"/>
      <c r="AQ48" s="7"/>
      <c r="AR48" s="7"/>
      <c r="AS48" s="7"/>
      <c r="AT48" s="7"/>
      <c r="AU48" s="7">
        <v>12.5</v>
      </c>
      <c r="AV48" s="32"/>
    </row>
    <row r="49" spans="1:48" s="11" customFormat="1" ht="18" customHeight="1">
      <c r="A49" s="1">
        <v>45</v>
      </c>
      <c r="B49" s="1">
        <v>53249</v>
      </c>
      <c r="C49" s="5" t="s">
        <v>378</v>
      </c>
      <c r="D49" s="1" t="s">
        <v>90</v>
      </c>
      <c r="E49" s="6" t="s">
        <v>368</v>
      </c>
      <c r="F49" s="1" t="s">
        <v>369</v>
      </c>
      <c r="G49" s="1">
        <f t="shared" si="1"/>
        <v>87</v>
      </c>
      <c r="H49" s="31"/>
      <c r="I49" s="7"/>
      <c r="J49" s="7"/>
      <c r="K49" s="7"/>
      <c r="L49" s="7"/>
      <c r="M49" s="7">
        <v>10</v>
      </c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>
        <v>4</v>
      </c>
      <c r="AJ49" s="7"/>
      <c r="AK49" s="7"/>
      <c r="AL49" s="7"/>
      <c r="AM49" s="7"/>
      <c r="AN49" s="7">
        <v>8</v>
      </c>
      <c r="AO49" s="7"/>
      <c r="AP49" s="7"/>
      <c r="AQ49" s="7"/>
      <c r="AR49" s="7"/>
      <c r="AS49" s="7">
        <v>65</v>
      </c>
      <c r="AT49" s="7"/>
      <c r="AU49" s="7"/>
      <c r="AV49" s="32"/>
    </row>
    <row r="50" spans="1:48" s="11" customFormat="1" ht="18" customHeight="1">
      <c r="A50" s="1">
        <v>46</v>
      </c>
      <c r="B50" s="1" t="s">
        <v>1181</v>
      </c>
      <c r="C50" s="5" t="s">
        <v>1182</v>
      </c>
      <c r="D50" s="1" t="s">
        <v>90</v>
      </c>
      <c r="E50" s="6" t="s">
        <v>1160</v>
      </c>
      <c r="F50" s="1" t="s">
        <v>141</v>
      </c>
      <c r="G50" s="1">
        <f t="shared" si="1"/>
        <v>83</v>
      </c>
      <c r="H50" s="31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>
        <v>8</v>
      </c>
      <c r="U50" s="7"/>
      <c r="V50" s="7"/>
      <c r="W50" s="7"/>
      <c r="X50" s="7"/>
      <c r="Y50" s="7"/>
      <c r="Z50" s="7"/>
      <c r="AA50" s="7">
        <v>75</v>
      </c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32"/>
    </row>
    <row r="51" spans="1:48" s="11" customFormat="1" ht="18" customHeight="1">
      <c r="A51" s="1">
        <v>47</v>
      </c>
      <c r="B51" s="1" t="s">
        <v>355</v>
      </c>
      <c r="C51" s="5" t="s">
        <v>356</v>
      </c>
      <c r="D51" s="1" t="s">
        <v>90</v>
      </c>
      <c r="E51" s="6" t="s">
        <v>7</v>
      </c>
      <c r="F51" s="1" t="s">
        <v>190</v>
      </c>
      <c r="G51" s="1">
        <f t="shared" si="1"/>
        <v>82.5</v>
      </c>
      <c r="H51" s="31"/>
      <c r="I51" s="7"/>
      <c r="J51" s="7"/>
      <c r="K51" s="7"/>
      <c r="L51" s="7"/>
      <c r="M51" s="7"/>
      <c r="N51" s="7"/>
      <c r="O51" s="7"/>
      <c r="P51" s="7"/>
      <c r="Q51" s="7"/>
      <c r="R51" s="7"/>
      <c r="S51" s="7">
        <v>7.5</v>
      </c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>
        <v>25</v>
      </c>
      <c r="AK51" s="7"/>
      <c r="AL51" s="7"/>
      <c r="AM51" s="7"/>
      <c r="AN51" s="7"/>
      <c r="AO51" s="7"/>
      <c r="AP51" s="7"/>
      <c r="AQ51" s="7"/>
      <c r="AR51" s="7">
        <v>50</v>
      </c>
      <c r="AS51" s="7"/>
      <c r="AT51" s="7"/>
      <c r="AU51" s="7"/>
      <c r="AV51" s="32"/>
    </row>
    <row r="52" spans="1:48" s="11" customFormat="1" ht="18" customHeight="1">
      <c r="A52" s="1">
        <v>48</v>
      </c>
      <c r="B52" s="1" t="s">
        <v>1138</v>
      </c>
      <c r="C52" s="5" t="s">
        <v>1139</v>
      </c>
      <c r="D52" s="1" t="s">
        <v>90</v>
      </c>
      <c r="E52" s="6" t="s">
        <v>7</v>
      </c>
      <c r="F52" s="1" t="s">
        <v>103</v>
      </c>
      <c r="G52" s="1">
        <f t="shared" si="1"/>
        <v>80</v>
      </c>
      <c r="H52" s="31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>
        <v>80</v>
      </c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32"/>
    </row>
    <row r="53" spans="1:48" s="11" customFormat="1" ht="18" customHeight="1">
      <c r="A53" s="1">
        <v>48</v>
      </c>
      <c r="B53" s="1" t="s">
        <v>1179</v>
      </c>
      <c r="C53" s="5" t="s">
        <v>1180</v>
      </c>
      <c r="D53" s="1" t="s">
        <v>90</v>
      </c>
      <c r="E53" s="6" t="s">
        <v>1152</v>
      </c>
      <c r="F53" s="1" t="s">
        <v>141</v>
      </c>
      <c r="G53" s="1">
        <f t="shared" si="1"/>
        <v>80</v>
      </c>
      <c r="H53" s="31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>
        <v>80</v>
      </c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32"/>
    </row>
    <row r="54" spans="1:48" s="11" customFormat="1" ht="18" customHeight="1">
      <c r="A54" s="1">
        <v>48</v>
      </c>
      <c r="B54" s="1">
        <v>63181</v>
      </c>
      <c r="C54" s="5" t="s">
        <v>2075</v>
      </c>
      <c r="D54" s="1" t="s">
        <v>90</v>
      </c>
      <c r="E54" s="6" t="s">
        <v>7</v>
      </c>
      <c r="F54" s="1" t="s">
        <v>150</v>
      </c>
      <c r="G54" s="1">
        <f t="shared" si="1"/>
        <v>80</v>
      </c>
      <c r="H54" s="31"/>
      <c r="I54" s="7"/>
      <c r="J54" s="7"/>
      <c r="K54" s="7"/>
      <c r="L54" s="7">
        <v>80</v>
      </c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7"/>
      <c r="AV54" s="32"/>
    </row>
    <row r="55" spans="1:48" s="11" customFormat="1" ht="18" customHeight="1">
      <c r="A55" s="1">
        <v>51</v>
      </c>
      <c r="B55" s="1" t="s">
        <v>1670</v>
      </c>
      <c r="C55" s="5" t="s">
        <v>1671</v>
      </c>
      <c r="D55" s="1" t="s">
        <v>90</v>
      </c>
      <c r="E55" s="6" t="s">
        <v>7</v>
      </c>
      <c r="F55" s="1" t="s">
        <v>150</v>
      </c>
      <c r="G55" s="1">
        <f t="shared" si="1"/>
        <v>77</v>
      </c>
      <c r="H55" s="31"/>
      <c r="I55" s="7"/>
      <c r="J55" s="7">
        <v>6</v>
      </c>
      <c r="K55" s="7"/>
      <c r="L55" s="7"/>
      <c r="M55" s="7"/>
      <c r="N55" s="7"/>
      <c r="O55" s="7"/>
      <c r="P55" s="7"/>
      <c r="Q55" s="7"/>
      <c r="R55" s="7">
        <v>6</v>
      </c>
      <c r="S55" s="7"/>
      <c r="T55" s="7"/>
      <c r="U55" s="7">
        <v>65</v>
      </c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32"/>
    </row>
    <row r="56" spans="1:48" s="11" customFormat="1" ht="18" customHeight="1">
      <c r="A56" s="1">
        <v>52</v>
      </c>
      <c r="B56" s="1">
        <v>65789</v>
      </c>
      <c r="C56" s="5" t="s">
        <v>2076</v>
      </c>
      <c r="D56" s="1" t="s">
        <v>90</v>
      </c>
      <c r="E56" s="6" t="s">
        <v>7</v>
      </c>
      <c r="F56" s="1" t="s">
        <v>150</v>
      </c>
      <c r="G56" s="1">
        <f t="shared" si="1"/>
        <v>75</v>
      </c>
      <c r="H56" s="31"/>
      <c r="I56" s="7"/>
      <c r="J56" s="7"/>
      <c r="K56" s="7"/>
      <c r="L56" s="7">
        <v>75</v>
      </c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32"/>
    </row>
    <row r="57" spans="1:48" s="11" customFormat="1" ht="18" customHeight="1">
      <c r="A57" s="1">
        <v>53</v>
      </c>
      <c r="B57" s="1">
        <v>54717</v>
      </c>
      <c r="C57" s="5" t="s">
        <v>1865</v>
      </c>
      <c r="D57" s="1" t="s">
        <v>93</v>
      </c>
      <c r="E57" s="5" t="s">
        <v>1856</v>
      </c>
      <c r="F57" s="1" t="s">
        <v>381</v>
      </c>
      <c r="G57" s="1">
        <f t="shared" si="1"/>
        <v>70</v>
      </c>
      <c r="H57" s="31"/>
      <c r="I57" s="7"/>
      <c r="J57" s="7"/>
      <c r="K57" s="7"/>
      <c r="L57" s="7"/>
      <c r="M57" s="7">
        <v>70</v>
      </c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7"/>
      <c r="AP57" s="7"/>
      <c r="AQ57" s="7"/>
      <c r="AR57" s="7"/>
      <c r="AS57" s="7"/>
      <c r="AT57" s="7"/>
      <c r="AU57" s="7"/>
      <c r="AV57" s="32"/>
    </row>
    <row r="58" spans="1:48" s="11" customFormat="1" ht="18" customHeight="1">
      <c r="A58" s="1">
        <v>54</v>
      </c>
      <c r="B58" s="1" t="s">
        <v>357</v>
      </c>
      <c r="C58" s="5" t="s">
        <v>358</v>
      </c>
      <c r="D58" s="1" t="s">
        <v>90</v>
      </c>
      <c r="E58" s="6" t="s">
        <v>7</v>
      </c>
      <c r="F58" s="1" t="s">
        <v>190</v>
      </c>
      <c r="G58" s="1">
        <f t="shared" si="1"/>
        <v>60</v>
      </c>
      <c r="H58" s="31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>
        <v>20</v>
      </c>
      <c r="AK58" s="7"/>
      <c r="AL58" s="7"/>
      <c r="AM58" s="7"/>
      <c r="AN58" s="7"/>
      <c r="AO58" s="7"/>
      <c r="AP58" s="7"/>
      <c r="AQ58" s="7"/>
      <c r="AR58" s="7">
        <v>40</v>
      </c>
      <c r="AS58" s="7"/>
      <c r="AT58" s="7"/>
      <c r="AU58" s="7"/>
      <c r="AV58" s="32"/>
    </row>
    <row r="59" spans="1:48" s="11" customFormat="1" ht="18" customHeight="1">
      <c r="A59" s="1">
        <v>55</v>
      </c>
      <c r="B59" s="1">
        <v>54096</v>
      </c>
      <c r="C59" s="5" t="s">
        <v>410</v>
      </c>
      <c r="D59" s="1" t="s">
        <v>90</v>
      </c>
      <c r="E59" s="6" t="s">
        <v>7</v>
      </c>
      <c r="F59" s="1" t="s">
        <v>381</v>
      </c>
      <c r="G59" s="1">
        <f t="shared" si="1"/>
        <v>60</v>
      </c>
      <c r="H59" s="31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7">
        <v>35</v>
      </c>
      <c r="AN59" s="7"/>
      <c r="AO59" s="7"/>
      <c r="AP59" s="7"/>
      <c r="AQ59" s="7">
        <v>25</v>
      </c>
      <c r="AR59" s="7"/>
      <c r="AS59" s="7"/>
      <c r="AT59" s="7"/>
      <c r="AU59" s="7"/>
      <c r="AV59" s="32"/>
    </row>
    <row r="60" spans="1:48" s="11" customFormat="1" ht="18" customHeight="1">
      <c r="A60" s="1">
        <v>56</v>
      </c>
      <c r="B60" s="1" t="s">
        <v>1039</v>
      </c>
      <c r="C60" s="5" t="s">
        <v>1040</v>
      </c>
      <c r="D60" s="1" t="s">
        <v>90</v>
      </c>
      <c r="E60" s="6" t="s">
        <v>164</v>
      </c>
      <c r="F60" s="1" t="s">
        <v>103</v>
      </c>
      <c r="G60" s="1">
        <f t="shared" si="1"/>
        <v>50</v>
      </c>
      <c r="H60" s="31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>
        <v>50</v>
      </c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7"/>
      <c r="AR60" s="7"/>
      <c r="AS60" s="7"/>
      <c r="AT60" s="7"/>
      <c r="AU60" s="7"/>
      <c r="AV60" s="32"/>
    </row>
    <row r="61" spans="1:48" s="11" customFormat="1" ht="18" customHeight="1">
      <c r="A61" s="1">
        <v>56</v>
      </c>
      <c r="B61" s="1" t="s">
        <v>359</v>
      </c>
      <c r="C61" s="5" t="s">
        <v>360</v>
      </c>
      <c r="D61" s="1" t="s">
        <v>90</v>
      </c>
      <c r="E61" s="6" t="s">
        <v>7</v>
      </c>
      <c r="F61" s="1" t="s">
        <v>190</v>
      </c>
      <c r="G61" s="1">
        <f t="shared" si="1"/>
        <v>50</v>
      </c>
      <c r="H61" s="31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>
        <v>15</v>
      </c>
      <c r="AK61" s="7"/>
      <c r="AL61" s="7"/>
      <c r="AM61" s="7"/>
      <c r="AN61" s="7"/>
      <c r="AO61" s="7"/>
      <c r="AP61" s="7"/>
      <c r="AQ61" s="7"/>
      <c r="AR61" s="7">
        <v>35</v>
      </c>
      <c r="AS61" s="7"/>
      <c r="AT61" s="7"/>
      <c r="AU61" s="7"/>
      <c r="AV61" s="32"/>
    </row>
    <row r="62" spans="1:48" s="11" customFormat="1" ht="18" customHeight="1">
      <c r="A62" s="1">
        <v>56</v>
      </c>
      <c r="B62" s="1">
        <v>55444</v>
      </c>
      <c r="C62" s="5" t="s">
        <v>1361</v>
      </c>
      <c r="D62" s="1" t="s">
        <v>90</v>
      </c>
      <c r="E62" s="6" t="s">
        <v>7</v>
      </c>
      <c r="F62" s="1" t="s">
        <v>813</v>
      </c>
      <c r="G62" s="1">
        <f t="shared" si="1"/>
        <v>50</v>
      </c>
      <c r="H62" s="31"/>
      <c r="I62" s="7"/>
      <c r="J62" s="7"/>
      <c r="K62" s="7"/>
      <c r="L62" s="7"/>
      <c r="M62" s="7">
        <v>40</v>
      </c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>
        <f>20/2</f>
        <v>10</v>
      </c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7"/>
      <c r="AR62" s="7"/>
      <c r="AS62" s="7"/>
      <c r="AT62" s="7"/>
      <c r="AU62" s="7"/>
      <c r="AV62" s="32"/>
    </row>
    <row r="63" spans="1:48" s="11" customFormat="1" ht="18" customHeight="1">
      <c r="A63" s="1">
        <v>59</v>
      </c>
      <c r="B63" s="1">
        <v>34447</v>
      </c>
      <c r="C63" s="5" t="s">
        <v>406</v>
      </c>
      <c r="D63" s="1" t="s">
        <v>90</v>
      </c>
      <c r="E63" s="6" t="s">
        <v>407</v>
      </c>
      <c r="F63" s="1" t="s">
        <v>381</v>
      </c>
      <c r="G63" s="1">
        <f t="shared" si="1"/>
        <v>40</v>
      </c>
      <c r="H63" s="31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7">
        <v>40</v>
      </c>
      <c r="AR63" s="7"/>
      <c r="AS63" s="7"/>
      <c r="AT63" s="7"/>
      <c r="AU63" s="7"/>
      <c r="AV63" s="32"/>
    </row>
    <row r="64" spans="1:48" s="11" customFormat="1" ht="18" customHeight="1">
      <c r="A64" s="1">
        <v>59</v>
      </c>
      <c r="B64" s="1" t="s">
        <v>1043</v>
      </c>
      <c r="C64" s="5" t="s">
        <v>1044</v>
      </c>
      <c r="D64" s="1" t="s">
        <v>90</v>
      </c>
      <c r="E64" s="6" t="s">
        <v>7</v>
      </c>
      <c r="F64" s="1" t="s">
        <v>8</v>
      </c>
      <c r="G64" s="1">
        <f t="shared" si="1"/>
        <v>40</v>
      </c>
      <c r="H64" s="31"/>
      <c r="I64" s="7"/>
      <c r="J64" s="7"/>
      <c r="K64" s="7"/>
      <c r="L64" s="7"/>
      <c r="M64" s="7"/>
      <c r="N64" s="7"/>
      <c r="O64" s="7"/>
      <c r="P64" s="7"/>
      <c r="Q64" s="7"/>
      <c r="R64" s="7"/>
      <c r="S64" s="7">
        <v>10</v>
      </c>
      <c r="T64" s="7"/>
      <c r="U64" s="7"/>
      <c r="V64" s="7"/>
      <c r="W64" s="7"/>
      <c r="X64" s="7"/>
      <c r="Y64" s="7"/>
      <c r="Z64" s="7"/>
      <c r="AA64" s="7"/>
      <c r="AB64" s="7"/>
      <c r="AC64" s="7">
        <v>30</v>
      </c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7"/>
      <c r="AO64" s="7"/>
      <c r="AP64" s="7"/>
      <c r="AQ64" s="7"/>
      <c r="AR64" s="7"/>
      <c r="AS64" s="7"/>
      <c r="AT64" s="7"/>
      <c r="AU64" s="7"/>
      <c r="AV64" s="32"/>
    </row>
    <row r="65" spans="1:48" s="11" customFormat="1" ht="18" customHeight="1">
      <c r="A65" s="1">
        <v>61</v>
      </c>
      <c r="B65" s="1" t="s">
        <v>361</v>
      </c>
      <c r="C65" s="5" t="s">
        <v>362</v>
      </c>
      <c r="D65" s="1" t="s">
        <v>90</v>
      </c>
      <c r="E65" s="6" t="s">
        <v>7</v>
      </c>
      <c r="F65" s="1" t="s">
        <v>190</v>
      </c>
      <c r="G65" s="1">
        <f t="shared" si="1"/>
        <v>38</v>
      </c>
      <c r="H65" s="31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>
        <v>8</v>
      </c>
      <c r="AK65" s="7"/>
      <c r="AL65" s="7"/>
      <c r="AM65" s="7"/>
      <c r="AN65" s="7"/>
      <c r="AO65" s="7"/>
      <c r="AP65" s="7"/>
      <c r="AQ65" s="7"/>
      <c r="AR65" s="7">
        <v>30</v>
      </c>
      <c r="AS65" s="7"/>
      <c r="AT65" s="7"/>
      <c r="AU65" s="7"/>
      <c r="AV65" s="32"/>
    </row>
    <row r="66" spans="1:48" s="11" customFormat="1" ht="18" customHeight="1">
      <c r="A66" s="1">
        <v>62</v>
      </c>
      <c r="B66" s="1" t="s">
        <v>1045</v>
      </c>
      <c r="C66" s="5" t="s">
        <v>1046</v>
      </c>
      <c r="D66" s="1" t="s">
        <v>90</v>
      </c>
      <c r="E66" s="6" t="s">
        <v>7</v>
      </c>
      <c r="F66" s="1" t="s">
        <v>103</v>
      </c>
      <c r="G66" s="1">
        <f t="shared" si="1"/>
        <v>37.5</v>
      </c>
      <c r="H66" s="31"/>
      <c r="I66" s="7"/>
      <c r="J66" s="7"/>
      <c r="K66" s="7"/>
      <c r="L66" s="7"/>
      <c r="M66" s="7"/>
      <c r="N66" s="7">
        <v>12.5</v>
      </c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>
        <v>25</v>
      </c>
      <c r="AD66" s="7"/>
      <c r="AE66" s="7"/>
      <c r="AF66" s="7"/>
      <c r="AG66" s="7"/>
      <c r="AH66" s="7"/>
      <c r="AI66" s="7"/>
      <c r="AJ66" s="7"/>
      <c r="AK66" s="7"/>
      <c r="AL66" s="7"/>
      <c r="AM66" s="7"/>
      <c r="AN66" s="7"/>
      <c r="AO66" s="7"/>
      <c r="AP66" s="7"/>
      <c r="AQ66" s="7"/>
      <c r="AR66" s="7"/>
      <c r="AS66" s="7"/>
      <c r="AT66" s="7"/>
      <c r="AU66" s="7"/>
      <c r="AV66" s="32"/>
    </row>
    <row r="67" spans="1:48" s="11" customFormat="1" ht="18" customHeight="1">
      <c r="A67" s="1">
        <v>63</v>
      </c>
      <c r="B67" s="1" t="s">
        <v>1041</v>
      </c>
      <c r="C67" s="5" t="s">
        <v>1042</v>
      </c>
      <c r="D67" s="1" t="s">
        <v>90</v>
      </c>
      <c r="E67" s="6" t="s">
        <v>7</v>
      </c>
      <c r="F67" s="1" t="s">
        <v>103</v>
      </c>
      <c r="G67" s="1">
        <f t="shared" si="1"/>
        <v>35</v>
      </c>
      <c r="H67" s="31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>
        <v>35</v>
      </c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7"/>
      <c r="AO67" s="7"/>
      <c r="AP67" s="7"/>
      <c r="AQ67" s="7"/>
      <c r="AR67" s="7"/>
      <c r="AS67" s="7"/>
      <c r="AT67" s="7"/>
      <c r="AU67" s="7"/>
      <c r="AV67" s="36"/>
    </row>
    <row r="68" spans="1:48" s="11" customFormat="1" ht="18" customHeight="1">
      <c r="A68" s="1">
        <v>64</v>
      </c>
      <c r="B68" s="1" t="s">
        <v>365</v>
      </c>
      <c r="C68" s="5" t="s">
        <v>366</v>
      </c>
      <c r="D68" s="1" t="s">
        <v>90</v>
      </c>
      <c r="E68" s="6" t="s">
        <v>195</v>
      </c>
      <c r="F68" s="1" t="s">
        <v>190</v>
      </c>
      <c r="G68" s="1">
        <f t="shared" si="1"/>
        <v>30</v>
      </c>
      <c r="H68" s="31"/>
      <c r="I68" s="7"/>
      <c r="J68" s="7"/>
      <c r="K68" s="7"/>
      <c r="L68" s="7"/>
      <c r="M68" s="7"/>
      <c r="N68" s="7"/>
      <c r="O68" s="7"/>
      <c r="P68" s="7"/>
      <c r="Q68" s="7"/>
      <c r="R68" s="7"/>
      <c r="S68" s="7">
        <v>5</v>
      </c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>
        <v>10</v>
      </c>
      <c r="AK68" s="7"/>
      <c r="AL68" s="7"/>
      <c r="AM68" s="7"/>
      <c r="AN68" s="7"/>
      <c r="AO68" s="7"/>
      <c r="AP68" s="7"/>
      <c r="AQ68" s="7"/>
      <c r="AR68" s="7">
        <v>15</v>
      </c>
      <c r="AS68" s="7"/>
      <c r="AT68" s="7"/>
      <c r="AU68" s="7"/>
      <c r="AV68" s="32"/>
    </row>
    <row r="69" spans="1:48" s="11" customFormat="1" ht="18" customHeight="1">
      <c r="A69" s="1">
        <v>65</v>
      </c>
      <c r="B69" s="1">
        <v>63385</v>
      </c>
      <c r="C69" s="5" t="s">
        <v>1393</v>
      </c>
      <c r="D69" s="1" t="s">
        <v>90</v>
      </c>
      <c r="E69" s="6" t="s">
        <v>7</v>
      </c>
      <c r="F69" s="1" t="s">
        <v>180</v>
      </c>
      <c r="G69" s="1">
        <f t="shared" ref="G69:G84" si="2">SUM(I69:AU69)</f>
        <v>25</v>
      </c>
      <c r="H69" s="31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>
        <v>25</v>
      </c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7"/>
      <c r="AQ69" s="7"/>
      <c r="AR69" s="7"/>
      <c r="AS69" s="7"/>
      <c r="AT69" s="7"/>
      <c r="AU69" s="7"/>
      <c r="AV69" s="32"/>
    </row>
    <row r="70" spans="1:48" s="11" customFormat="1" ht="18" customHeight="1">
      <c r="A70" s="1">
        <v>65</v>
      </c>
      <c r="B70" s="1">
        <v>56822</v>
      </c>
      <c r="C70" s="5" t="s">
        <v>363</v>
      </c>
      <c r="D70" s="1" t="s">
        <v>90</v>
      </c>
      <c r="E70" s="6" t="s">
        <v>7</v>
      </c>
      <c r="F70" s="1" t="s">
        <v>190</v>
      </c>
      <c r="G70" s="1">
        <f t="shared" si="2"/>
        <v>25</v>
      </c>
      <c r="H70" s="31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7"/>
      <c r="AQ70" s="7"/>
      <c r="AR70" s="7">
        <v>25</v>
      </c>
      <c r="AS70" s="7"/>
      <c r="AT70" s="7"/>
      <c r="AU70" s="7"/>
      <c r="AV70" s="32"/>
    </row>
    <row r="71" spans="1:48" s="11" customFormat="1" ht="18" customHeight="1">
      <c r="A71" s="1">
        <v>65</v>
      </c>
      <c r="B71" s="1">
        <v>57629</v>
      </c>
      <c r="C71" s="5" t="s">
        <v>2144</v>
      </c>
      <c r="D71" s="1" t="s">
        <v>90</v>
      </c>
      <c r="E71" s="6" t="s">
        <v>2145</v>
      </c>
      <c r="F71" s="1" t="s">
        <v>2138</v>
      </c>
      <c r="G71" s="1">
        <f t="shared" si="2"/>
        <v>25</v>
      </c>
      <c r="H71" s="31"/>
      <c r="I71" s="7"/>
      <c r="J71" s="7"/>
      <c r="K71" s="7">
        <v>25</v>
      </c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7"/>
      <c r="AR71" s="7"/>
      <c r="AS71" s="7"/>
      <c r="AT71" s="7"/>
      <c r="AU71" s="7"/>
      <c r="AV71" s="32"/>
    </row>
    <row r="72" spans="1:48" s="11" customFormat="1" ht="18" customHeight="1">
      <c r="A72" s="1">
        <v>68</v>
      </c>
      <c r="B72" s="1">
        <v>65303</v>
      </c>
      <c r="C72" s="5" t="s">
        <v>1394</v>
      </c>
      <c r="D72" s="1" t="s">
        <v>90</v>
      </c>
      <c r="E72" s="54" t="s">
        <v>7</v>
      </c>
      <c r="F72" s="1" t="s">
        <v>180</v>
      </c>
      <c r="G72" s="1">
        <f t="shared" si="2"/>
        <v>20</v>
      </c>
      <c r="H72" s="31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>
        <v>20</v>
      </c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7"/>
      <c r="AO72" s="7"/>
      <c r="AP72" s="7"/>
      <c r="AQ72" s="7"/>
      <c r="AR72" s="7"/>
      <c r="AS72" s="7"/>
      <c r="AT72" s="7"/>
      <c r="AU72" s="7"/>
      <c r="AV72" s="32"/>
    </row>
    <row r="73" spans="1:48" s="11" customFormat="1" ht="18" customHeight="1">
      <c r="A73" s="1">
        <v>68</v>
      </c>
      <c r="B73" s="1">
        <v>49637</v>
      </c>
      <c r="C73" s="5" t="s">
        <v>737</v>
      </c>
      <c r="D73" s="1" t="s">
        <v>90</v>
      </c>
      <c r="E73" s="6" t="s">
        <v>7</v>
      </c>
      <c r="F73" s="1" t="s">
        <v>259</v>
      </c>
      <c r="G73" s="1">
        <f t="shared" si="2"/>
        <v>20</v>
      </c>
      <c r="H73" s="31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>
        <v>20</v>
      </c>
      <c r="AL73" s="7"/>
      <c r="AM73" s="7"/>
      <c r="AN73" s="7"/>
      <c r="AO73" s="7"/>
      <c r="AP73" s="7"/>
      <c r="AQ73" s="7"/>
      <c r="AR73" s="7"/>
      <c r="AS73" s="7"/>
      <c r="AT73" s="7"/>
      <c r="AU73" s="7"/>
      <c r="AV73" s="32"/>
    </row>
    <row r="74" spans="1:48" s="11" customFormat="1" ht="18" customHeight="1">
      <c r="A74" s="1">
        <v>68</v>
      </c>
      <c r="B74" s="1">
        <v>63336</v>
      </c>
      <c r="C74" s="5" t="s">
        <v>364</v>
      </c>
      <c r="D74" s="1" t="s">
        <v>90</v>
      </c>
      <c r="E74" s="54" t="s">
        <v>7</v>
      </c>
      <c r="F74" s="1" t="s">
        <v>190</v>
      </c>
      <c r="G74" s="1">
        <f t="shared" si="2"/>
        <v>20</v>
      </c>
      <c r="H74" s="31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7"/>
      <c r="AO74" s="7"/>
      <c r="AP74" s="7"/>
      <c r="AQ74" s="7"/>
      <c r="AR74" s="7">
        <v>20</v>
      </c>
      <c r="AS74" s="7"/>
      <c r="AT74" s="7"/>
      <c r="AU74" s="7"/>
      <c r="AV74" s="32"/>
    </row>
    <row r="75" spans="1:48" s="11" customFormat="1" ht="18" customHeight="1">
      <c r="A75" s="1">
        <v>68</v>
      </c>
      <c r="B75" s="1">
        <v>53612</v>
      </c>
      <c r="C75" s="5" t="s">
        <v>1866</v>
      </c>
      <c r="D75" s="1" t="s">
        <v>90</v>
      </c>
      <c r="E75" s="5" t="s">
        <v>1867</v>
      </c>
      <c r="F75" s="1" t="s">
        <v>369</v>
      </c>
      <c r="G75" s="1">
        <f t="shared" si="2"/>
        <v>20</v>
      </c>
      <c r="H75" s="31"/>
      <c r="I75" s="7"/>
      <c r="J75" s="7"/>
      <c r="K75" s="7"/>
      <c r="L75" s="7"/>
      <c r="M75" s="7">
        <v>20</v>
      </c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7"/>
      <c r="AQ75" s="7"/>
      <c r="AR75" s="7"/>
      <c r="AS75" s="7"/>
      <c r="AT75" s="7"/>
      <c r="AU75" s="7"/>
      <c r="AV75" s="32"/>
    </row>
    <row r="76" spans="1:48" s="11" customFormat="1" ht="18" customHeight="1">
      <c r="A76" s="1">
        <v>68</v>
      </c>
      <c r="B76" s="1">
        <v>54203</v>
      </c>
      <c r="C76" s="5" t="s">
        <v>2146</v>
      </c>
      <c r="D76" s="1" t="s">
        <v>90</v>
      </c>
      <c r="E76" s="6" t="s">
        <v>2147</v>
      </c>
      <c r="F76" s="1" t="s">
        <v>2138</v>
      </c>
      <c r="G76" s="1">
        <f t="shared" si="2"/>
        <v>20</v>
      </c>
      <c r="H76" s="31"/>
      <c r="I76" s="7"/>
      <c r="J76" s="7"/>
      <c r="K76" s="7">
        <v>20</v>
      </c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/>
      <c r="AQ76" s="7"/>
      <c r="AR76" s="7"/>
      <c r="AS76" s="7"/>
      <c r="AT76" s="7"/>
      <c r="AU76" s="7"/>
      <c r="AV76" s="32"/>
    </row>
    <row r="77" spans="1:48" s="11" customFormat="1" ht="18" customHeight="1">
      <c r="A77" s="1">
        <v>73</v>
      </c>
      <c r="B77" s="1">
        <v>65493</v>
      </c>
      <c r="C77" s="5" t="s">
        <v>1362</v>
      </c>
      <c r="D77" s="1" t="s">
        <v>90</v>
      </c>
      <c r="E77" s="6" t="s">
        <v>400</v>
      </c>
      <c r="F77" s="1" t="s">
        <v>381</v>
      </c>
      <c r="G77" s="1">
        <f t="shared" si="2"/>
        <v>17.5</v>
      </c>
      <c r="H77" s="31"/>
      <c r="I77" s="7"/>
      <c r="J77" s="7"/>
      <c r="K77" s="7"/>
      <c r="L77" s="7"/>
      <c r="M77" s="7"/>
      <c r="N77" s="7"/>
      <c r="O77" s="7"/>
      <c r="P77" s="7">
        <v>10</v>
      </c>
      <c r="Q77" s="7"/>
      <c r="R77" s="7"/>
      <c r="S77" s="7"/>
      <c r="T77" s="7"/>
      <c r="U77" s="7"/>
      <c r="V77" s="7"/>
      <c r="W77" s="7"/>
      <c r="X77" s="7"/>
      <c r="Y77" s="7"/>
      <c r="Z77" s="7">
        <f>15/2</f>
        <v>7.5</v>
      </c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/>
      <c r="AM77" s="7"/>
      <c r="AN77" s="7"/>
      <c r="AO77" s="7"/>
      <c r="AP77" s="7"/>
      <c r="AQ77" s="7"/>
      <c r="AR77" s="7"/>
      <c r="AS77" s="7"/>
      <c r="AT77" s="7"/>
      <c r="AU77" s="7"/>
      <c r="AV77" s="32"/>
    </row>
    <row r="78" spans="1:48" s="11" customFormat="1" ht="18" customHeight="1">
      <c r="A78" s="1">
        <v>74</v>
      </c>
      <c r="B78" s="1">
        <v>47413</v>
      </c>
      <c r="C78" s="5" t="s">
        <v>2148</v>
      </c>
      <c r="D78" s="1" t="s">
        <v>90</v>
      </c>
      <c r="E78" s="54" t="s">
        <v>7</v>
      </c>
      <c r="F78" s="1" t="s">
        <v>2138</v>
      </c>
      <c r="G78" s="1">
        <f t="shared" si="2"/>
        <v>15</v>
      </c>
      <c r="H78" s="31"/>
      <c r="I78" s="7"/>
      <c r="J78" s="7"/>
      <c r="K78" s="7">
        <v>15</v>
      </c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7"/>
      <c r="AM78" s="7"/>
      <c r="AN78" s="7"/>
      <c r="AO78" s="7"/>
      <c r="AP78" s="7"/>
      <c r="AQ78" s="7"/>
      <c r="AR78" s="7"/>
      <c r="AS78" s="7"/>
      <c r="AT78" s="7"/>
      <c r="AU78" s="7"/>
      <c r="AV78" s="32"/>
    </row>
    <row r="79" spans="1:48" s="11" customFormat="1" ht="18" customHeight="1">
      <c r="A79" s="1">
        <v>75</v>
      </c>
      <c r="B79" s="1">
        <v>54671</v>
      </c>
      <c r="C79" s="5" t="s">
        <v>685</v>
      </c>
      <c r="D79" s="1" t="s">
        <v>90</v>
      </c>
      <c r="E79" s="6" t="s">
        <v>7</v>
      </c>
      <c r="F79" s="1" t="s">
        <v>686</v>
      </c>
      <c r="G79" s="1">
        <f t="shared" si="2"/>
        <v>12.5</v>
      </c>
      <c r="H79" s="31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>
        <v>12.5</v>
      </c>
      <c r="AI79" s="7"/>
      <c r="AJ79" s="7"/>
      <c r="AK79" s="7"/>
      <c r="AL79" s="7"/>
      <c r="AM79" s="7"/>
      <c r="AN79" s="7"/>
      <c r="AO79" s="7"/>
      <c r="AP79" s="7"/>
      <c r="AQ79" s="7"/>
      <c r="AR79" s="7"/>
      <c r="AS79" s="7"/>
      <c r="AT79" s="7"/>
      <c r="AU79" s="7"/>
      <c r="AV79" s="32"/>
    </row>
    <row r="80" spans="1:48" s="11" customFormat="1" ht="18" customHeight="1">
      <c r="A80" s="1">
        <v>76</v>
      </c>
      <c r="B80" s="1">
        <v>38510</v>
      </c>
      <c r="C80" s="5" t="s">
        <v>1726</v>
      </c>
      <c r="D80" s="1" t="s">
        <v>90</v>
      </c>
      <c r="E80" s="6" t="s">
        <v>7</v>
      </c>
      <c r="F80" s="1" t="s">
        <v>1068</v>
      </c>
      <c r="G80" s="1">
        <f t="shared" si="2"/>
        <v>10</v>
      </c>
      <c r="H80" s="31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>
        <v>10</v>
      </c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7"/>
      <c r="AM80" s="7"/>
      <c r="AN80" s="7"/>
      <c r="AO80" s="7"/>
      <c r="AP80" s="7"/>
      <c r="AQ80" s="7"/>
      <c r="AR80" s="7"/>
      <c r="AS80" s="7"/>
      <c r="AT80" s="7"/>
      <c r="AU80" s="7"/>
      <c r="AV80" s="32"/>
    </row>
    <row r="81" spans="1:48" s="11" customFormat="1" ht="18" customHeight="1">
      <c r="A81" s="1">
        <v>77</v>
      </c>
      <c r="B81" s="1">
        <v>43074</v>
      </c>
      <c r="C81" s="5" t="s">
        <v>1868</v>
      </c>
      <c r="D81" s="1" t="s">
        <v>93</v>
      </c>
      <c r="E81" s="5" t="s">
        <v>368</v>
      </c>
      <c r="F81" s="1" t="s">
        <v>369</v>
      </c>
      <c r="G81" s="1">
        <f t="shared" si="2"/>
        <v>9</v>
      </c>
      <c r="H81" s="31"/>
      <c r="I81" s="7"/>
      <c r="J81" s="7"/>
      <c r="K81" s="7"/>
      <c r="L81" s="7"/>
      <c r="M81" s="7">
        <v>9</v>
      </c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7"/>
      <c r="AQ81" s="7"/>
      <c r="AR81" s="7"/>
      <c r="AS81" s="7"/>
      <c r="AT81" s="7"/>
      <c r="AU81" s="7"/>
      <c r="AV81" s="32"/>
    </row>
    <row r="82" spans="1:48" s="11" customFormat="1" ht="18" customHeight="1">
      <c r="A82" s="1">
        <v>78</v>
      </c>
      <c r="B82" s="1">
        <v>57716</v>
      </c>
      <c r="C82" s="5" t="s">
        <v>741</v>
      </c>
      <c r="D82" s="1" t="s">
        <v>90</v>
      </c>
      <c r="E82" s="6" t="s">
        <v>7</v>
      </c>
      <c r="F82" s="1" t="s">
        <v>259</v>
      </c>
      <c r="G82" s="1">
        <f t="shared" si="2"/>
        <v>8</v>
      </c>
      <c r="H82" s="31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>
        <v>8</v>
      </c>
      <c r="AL82" s="7"/>
      <c r="AM82" s="7"/>
      <c r="AN82" s="7"/>
      <c r="AO82" s="7"/>
      <c r="AP82" s="7"/>
      <c r="AQ82" s="7"/>
      <c r="AR82" s="7"/>
      <c r="AS82" s="7"/>
      <c r="AT82" s="7"/>
      <c r="AU82" s="7"/>
      <c r="AV82" s="32"/>
    </row>
    <row r="83" spans="1:48" s="11" customFormat="1" ht="18" customHeight="1">
      <c r="A83" s="1">
        <v>78</v>
      </c>
      <c r="B83" s="1">
        <v>56913</v>
      </c>
      <c r="C83" s="5" t="s">
        <v>1869</v>
      </c>
      <c r="D83" s="1" t="s">
        <v>90</v>
      </c>
      <c r="E83" s="5" t="s">
        <v>1870</v>
      </c>
      <c r="F83" s="1" t="s">
        <v>813</v>
      </c>
      <c r="G83" s="1">
        <f t="shared" si="2"/>
        <v>8</v>
      </c>
      <c r="H83" s="31"/>
      <c r="I83" s="7"/>
      <c r="J83" s="7"/>
      <c r="K83" s="7"/>
      <c r="L83" s="7"/>
      <c r="M83" s="7">
        <v>8</v>
      </c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  <c r="AO83" s="7"/>
      <c r="AP83" s="7"/>
      <c r="AQ83" s="7"/>
      <c r="AR83" s="7"/>
      <c r="AS83" s="7"/>
      <c r="AT83" s="7"/>
      <c r="AU83" s="7"/>
      <c r="AV83" s="32"/>
    </row>
    <row r="84" spans="1:48" s="11" customFormat="1" ht="18" customHeight="1">
      <c r="A84" s="1">
        <v>80</v>
      </c>
      <c r="B84" s="1">
        <v>50873</v>
      </c>
      <c r="C84" s="5" t="s">
        <v>92</v>
      </c>
      <c r="D84" s="1" t="s">
        <v>93</v>
      </c>
      <c r="E84" s="6" t="s">
        <v>7</v>
      </c>
      <c r="F84" s="1" t="s">
        <v>8</v>
      </c>
      <c r="G84" s="1">
        <f t="shared" si="2"/>
        <v>7.5</v>
      </c>
      <c r="H84" s="31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  <c r="AO84" s="7"/>
      <c r="AP84" s="7"/>
      <c r="AQ84" s="7"/>
      <c r="AR84" s="7"/>
      <c r="AS84" s="7"/>
      <c r="AT84" s="7"/>
      <c r="AU84" s="7">
        <v>7.5</v>
      </c>
      <c r="AV84" s="32"/>
    </row>
    <row r="85" spans="1:48" s="11" customFormat="1" ht="18" customHeight="1">
      <c r="A85" s="1"/>
      <c r="B85" s="1"/>
      <c r="C85" s="5"/>
      <c r="D85" s="1"/>
      <c r="E85" s="6"/>
      <c r="F85" s="1"/>
      <c r="G85" s="1"/>
      <c r="H85" s="31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7"/>
      <c r="AQ85" s="7"/>
      <c r="AR85" s="7"/>
      <c r="AS85" s="7"/>
      <c r="AT85" s="7"/>
      <c r="AU85" s="7"/>
      <c r="AV85" s="32"/>
    </row>
    <row r="86" spans="1:48" ht="7" customHeight="1">
      <c r="A86" s="38"/>
      <c r="B86" s="33"/>
      <c r="C86" s="39"/>
      <c r="D86" s="33"/>
      <c r="E86" s="40"/>
      <c r="F86" s="33"/>
      <c r="G86" s="41"/>
      <c r="H86" s="33"/>
      <c r="I86" s="42"/>
      <c r="J86" s="42"/>
      <c r="K86" s="42"/>
      <c r="L86" s="42"/>
      <c r="M86" s="42"/>
      <c r="N86" s="42"/>
      <c r="O86" s="42"/>
      <c r="P86" s="42"/>
      <c r="Q86" s="42"/>
      <c r="R86" s="42"/>
      <c r="S86" s="42"/>
      <c r="T86" s="42"/>
      <c r="U86" s="42"/>
      <c r="V86" s="42"/>
      <c r="W86" s="42"/>
      <c r="X86" s="42"/>
      <c r="Y86" s="42"/>
      <c r="Z86" s="42"/>
      <c r="AA86" s="42"/>
      <c r="AB86" s="42"/>
      <c r="AC86" s="42"/>
      <c r="AD86" s="42"/>
      <c r="AE86" s="42"/>
      <c r="AF86" s="42"/>
      <c r="AG86" s="42"/>
      <c r="AH86" s="42"/>
      <c r="AI86" s="42"/>
      <c r="AJ86" s="42"/>
      <c r="AK86" s="42"/>
      <c r="AL86" s="42"/>
      <c r="AM86" s="42"/>
      <c r="AN86" s="42"/>
      <c r="AO86" s="42"/>
      <c r="AP86" s="42"/>
      <c r="AQ86" s="42"/>
      <c r="AR86" s="42"/>
      <c r="AS86" s="42"/>
      <c r="AT86" s="42"/>
      <c r="AU86" s="42"/>
      <c r="AV86" s="37"/>
    </row>
    <row r="87" spans="1:48" s="8" customFormat="1" ht="12.75" customHeight="1">
      <c r="A87" s="13"/>
      <c r="B87" s="14"/>
      <c r="D87" s="14"/>
      <c r="E87" s="15"/>
      <c r="F87" s="14"/>
      <c r="G87" s="14"/>
      <c r="H87" s="14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12"/>
      <c r="AK87" s="12"/>
      <c r="AL87" s="12"/>
      <c r="AM87" s="12"/>
      <c r="AN87" s="12"/>
      <c r="AO87" s="12"/>
      <c r="AP87" s="12"/>
      <c r="AQ87" s="12"/>
      <c r="AR87" s="12"/>
      <c r="AS87" s="12"/>
      <c r="AT87" s="12"/>
      <c r="AU87" s="12"/>
    </row>
    <row r="88" spans="1:48">
      <c r="B88"/>
      <c r="C88" s="2"/>
      <c r="D88" s="10"/>
      <c r="E88" s="2"/>
      <c r="H88" s="12"/>
    </row>
    <row r="89" spans="1:48">
      <c r="B89"/>
      <c r="C89" s="2"/>
      <c r="D89" s="10"/>
      <c r="E89" s="2"/>
      <c r="H89" s="12"/>
    </row>
    <row r="90" spans="1:48">
      <c r="B90"/>
      <c r="C90" s="2"/>
      <c r="D90" s="10"/>
      <c r="E90" s="2"/>
      <c r="H90" s="12"/>
    </row>
    <row r="91" spans="1:48">
      <c r="C91" s="2"/>
      <c r="D91" s="10"/>
      <c r="E91" s="2"/>
      <c r="H91" s="12"/>
    </row>
    <row r="92" spans="1:48">
      <c r="C92" s="2"/>
      <c r="D92" s="10"/>
      <c r="E92" s="2"/>
      <c r="H92" s="12"/>
    </row>
    <row r="93" spans="1:48">
      <c r="C93" s="2"/>
      <c r="D93" s="10"/>
      <c r="E93" s="2"/>
      <c r="H93" s="12"/>
    </row>
  </sheetData>
  <sheetProtection algorithmName="SHA-512" hashValue="AeajuaMFBhHmH7/I9xGJAvHjjsJosyVwhHWWQ8dsdEn0CvYqCBLvBo8LMHc7VMtUaQS7hdfh1ssfSY4yM8zUdw==" saltValue="xqUNbn3cKe+QZv1Qwmeirw==" spinCount="100000" sheet="1" selectLockedCells="1" selectUnlockedCells="1"/>
  <sortState xmlns:xlrd2="http://schemas.microsoft.com/office/spreadsheetml/2017/richdata2" ref="A5:AU85">
    <sortCondition descending="1" ref="G5:G85"/>
  </sortState>
  <mergeCells count="41">
    <mergeCell ref="Q1:Q2"/>
    <mergeCell ref="P1:P2"/>
    <mergeCell ref="O1:O2"/>
    <mergeCell ref="U1:U2"/>
    <mergeCell ref="T1:T2"/>
    <mergeCell ref="S1:S2"/>
    <mergeCell ref="R1:R2"/>
    <mergeCell ref="AU1:AU2"/>
    <mergeCell ref="AT1:AT2"/>
    <mergeCell ref="AR1:AR2"/>
    <mergeCell ref="AS1:AS2"/>
    <mergeCell ref="AQ1:AQ2"/>
    <mergeCell ref="W1:W2"/>
    <mergeCell ref="V1:V2"/>
    <mergeCell ref="AP1:AP2"/>
    <mergeCell ref="AO1:AO2"/>
    <mergeCell ref="AN1:AN2"/>
    <mergeCell ref="AM1:AM2"/>
    <mergeCell ref="AL1:AL2"/>
    <mergeCell ref="AB1:AB2"/>
    <mergeCell ref="AK1:AK2"/>
    <mergeCell ref="AE1:AE2"/>
    <mergeCell ref="AD1:AD2"/>
    <mergeCell ref="Z1:Z2"/>
    <mergeCell ref="AC1:AC2"/>
    <mergeCell ref="Y1:Y2"/>
    <mergeCell ref="X1:X2"/>
    <mergeCell ref="AJ1:AJ2"/>
    <mergeCell ref="AI1:AI2"/>
    <mergeCell ref="AH1:AH2"/>
    <mergeCell ref="AG1:AG2"/>
    <mergeCell ref="AF1:AF2"/>
    <mergeCell ref="AA1:AA2"/>
    <mergeCell ref="N1:N2"/>
    <mergeCell ref="L1:L2"/>
    <mergeCell ref="M1:M2"/>
    <mergeCell ref="A2:G2"/>
    <mergeCell ref="A1:G1"/>
    <mergeCell ref="I1:I2"/>
    <mergeCell ref="K1:K2"/>
    <mergeCell ref="J1:J2"/>
  </mergeCells>
  <conditionalFormatting sqref="B1:B1048576">
    <cfRule type="duplicateValues" dxfId="167" priority="5"/>
  </conditionalFormatting>
  <conditionalFormatting sqref="B1:C2 B4:C4 B86:C87 B88:B93 B94:C65587">
    <cfRule type="expression" dxfId="166" priority="16" stopIfTrue="1">
      <formula>AND(COUNTIF($B$1:$C$2, B1)+COUNTIF($B$4:$C$4, B1)+COUNTIF($B$86:$C$65587, B1)&gt;1,NOT(ISBLANK(B1)))</formula>
    </cfRule>
  </conditionalFormatting>
  <conditionalFormatting sqref="B3:C3">
    <cfRule type="duplicateValues" dxfId="165" priority="14" stopIfTrue="1"/>
  </conditionalFormatting>
  <conditionalFormatting sqref="B5:C85">
    <cfRule type="duplicateValues" dxfId="164" priority="13000" stopIfTrue="1"/>
    <cfRule type="duplicateValues" dxfId="163" priority="13001" stopIfTrue="1"/>
    <cfRule type="duplicateValues" dxfId="162" priority="13002" stopIfTrue="1"/>
    <cfRule type="duplicateValues" dxfId="161" priority="13003" stopIfTrue="1"/>
  </conditionalFormatting>
  <conditionalFormatting sqref="B86:C87">
    <cfRule type="duplicateValues" dxfId="160" priority="12820" stopIfTrue="1"/>
  </conditionalFormatting>
  <conditionalFormatting sqref="B94:C1048576 B1:C87 B88:B93">
    <cfRule type="duplicateValues" dxfId="159" priority="3"/>
    <cfRule type="duplicateValues" dxfId="158" priority="6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P137"/>
  <sheetViews>
    <sheetView zoomScale="85" zoomScaleNormal="85" workbookViewId="0">
      <selection activeCell="A3" sqref="A3"/>
    </sheetView>
  </sheetViews>
  <sheetFormatPr defaultColWidth="9.1796875" defaultRowHeight="14"/>
  <cols>
    <col min="1" max="1" width="5.7265625" style="9" bestFit="1" customWidth="1"/>
    <col min="2" max="2" width="10.26953125" style="2" bestFit="1" customWidth="1"/>
    <col min="3" max="3" width="52" style="3" bestFit="1" customWidth="1"/>
    <col min="4" max="4" width="8.453125" style="2" bestFit="1" customWidth="1"/>
    <col min="5" max="5" width="52" style="10" bestFit="1" customWidth="1"/>
    <col min="6" max="6" width="7.7265625" style="2" customWidth="1"/>
    <col min="7" max="7" width="8" style="2" bestFit="1" customWidth="1"/>
    <col min="8" max="8" width="1" style="2" customWidth="1"/>
    <col min="9" max="34" width="6.7265625" style="12" customWidth="1"/>
    <col min="35" max="35" width="7.26953125" style="12" customWidth="1"/>
    <col min="36" max="41" width="6.7265625" style="12" customWidth="1"/>
    <col min="42" max="42" width="1" style="3" customWidth="1"/>
    <col min="43" max="16384" width="9.1796875" style="3"/>
  </cols>
  <sheetData>
    <row r="1" spans="1:42" ht="69" customHeight="1">
      <c r="A1" s="60"/>
      <c r="B1" s="61"/>
      <c r="C1" s="61"/>
      <c r="D1" s="61"/>
      <c r="E1" s="61"/>
      <c r="F1" s="61"/>
      <c r="G1" s="62"/>
      <c r="H1" s="27"/>
      <c r="I1" s="55"/>
      <c r="J1" s="55" t="s">
        <v>2194</v>
      </c>
      <c r="K1" s="55" t="s">
        <v>2074</v>
      </c>
      <c r="L1" s="55" t="s">
        <v>1871</v>
      </c>
      <c r="M1" s="55" t="s">
        <v>2149</v>
      </c>
      <c r="N1" s="55" t="s">
        <v>1838</v>
      </c>
      <c r="O1" s="55" t="s">
        <v>1835</v>
      </c>
      <c r="P1" s="55" t="s">
        <v>1812</v>
      </c>
      <c r="Q1" s="55" t="s">
        <v>1776</v>
      </c>
      <c r="R1" s="55" t="s">
        <v>1730</v>
      </c>
      <c r="S1" s="55" t="s">
        <v>1704</v>
      </c>
      <c r="T1" s="55" t="s">
        <v>1544</v>
      </c>
      <c r="U1" s="55" t="s">
        <v>1520</v>
      </c>
      <c r="V1" s="55" t="s">
        <v>1482</v>
      </c>
      <c r="W1" s="55" t="s">
        <v>1380</v>
      </c>
      <c r="X1" s="55" t="s">
        <v>1369</v>
      </c>
      <c r="Y1" s="55" t="s">
        <v>1356</v>
      </c>
      <c r="Z1" s="55" t="s">
        <v>1153</v>
      </c>
      <c r="AA1" s="55" t="s">
        <v>1061</v>
      </c>
      <c r="AB1" s="55" t="s">
        <v>927</v>
      </c>
      <c r="AC1" s="55" t="s">
        <v>882</v>
      </c>
      <c r="AD1" s="55" t="s">
        <v>819</v>
      </c>
      <c r="AE1" s="55" t="s">
        <v>684</v>
      </c>
      <c r="AF1" s="55" t="s">
        <v>665</v>
      </c>
      <c r="AG1" s="55" t="s">
        <v>735</v>
      </c>
      <c r="AH1" s="55" t="s">
        <v>638</v>
      </c>
      <c r="AI1" s="55" t="s">
        <v>616</v>
      </c>
      <c r="AJ1" s="55" t="s">
        <v>543</v>
      </c>
      <c r="AK1" s="55" t="s">
        <v>438</v>
      </c>
      <c r="AL1" s="55" t="s">
        <v>396</v>
      </c>
      <c r="AM1" s="55" t="s">
        <v>187</v>
      </c>
      <c r="AN1" s="55" t="s">
        <v>137</v>
      </c>
      <c r="AO1" s="63" t="s">
        <v>13</v>
      </c>
      <c r="AP1" s="27"/>
    </row>
    <row r="2" spans="1:42" s="4" customFormat="1" ht="96.75" customHeight="1">
      <c r="A2" s="57" t="s">
        <v>2230</v>
      </c>
      <c r="B2" s="58"/>
      <c r="C2" s="58"/>
      <c r="D2" s="58"/>
      <c r="E2" s="58"/>
      <c r="F2" s="58"/>
      <c r="G2" s="59"/>
      <c r="H2" s="28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56"/>
      <c r="AJ2" s="56"/>
      <c r="AK2" s="56"/>
      <c r="AL2" s="56"/>
      <c r="AM2" s="56"/>
      <c r="AN2" s="56"/>
      <c r="AO2" s="64"/>
      <c r="AP2" s="34"/>
    </row>
    <row r="3" spans="1:42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45914</v>
      </c>
      <c r="K3" s="19">
        <v>45907</v>
      </c>
      <c r="L3" s="19">
        <v>45900</v>
      </c>
      <c r="M3" s="19">
        <v>45893</v>
      </c>
      <c r="N3" s="19">
        <v>45886</v>
      </c>
      <c r="O3" s="19">
        <v>45879</v>
      </c>
      <c r="P3" s="19">
        <v>45879</v>
      </c>
      <c r="Q3" s="19">
        <v>45872</v>
      </c>
      <c r="R3" s="19">
        <v>45865</v>
      </c>
      <c r="S3" s="19">
        <v>45858</v>
      </c>
      <c r="T3" s="19">
        <v>45858</v>
      </c>
      <c r="U3" s="19">
        <v>45851</v>
      </c>
      <c r="V3" s="19">
        <v>45844</v>
      </c>
      <c r="W3" s="19">
        <v>45830</v>
      </c>
      <c r="X3" s="19">
        <v>45830</v>
      </c>
      <c r="Y3" s="19">
        <v>45816</v>
      </c>
      <c r="Z3" s="19">
        <v>45816</v>
      </c>
      <c r="AA3" s="19">
        <v>45809</v>
      </c>
      <c r="AB3" s="19">
        <v>45802</v>
      </c>
      <c r="AC3" s="19">
        <v>45795</v>
      </c>
      <c r="AD3" s="19">
        <v>45795</v>
      </c>
      <c r="AE3" s="19">
        <v>45753</v>
      </c>
      <c r="AF3" s="19">
        <v>45746</v>
      </c>
      <c r="AG3" s="19">
        <v>45746</v>
      </c>
      <c r="AH3" s="19">
        <v>45739</v>
      </c>
      <c r="AI3" s="19">
        <v>45739</v>
      </c>
      <c r="AJ3" s="19">
        <v>45725</v>
      </c>
      <c r="AK3" s="19">
        <v>45725</v>
      </c>
      <c r="AL3" s="19">
        <v>45711</v>
      </c>
      <c r="AM3" s="19">
        <v>45698</v>
      </c>
      <c r="AN3" s="19">
        <v>45688</v>
      </c>
      <c r="AO3" s="47">
        <v>45683</v>
      </c>
      <c r="AP3" s="34"/>
    </row>
    <row r="4" spans="1:42" ht="18" customHeight="1">
      <c r="A4" s="20" t="s">
        <v>0</v>
      </c>
      <c r="B4" s="20" t="s">
        <v>1</v>
      </c>
      <c r="C4" s="20" t="s">
        <v>732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14</v>
      </c>
      <c r="K4" s="21" t="s">
        <v>138</v>
      </c>
      <c r="L4" s="21" t="s">
        <v>1845</v>
      </c>
      <c r="M4" s="21" t="s">
        <v>14</v>
      </c>
      <c r="N4" s="21" t="s">
        <v>186</v>
      </c>
      <c r="O4" s="21" t="s">
        <v>14</v>
      </c>
      <c r="P4" s="21" t="s">
        <v>138</v>
      </c>
      <c r="Q4" s="21" t="s">
        <v>14</v>
      </c>
      <c r="R4" s="21" t="s">
        <v>14</v>
      </c>
      <c r="S4" s="21" t="s">
        <v>14</v>
      </c>
      <c r="T4" s="21" t="s">
        <v>186</v>
      </c>
      <c r="U4" s="21" t="s">
        <v>14</v>
      </c>
      <c r="V4" s="21" t="s">
        <v>138</v>
      </c>
      <c r="W4" s="21" t="s">
        <v>188</v>
      </c>
      <c r="X4" s="21" t="s">
        <v>820</v>
      </c>
      <c r="Y4" s="21" t="s">
        <v>14</v>
      </c>
      <c r="Z4" s="21" t="s">
        <v>186</v>
      </c>
      <c r="AA4" s="21" t="s">
        <v>138</v>
      </c>
      <c r="AB4" s="21" t="s">
        <v>188</v>
      </c>
      <c r="AC4" s="21" t="s">
        <v>473</v>
      </c>
      <c r="AD4" s="21" t="s">
        <v>820</v>
      </c>
      <c r="AE4" s="21" t="s">
        <v>14</v>
      </c>
      <c r="AF4" s="21" t="s">
        <v>14</v>
      </c>
      <c r="AG4" s="21" t="s">
        <v>14</v>
      </c>
      <c r="AH4" s="21" t="s">
        <v>14</v>
      </c>
      <c r="AI4" s="21" t="s">
        <v>188</v>
      </c>
      <c r="AJ4" s="21" t="s">
        <v>14</v>
      </c>
      <c r="AK4" s="21" t="s">
        <v>473</v>
      </c>
      <c r="AL4" s="21" t="s">
        <v>188</v>
      </c>
      <c r="AM4" s="21" t="s">
        <v>188</v>
      </c>
      <c r="AN4" s="21" t="s">
        <v>138</v>
      </c>
      <c r="AO4" s="48" t="s">
        <v>14</v>
      </c>
      <c r="AP4" s="35"/>
    </row>
    <row r="5" spans="1:42" s="11" customFormat="1" ht="18" customHeight="1">
      <c r="A5" s="1">
        <v>1</v>
      </c>
      <c r="B5" s="1">
        <v>34468</v>
      </c>
      <c r="C5" s="5" t="s">
        <v>30</v>
      </c>
      <c r="D5" s="1" t="s">
        <v>29</v>
      </c>
      <c r="E5" s="6" t="s">
        <v>7</v>
      </c>
      <c r="F5" s="1" t="s">
        <v>8</v>
      </c>
      <c r="G5" s="1">
        <f t="shared" ref="G5:G36" si="0">SUM(I5:AO5)</f>
        <v>1205</v>
      </c>
      <c r="H5" s="31"/>
      <c r="I5" s="7"/>
      <c r="J5" s="7"/>
      <c r="K5" s="7"/>
      <c r="L5" s="7">
        <v>250</v>
      </c>
      <c r="M5" s="7"/>
      <c r="N5" s="7">
        <v>100</v>
      </c>
      <c r="O5" s="7"/>
      <c r="P5" s="7"/>
      <c r="Q5" s="7"/>
      <c r="R5" s="7">
        <v>25</v>
      </c>
      <c r="S5" s="7"/>
      <c r="T5" s="7">
        <v>100</v>
      </c>
      <c r="U5" s="7"/>
      <c r="V5" s="7">
        <v>160</v>
      </c>
      <c r="W5" s="7"/>
      <c r="X5" s="7"/>
      <c r="Y5" s="7"/>
      <c r="Z5" s="7">
        <v>100</v>
      </c>
      <c r="AA5" s="7">
        <v>160</v>
      </c>
      <c r="AB5" s="7">
        <v>35</v>
      </c>
      <c r="AC5" s="7"/>
      <c r="AD5" s="7">
        <v>200</v>
      </c>
      <c r="AE5" s="7"/>
      <c r="AF5" s="7"/>
      <c r="AG5" s="7"/>
      <c r="AH5" s="7"/>
      <c r="AI5" s="7"/>
      <c r="AJ5" s="7"/>
      <c r="AK5" s="7"/>
      <c r="AL5" s="7"/>
      <c r="AM5" s="7">
        <v>50</v>
      </c>
      <c r="AN5" s="7"/>
      <c r="AO5" s="7">
        <v>25</v>
      </c>
      <c r="AP5" s="32"/>
    </row>
    <row r="6" spans="1:42" s="11" customFormat="1" ht="18" customHeight="1">
      <c r="A6" s="1">
        <v>2</v>
      </c>
      <c r="B6" s="1">
        <v>42248</v>
      </c>
      <c r="C6" s="5" t="s">
        <v>34</v>
      </c>
      <c r="D6" s="1" t="s">
        <v>29</v>
      </c>
      <c r="E6" s="6" t="s">
        <v>7</v>
      </c>
      <c r="F6" s="1" t="s">
        <v>8</v>
      </c>
      <c r="G6" s="1">
        <f t="shared" si="0"/>
        <v>900</v>
      </c>
      <c r="H6" s="31"/>
      <c r="I6" s="7"/>
      <c r="J6" s="7"/>
      <c r="K6" s="7"/>
      <c r="L6" s="7">
        <v>230</v>
      </c>
      <c r="M6" s="7"/>
      <c r="N6" s="7">
        <v>95</v>
      </c>
      <c r="O6" s="7"/>
      <c r="P6" s="7"/>
      <c r="Q6" s="7"/>
      <c r="R6" s="7">
        <v>20</v>
      </c>
      <c r="S6" s="7"/>
      <c r="T6" s="7">
        <v>95</v>
      </c>
      <c r="U6" s="7"/>
      <c r="V6" s="7">
        <v>150</v>
      </c>
      <c r="W6" s="7"/>
      <c r="X6" s="7"/>
      <c r="Y6" s="7"/>
      <c r="Z6" s="7"/>
      <c r="AA6" s="7"/>
      <c r="AB6" s="7">
        <v>40</v>
      </c>
      <c r="AC6" s="7"/>
      <c r="AD6" s="7">
        <v>180</v>
      </c>
      <c r="AE6" s="7"/>
      <c r="AF6" s="7">
        <v>20</v>
      </c>
      <c r="AG6" s="7"/>
      <c r="AH6" s="7">
        <v>20</v>
      </c>
      <c r="AI6" s="7"/>
      <c r="AJ6" s="7"/>
      <c r="AK6" s="7"/>
      <c r="AL6" s="7"/>
      <c r="AM6" s="7">
        <v>40</v>
      </c>
      <c r="AN6" s="7"/>
      <c r="AO6" s="7">
        <v>10</v>
      </c>
      <c r="AP6" s="32"/>
    </row>
    <row r="7" spans="1:42" s="11" customFormat="1" ht="18" customHeight="1">
      <c r="A7" s="1">
        <v>3</v>
      </c>
      <c r="B7" s="1">
        <v>37601</v>
      </c>
      <c r="C7" s="5" t="s">
        <v>31</v>
      </c>
      <c r="D7" s="1" t="s">
        <v>29</v>
      </c>
      <c r="E7" s="6" t="s">
        <v>7</v>
      </c>
      <c r="F7" s="1" t="s">
        <v>8</v>
      </c>
      <c r="G7" s="1">
        <f t="shared" si="0"/>
        <v>855</v>
      </c>
      <c r="H7" s="31"/>
      <c r="I7" s="7"/>
      <c r="J7" s="7"/>
      <c r="K7" s="7"/>
      <c r="L7" s="7">
        <v>120</v>
      </c>
      <c r="M7" s="7"/>
      <c r="N7" s="7">
        <v>90</v>
      </c>
      <c r="O7" s="7"/>
      <c r="P7" s="7"/>
      <c r="Q7" s="7"/>
      <c r="R7" s="7">
        <v>15</v>
      </c>
      <c r="S7" s="7"/>
      <c r="T7" s="7"/>
      <c r="U7" s="7"/>
      <c r="V7" s="7">
        <v>140</v>
      </c>
      <c r="W7" s="7"/>
      <c r="X7" s="7"/>
      <c r="Y7" s="7"/>
      <c r="Z7" s="7"/>
      <c r="AA7" s="7">
        <v>150</v>
      </c>
      <c r="AB7" s="7">
        <v>50</v>
      </c>
      <c r="AC7" s="7"/>
      <c r="AD7" s="7">
        <v>160</v>
      </c>
      <c r="AE7" s="7"/>
      <c r="AF7" s="7">
        <v>25</v>
      </c>
      <c r="AG7" s="7"/>
      <c r="AH7" s="7">
        <v>25</v>
      </c>
      <c r="AI7" s="7"/>
      <c r="AJ7" s="7">
        <v>25</v>
      </c>
      <c r="AK7" s="7"/>
      <c r="AL7" s="7"/>
      <c r="AM7" s="7">
        <v>35</v>
      </c>
      <c r="AN7" s="7"/>
      <c r="AO7" s="7">
        <v>20</v>
      </c>
      <c r="AP7" s="36"/>
    </row>
    <row r="8" spans="1:42" s="11" customFormat="1" ht="18" customHeight="1">
      <c r="A8" s="1">
        <v>4</v>
      </c>
      <c r="B8" s="1">
        <v>50375</v>
      </c>
      <c r="C8" s="5" t="s">
        <v>411</v>
      </c>
      <c r="D8" s="1" t="s">
        <v>29</v>
      </c>
      <c r="E8" s="6" t="s">
        <v>412</v>
      </c>
      <c r="F8" s="1" t="s">
        <v>381</v>
      </c>
      <c r="G8" s="1">
        <f t="shared" si="0"/>
        <v>500</v>
      </c>
      <c r="H8" s="31"/>
      <c r="I8" s="7"/>
      <c r="J8" s="7"/>
      <c r="K8" s="7"/>
      <c r="L8" s="7">
        <v>150</v>
      </c>
      <c r="M8" s="7"/>
      <c r="N8" s="7"/>
      <c r="O8" s="7">
        <v>25</v>
      </c>
      <c r="P8" s="7"/>
      <c r="Q8" s="7"/>
      <c r="R8" s="7"/>
      <c r="S8" s="7"/>
      <c r="T8" s="7"/>
      <c r="U8" s="7"/>
      <c r="V8" s="7"/>
      <c r="W8" s="7"/>
      <c r="X8" s="7">
        <v>200</v>
      </c>
      <c r="Y8" s="7">
        <v>25</v>
      </c>
      <c r="Z8" s="7"/>
      <c r="AA8" s="7"/>
      <c r="AB8" s="7"/>
      <c r="AC8" s="7"/>
      <c r="AD8" s="7"/>
      <c r="AE8" s="7"/>
      <c r="AF8" s="7"/>
      <c r="AG8" s="7"/>
      <c r="AH8" s="7"/>
      <c r="AI8" s="7">
        <v>50</v>
      </c>
      <c r="AJ8" s="7"/>
      <c r="AK8" s="7"/>
      <c r="AL8" s="7">
        <v>50</v>
      </c>
      <c r="AM8" s="7"/>
      <c r="AN8" s="7"/>
      <c r="AO8" s="7"/>
      <c r="AP8" s="36"/>
    </row>
    <row r="9" spans="1:42" s="11" customFormat="1" ht="18" customHeight="1">
      <c r="A9" s="1">
        <v>5</v>
      </c>
      <c r="B9" s="1">
        <v>45270</v>
      </c>
      <c r="C9" s="5" t="s">
        <v>157</v>
      </c>
      <c r="D9" s="1" t="s">
        <v>29</v>
      </c>
      <c r="E9" s="6" t="s">
        <v>158</v>
      </c>
      <c r="F9" s="1" t="s">
        <v>8</v>
      </c>
      <c r="G9" s="1">
        <f t="shared" si="0"/>
        <v>398</v>
      </c>
      <c r="H9" s="31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>
        <v>85</v>
      </c>
      <c r="AA9" s="7">
        <v>65</v>
      </c>
      <c r="AB9" s="7"/>
      <c r="AC9" s="7"/>
      <c r="AD9" s="7">
        <v>140</v>
      </c>
      <c r="AE9" s="7"/>
      <c r="AF9" s="7">
        <v>15</v>
      </c>
      <c r="AG9" s="7"/>
      <c r="AH9" s="7">
        <v>8</v>
      </c>
      <c r="AI9" s="7"/>
      <c r="AJ9" s="7"/>
      <c r="AK9" s="7"/>
      <c r="AL9" s="7"/>
      <c r="AM9" s="7">
        <v>25</v>
      </c>
      <c r="AN9" s="7">
        <f>120/2</f>
        <v>60</v>
      </c>
      <c r="AO9" s="7"/>
      <c r="AP9" s="36"/>
    </row>
    <row r="10" spans="1:42" s="11" customFormat="1" ht="18" customHeight="1">
      <c r="A10" s="1">
        <v>6</v>
      </c>
      <c r="B10" s="1" t="s">
        <v>1567</v>
      </c>
      <c r="C10" s="5" t="s">
        <v>1568</v>
      </c>
      <c r="D10" s="1" t="s">
        <v>29</v>
      </c>
      <c r="E10" s="6" t="s">
        <v>7</v>
      </c>
      <c r="F10" s="1" t="s">
        <v>150</v>
      </c>
      <c r="G10" s="1">
        <f t="shared" si="0"/>
        <v>308</v>
      </c>
      <c r="H10" s="31"/>
      <c r="I10" s="7"/>
      <c r="J10" s="7">
        <v>8</v>
      </c>
      <c r="K10" s="7">
        <v>150</v>
      </c>
      <c r="L10" s="7"/>
      <c r="M10" s="7"/>
      <c r="N10" s="7"/>
      <c r="O10" s="7"/>
      <c r="P10" s="7">
        <v>100</v>
      </c>
      <c r="Q10" s="7">
        <v>10</v>
      </c>
      <c r="R10" s="7"/>
      <c r="S10" s="7"/>
      <c r="T10" s="7">
        <v>40</v>
      </c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32"/>
    </row>
    <row r="11" spans="1:42" s="11" customFormat="1" ht="18" customHeight="1">
      <c r="A11" s="1">
        <v>7</v>
      </c>
      <c r="B11" s="24">
        <v>45549</v>
      </c>
      <c r="C11" s="25" t="s">
        <v>796</v>
      </c>
      <c r="D11" s="1" t="s">
        <v>29</v>
      </c>
      <c r="E11" s="6" t="s">
        <v>7</v>
      </c>
      <c r="F11" s="24" t="s">
        <v>8</v>
      </c>
      <c r="G11" s="1">
        <f t="shared" si="0"/>
        <v>305</v>
      </c>
      <c r="H11" s="31"/>
      <c r="I11" s="44"/>
      <c r="J11" s="44"/>
      <c r="K11" s="44"/>
      <c r="L11" s="44">
        <v>180</v>
      </c>
      <c r="M11" s="44"/>
      <c r="N11" s="44"/>
      <c r="O11" s="44"/>
      <c r="P11" s="44"/>
      <c r="Q11" s="44"/>
      <c r="R11" s="44">
        <v>10</v>
      </c>
      <c r="S11" s="44"/>
      <c r="T11" s="44">
        <v>90</v>
      </c>
      <c r="U11" s="44"/>
      <c r="V11" s="44"/>
      <c r="W11" s="44"/>
      <c r="X11" s="44"/>
      <c r="Y11" s="44"/>
      <c r="Z11" s="44"/>
      <c r="AA11" s="44"/>
      <c r="AB11" s="44"/>
      <c r="AC11" s="44"/>
      <c r="AD11" s="44"/>
      <c r="AE11" s="44"/>
      <c r="AF11" s="44"/>
      <c r="AG11" s="44">
        <v>25</v>
      </c>
      <c r="AH11" s="44"/>
      <c r="AI11" s="44"/>
      <c r="AJ11" s="44"/>
      <c r="AK11" s="44"/>
      <c r="AL11" s="44"/>
      <c r="AM11" s="44"/>
      <c r="AN11" s="44"/>
      <c r="AO11" s="44"/>
      <c r="AP11" s="32"/>
    </row>
    <row r="12" spans="1:42" s="11" customFormat="1" ht="18" customHeight="1">
      <c r="A12" s="1">
        <v>8</v>
      </c>
      <c r="B12" s="24">
        <v>26845</v>
      </c>
      <c r="C12" s="25" t="s">
        <v>1872</v>
      </c>
      <c r="D12" s="1" t="s">
        <v>29</v>
      </c>
      <c r="E12" s="6" t="s">
        <v>7</v>
      </c>
      <c r="F12" s="24" t="s">
        <v>442</v>
      </c>
      <c r="G12" s="1">
        <f t="shared" si="0"/>
        <v>300</v>
      </c>
      <c r="H12" s="31"/>
      <c r="I12" s="44"/>
      <c r="J12" s="44"/>
      <c r="K12" s="44"/>
      <c r="L12" s="44">
        <v>300</v>
      </c>
      <c r="M12" s="44"/>
      <c r="N12" s="44"/>
      <c r="O12" s="44"/>
      <c r="P12" s="44"/>
      <c r="Q12" s="44"/>
      <c r="R12" s="44"/>
      <c r="S12" s="44"/>
      <c r="T12" s="44"/>
      <c r="U12" s="44"/>
      <c r="V12" s="44"/>
      <c r="W12" s="44"/>
      <c r="X12" s="44"/>
      <c r="Y12" s="44"/>
      <c r="Z12" s="44"/>
      <c r="AA12" s="44"/>
      <c r="AB12" s="44"/>
      <c r="AC12" s="44"/>
      <c r="AD12" s="44"/>
      <c r="AE12" s="44"/>
      <c r="AF12" s="44"/>
      <c r="AG12" s="44"/>
      <c r="AH12" s="44"/>
      <c r="AI12" s="44"/>
      <c r="AJ12" s="44"/>
      <c r="AK12" s="44"/>
      <c r="AL12" s="44"/>
      <c r="AM12" s="44"/>
      <c r="AN12" s="44"/>
      <c r="AO12" s="44"/>
      <c r="AP12" s="32"/>
    </row>
    <row r="13" spans="1:42" s="11" customFormat="1" ht="18" customHeight="1">
      <c r="A13" s="1">
        <v>9</v>
      </c>
      <c r="B13" s="24">
        <v>45164</v>
      </c>
      <c r="C13" s="25" t="s">
        <v>1132</v>
      </c>
      <c r="D13" s="1" t="s">
        <v>29</v>
      </c>
      <c r="E13" s="6" t="s">
        <v>1063</v>
      </c>
      <c r="F13" s="24" t="s">
        <v>141</v>
      </c>
      <c r="G13" s="1">
        <f t="shared" si="0"/>
        <v>285</v>
      </c>
      <c r="H13" s="31"/>
      <c r="I13" s="44"/>
      <c r="J13" s="44"/>
      <c r="K13" s="44"/>
      <c r="L13" s="44"/>
      <c r="M13" s="44"/>
      <c r="N13" s="44"/>
      <c r="O13" s="44"/>
      <c r="P13" s="44"/>
      <c r="Q13" s="44"/>
      <c r="R13" s="44"/>
      <c r="S13" s="44">
        <v>15</v>
      </c>
      <c r="T13" s="44"/>
      <c r="U13" s="44"/>
      <c r="V13" s="44">
        <v>100</v>
      </c>
      <c r="W13" s="44"/>
      <c r="X13" s="44"/>
      <c r="Y13" s="44"/>
      <c r="Z13" s="44">
        <v>90</v>
      </c>
      <c r="AA13" s="44">
        <v>80</v>
      </c>
      <c r="AB13" s="44"/>
      <c r="AC13" s="44"/>
      <c r="AD13" s="44"/>
      <c r="AE13" s="44"/>
      <c r="AF13" s="44"/>
      <c r="AG13" s="44"/>
      <c r="AH13" s="44"/>
      <c r="AI13" s="44"/>
      <c r="AJ13" s="44"/>
      <c r="AK13" s="44"/>
      <c r="AL13" s="44"/>
      <c r="AM13" s="44"/>
      <c r="AN13" s="44"/>
      <c r="AO13" s="44"/>
      <c r="AP13" s="32"/>
    </row>
    <row r="14" spans="1:42" s="11" customFormat="1" ht="18" customHeight="1">
      <c r="A14" s="1">
        <v>10</v>
      </c>
      <c r="B14" s="24">
        <v>19106</v>
      </c>
      <c r="C14" s="25" t="s">
        <v>539</v>
      </c>
      <c r="D14" s="1" t="s">
        <v>29</v>
      </c>
      <c r="E14" s="6" t="s">
        <v>7</v>
      </c>
      <c r="F14" s="24" t="s">
        <v>150</v>
      </c>
      <c r="G14" s="1">
        <f t="shared" si="0"/>
        <v>269</v>
      </c>
      <c r="H14" s="31"/>
      <c r="I14" s="44"/>
      <c r="J14" s="44">
        <v>25</v>
      </c>
      <c r="K14" s="44"/>
      <c r="L14" s="44">
        <v>9</v>
      </c>
      <c r="M14" s="44"/>
      <c r="N14" s="44"/>
      <c r="O14" s="44"/>
      <c r="P14" s="44">
        <v>160</v>
      </c>
      <c r="Q14" s="44"/>
      <c r="R14" s="44"/>
      <c r="S14" s="44"/>
      <c r="T14" s="44"/>
      <c r="U14" s="44"/>
      <c r="V14" s="44"/>
      <c r="W14" s="44"/>
      <c r="X14" s="44"/>
      <c r="Y14" s="44"/>
      <c r="Z14" s="44"/>
      <c r="AA14" s="44"/>
      <c r="AB14" s="44"/>
      <c r="AC14" s="44"/>
      <c r="AD14" s="44"/>
      <c r="AE14" s="44"/>
      <c r="AF14" s="44"/>
      <c r="AG14" s="44"/>
      <c r="AH14" s="44"/>
      <c r="AI14" s="44"/>
      <c r="AJ14" s="44"/>
      <c r="AK14" s="44">
        <v>75</v>
      </c>
      <c r="AL14" s="44"/>
      <c r="AM14" s="44"/>
      <c r="AN14" s="44"/>
      <c r="AO14" s="44"/>
      <c r="AP14" s="32"/>
    </row>
    <row r="15" spans="1:42" s="11" customFormat="1" ht="18" customHeight="1">
      <c r="A15" s="1">
        <v>11</v>
      </c>
      <c r="B15" s="24">
        <v>47736</v>
      </c>
      <c r="C15" s="25" t="s">
        <v>734</v>
      </c>
      <c r="D15" s="1" t="s">
        <v>29</v>
      </c>
      <c r="E15" s="6" t="s">
        <v>7</v>
      </c>
      <c r="F15" s="24" t="s">
        <v>103</v>
      </c>
      <c r="G15" s="1">
        <f t="shared" si="0"/>
        <v>267.5</v>
      </c>
      <c r="H15" s="31"/>
      <c r="I15" s="44"/>
      <c r="J15" s="44"/>
      <c r="K15" s="44"/>
      <c r="L15" s="44">
        <v>30</v>
      </c>
      <c r="M15" s="44">
        <v>12.5</v>
      </c>
      <c r="N15" s="44"/>
      <c r="O15" s="44"/>
      <c r="P15" s="44"/>
      <c r="Q15" s="44"/>
      <c r="R15" s="44"/>
      <c r="S15" s="44"/>
      <c r="T15" s="44"/>
      <c r="U15" s="44"/>
      <c r="V15" s="44">
        <v>120</v>
      </c>
      <c r="W15" s="44"/>
      <c r="X15" s="44"/>
      <c r="Y15" s="44"/>
      <c r="Z15" s="44"/>
      <c r="AA15" s="44"/>
      <c r="AB15" s="44">
        <v>25</v>
      </c>
      <c r="AC15" s="44"/>
      <c r="AD15" s="44"/>
      <c r="AE15" s="44"/>
      <c r="AF15" s="44"/>
      <c r="AG15" s="44"/>
      <c r="AH15" s="44"/>
      <c r="AI15" s="44"/>
      <c r="AJ15" s="44"/>
      <c r="AK15" s="44"/>
      <c r="AL15" s="44"/>
      <c r="AM15" s="44"/>
      <c r="AN15" s="44">
        <f>160/2</f>
        <v>80</v>
      </c>
      <c r="AO15" s="44"/>
      <c r="AP15" s="32"/>
    </row>
    <row r="16" spans="1:42" s="11" customFormat="1" ht="18" customHeight="1">
      <c r="A16" s="1">
        <v>12</v>
      </c>
      <c r="B16" s="24">
        <v>59622</v>
      </c>
      <c r="C16" s="25" t="s">
        <v>413</v>
      </c>
      <c r="D16" s="1" t="s">
        <v>29</v>
      </c>
      <c r="E16" s="6" t="s">
        <v>412</v>
      </c>
      <c r="F16" s="24" t="s">
        <v>381</v>
      </c>
      <c r="G16" s="1">
        <f t="shared" si="0"/>
        <v>265</v>
      </c>
      <c r="H16" s="31"/>
      <c r="I16" s="44"/>
      <c r="J16" s="44"/>
      <c r="K16" s="44"/>
      <c r="L16" s="44"/>
      <c r="M16" s="44"/>
      <c r="N16" s="44"/>
      <c r="O16" s="44">
        <v>20</v>
      </c>
      <c r="P16" s="44"/>
      <c r="Q16" s="44"/>
      <c r="R16" s="44"/>
      <c r="S16" s="44"/>
      <c r="T16" s="44"/>
      <c r="U16" s="44"/>
      <c r="V16" s="44"/>
      <c r="W16" s="44"/>
      <c r="X16" s="44">
        <v>180</v>
      </c>
      <c r="Y16" s="44">
        <v>15</v>
      </c>
      <c r="Z16" s="44"/>
      <c r="AA16" s="44"/>
      <c r="AB16" s="44"/>
      <c r="AC16" s="44"/>
      <c r="AD16" s="44"/>
      <c r="AE16" s="44"/>
      <c r="AF16" s="44"/>
      <c r="AG16" s="44"/>
      <c r="AH16" s="44"/>
      <c r="AI16" s="44">
        <v>20</v>
      </c>
      <c r="AJ16" s="44"/>
      <c r="AK16" s="44"/>
      <c r="AL16" s="44">
        <v>30</v>
      </c>
      <c r="AM16" s="44"/>
      <c r="AN16" s="44"/>
      <c r="AO16" s="44"/>
      <c r="AP16" s="32"/>
    </row>
    <row r="17" spans="1:42" s="11" customFormat="1" ht="18" customHeight="1">
      <c r="A17" s="1">
        <v>13</v>
      </c>
      <c r="B17" s="24">
        <v>56551</v>
      </c>
      <c r="C17" s="25" t="s">
        <v>540</v>
      </c>
      <c r="D17" s="1" t="s">
        <v>29</v>
      </c>
      <c r="E17" s="6" t="s">
        <v>7</v>
      </c>
      <c r="F17" s="24" t="s">
        <v>442</v>
      </c>
      <c r="G17" s="1">
        <f t="shared" si="0"/>
        <v>255</v>
      </c>
      <c r="H17" s="31"/>
      <c r="I17" s="44"/>
      <c r="J17" s="44"/>
      <c r="K17" s="44"/>
      <c r="L17" s="44">
        <v>110</v>
      </c>
      <c r="M17" s="44"/>
      <c r="N17" s="44"/>
      <c r="O17" s="44"/>
      <c r="P17" s="44"/>
      <c r="Q17" s="44"/>
      <c r="R17" s="44"/>
      <c r="S17" s="44"/>
      <c r="T17" s="44"/>
      <c r="U17" s="44"/>
      <c r="V17" s="44"/>
      <c r="W17" s="44"/>
      <c r="X17" s="44"/>
      <c r="Y17" s="44"/>
      <c r="Z17" s="44"/>
      <c r="AA17" s="44"/>
      <c r="AB17" s="44"/>
      <c r="AC17" s="44">
        <v>80</v>
      </c>
      <c r="AD17" s="44"/>
      <c r="AE17" s="44"/>
      <c r="AF17" s="44"/>
      <c r="AG17" s="44"/>
      <c r="AH17" s="44"/>
      <c r="AI17" s="44"/>
      <c r="AJ17" s="44"/>
      <c r="AK17" s="44">
        <v>65</v>
      </c>
      <c r="AL17" s="44"/>
      <c r="AM17" s="44"/>
      <c r="AN17" s="44"/>
      <c r="AO17" s="44"/>
      <c r="AP17" s="32"/>
    </row>
    <row r="18" spans="1:42" s="11" customFormat="1" ht="18" customHeight="1">
      <c r="A18" s="1">
        <v>14</v>
      </c>
      <c r="B18" s="24" t="s">
        <v>1561</v>
      </c>
      <c r="C18" s="25" t="s">
        <v>1562</v>
      </c>
      <c r="D18" s="1" t="s">
        <v>29</v>
      </c>
      <c r="E18" s="6" t="s">
        <v>7</v>
      </c>
      <c r="F18" s="24" t="s">
        <v>150</v>
      </c>
      <c r="G18" s="1">
        <f t="shared" si="0"/>
        <v>236</v>
      </c>
      <c r="H18" s="31"/>
      <c r="I18" s="44"/>
      <c r="J18" s="44">
        <v>6</v>
      </c>
      <c r="K18" s="44"/>
      <c r="L18" s="44"/>
      <c r="M18" s="44"/>
      <c r="N18" s="44"/>
      <c r="O18" s="44"/>
      <c r="P18" s="44">
        <v>140</v>
      </c>
      <c r="Q18" s="44">
        <v>20</v>
      </c>
      <c r="R18" s="44"/>
      <c r="S18" s="44"/>
      <c r="T18" s="44">
        <v>70</v>
      </c>
      <c r="U18" s="44"/>
      <c r="V18" s="44"/>
      <c r="W18" s="44"/>
      <c r="X18" s="44"/>
      <c r="Y18" s="44"/>
      <c r="Z18" s="44"/>
      <c r="AA18" s="44"/>
      <c r="AB18" s="44"/>
      <c r="AC18" s="44"/>
      <c r="AD18" s="44"/>
      <c r="AE18" s="44"/>
      <c r="AF18" s="44"/>
      <c r="AG18" s="44"/>
      <c r="AH18" s="44"/>
      <c r="AI18" s="44"/>
      <c r="AJ18" s="44"/>
      <c r="AK18" s="44"/>
      <c r="AL18" s="44"/>
      <c r="AM18" s="44"/>
      <c r="AN18" s="44"/>
      <c r="AO18" s="44"/>
      <c r="AP18" s="32"/>
    </row>
    <row r="19" spans="1:42" s="11" customFormat="1" ht="18" customHeight="1">
      <c r="A19" s="1">
        <v>15</v>
      </c>
      <c r="B19" s="24">
        <v>53123</v>
      </c>
      <c r="C19" s="25" t="s">
        <v>1873</v>
      </c>
      <c r="D19" s="1" t="s">
        <v>29</v>
      </c>
      <c r="E19" s="6" t="s">
        <v>7</v>
      </c>
      <c r="F19" s="24" t="s">
        <v>154</v>
      </c>
      <c r="G19" s="1">
        <f t="shared" si="0"/>
        <v>215</v>
      </c>
      <c r="H19" s="31"/>
      <c r="I19" s="44"/>
      <c r="J19" s="44"/>
      <c r="K19" s="44"/>
      <c r="L19" s="44">
        <v>215</v>
      </c>
      <c r="M19" s="44"/>
      <c r="N19" s="44"/>
      <c r="O19" s="44"/>
      <c r="P19" s="44"/>
      <c r="Q19" s="44"/>
      <c r="R19" s="44"/>
      <c r="S19" s="44"/>
      <c r="T19" s="44"/>
      <c r="U19" s="44"/>
      <c r="V19" s="44"/>
      <c r="W19" s="44"/>
      <c r="X19" s="44"/>
      <c r="Y19" s="44"/>
      <c r="Z19" s="44"/>
      <c r="AA19" s="44"/>
      <c r="AB19" s="44"/>
      <c r="AC19" s="44"/>
      <c r="AD19" s="44"/>
      <c r="AE19" s="44"/>
      <c r="AF19" s="44"/>
      <c r="AG19" s="44"/>
      <c r="AH19" s="44"/>
      <c r="AI19" s="44"/>
      <c r="AJ19" s="44"/>
      <c r="AK19" s="44"/>
      <c r="AL19" s="44"/>
      <c r="AM19" s="44"/>
      <c r="AN19" s="44"/>
      <c r="AO19" s="44"/>
      <c r="AP19" s="32"/>
    </row>
    <row r="20" spans="1:42" s="11" customFormat="1" ht="18" customHeight="1">
      <c r="A20" s="1">
        <v>16</v>
      </c>
      <c r="B20" s="24">
        <v>64500</v>
      </c>
      <c r="C20" s="25" t="s">
        <v>621</v>
      </c>
      <c r="D20" s="1" t="s">
        <v>29</v>
      </c>
      <c r="E20" s="6" t="s">
        <v>7</v>
      </c>
      <c r="F20" s="24" t="s">
        <v>381</v>
      </c>
      <c r="G20" s="1">
        <f t="shared" si="0"/>
        <v>210</v>
      </c>
      <c r="H20" s="31"/>
      <c r="I20" s="44"/>
      <c r="J20" s="44"/>
      <c r="K20" s="44"/>
      <c r="L20" s="44"/>
      <c r="M20" s="44"/>
      <c r="N20" s="44"/>
      <c r="O20" s="44">
        <v>15</v>
      </c>
      <c r="P20" s="44"/>
      <c r="Q20" s="44"/>
      <c r="R20" s="44"/>
      <c r="S20" s="44"/>
      <c r="T20" s="44"/>
      <c r="U20" s="44"/>
      <c r="V20" s="44"/>
      <c r="W20" s="44"/>
      <c r="X20" s="44">
        <v>160</v>
      </c>
      <c r="Y20" s="44"/>
      <c r="Z20" s="44"/>
      <c r="AA20" s="44"/>
      <c r="AB20" s="44"/>
      <c r="AC20" s="44"/>
      <c r="AD20" s="44"/>
      <c r="AE20" s="44"/>
      <c r="AF20" s="44"/>
      <c r="AG20" s="44"/>
      <c r="AH20" s="44"/>
      <c r="AI20" s="44">
        <v>35</v>
      </c>
      <c r="AJ20" s="44"/>
      <c r="AK20" s="44"/>
      <c r="AL20" s="44"/>
      <c r="AM20" s="44"/>
      <c r="AN20" s="44"/>
      <c r="AO20" s="44"/>
      <c r="AP20" s="32"/>
    </row>
    <row r="21" spans="1:42" s="11" customFormat="1" ht="18" customHeight="1">
      <c r="A21" s="1">
        <v>17</v>
      </c>
      <c r="B21" s="24">
        <v>22164</v>
      </c>
      <c r="C21" s="25" t="s">
        <v>1874</v>
      </c>
      <c r="D21" s="1" t="s">
        <v>29</v>
      </c>
      <c r="E21" s="6" t="s">
        <v>7</v>
      </c>
      <c r="F21" s="24" t="s">
        <v>807</v>
      </c>
      <c r="G21" s="1">
        <f t="shared" si="0"/>
        <v>200</v>
      </c>
      <c r="H21" s="31"/>
      <c r="I21" s="44"/>
      <c r="J21" s="44"/>
      <c r="K21" s="44"/>
      <c r="L21" s="44">
        <v>200</v>
      </c>
      <c r="M21" s="44"/>
      <c r="N21" s="44"/>
      <c r="O21" s="44"/>
      <c r="P21" s="44"/>
      <c r="Q21" s="44"/>
      <c r="R21" s="44"/>
      <c r="S21" s="44"/>
      <c r="T21" s="44"/>
      <c r="U21" s="44"/>
      <c r="V21" s="44"/>
      <c r="W21" s="44"/>
      <c r="X21" s="44"/>
      <c r="Y21" s="44"/>
      <c r="Z21" s="44"/>
      <c r="AA21" s="44"/>
      <c r="AB21" s="44"/>
      <c r="AC21" s="44"/>
      <c r="AD21" s="44"/>
      <c r="AE21" s="44"/>
      <c r="AF21" s="44"/>
      <c r="AG21" s="44"/>
      <c r="AH21" s="44"/>
      <c r="AI21" s="44"/>
      <c r="AJ21" s="44"/>
      <c r="AK21" s="44"/>
      <c r="AL21" s="44"/>
      <c r="AM21" s="44"/>
      <c r="AN21" s="44"/>
      <c r="AO21" s="44"/>
      <c r="AP21" s="32"/>
    </row>
    <row r="22" spans="1:42" s="11" customFormat="1" ht="18" customHeight="1">
      <c r="A22" s="1">
        <v>17</v>
      </c>
      <c r="B22" s="24">
        <v>65373</v>
      </c>
      <c r="C22" s="25" t="s">
        <v>1887</v>
      </c>
      <c r="D22" s="1" t="s">
        <v>29</v>
      </c>
      <c r="E22" s="5" t="s">
        <v>7</v>
      </c>
      <c r="F22" s="24" t="s">
        <v>369</v>
      </c>
      <c r="G22" s="1">
        <f t="shared" si="0"/>
        <v>200</v>
      </c>
      <c r="H22" s="31"/>
      <c r="I22" s="44"/>
      <c r="J22" s="44"/>
      <c r="K22" s="44">
        <v>160</v>
      </c>
      <c r="L22" s="44">
        <v>40</v>
      </c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44"/>
      <c r="X22" s="44"/>
      <c r="Y22" s="44"/>
      <c r="Z22" s="44"/>
      <c r="AA22" s="44"/>
      <c r="AB22" s="44"/>
      <c r="AC22" s="44"/>
      <c r="AD22" s="44"/>
      <c r="AE22" s="44"/>
      <c r="AF22" s="44"/>
      <c r="AG22" s="44"/>
      <c r="AH22" s="44"/>
      <c r="AI22" s="44"/>
      <c r="AJ22" s="44"/>
      <c r="AK22" s="44"/>
      <c r="AL22" s="44"/>
      <c r="AM22" s="44"/>
      <c r="AN22" s="44"/>
      <c r="AO22" s="44"/>
      <c r="AP22" s="32"/>
    </row>
    <row r="23" spans="1:42" s="11" customFormat="1" ht="18" customHeight="1">
      <c r="A23" s="1">
        <v>19</v>
      </c>
      <c r="B23" s="24">
        <v>63201</v>
      </c>
      <c r="C23" s="25" t="s">
        <v>414</v>
      </c>
      <c r="D23" s="1" t="s">
        <v>29</v>
      </c>
      <c r="E23" s="6" t="s">
        <v>7</v>
      </c>
      <c r="F23" s="24" t="s">
        <v>381</v>
      </c>
      <c r="G23" s="1">
        <f t="shared" si="0"/>
        <v>198</v>
      </c>
      <c r="H23" s="31"/>
      <c r="I23" s="44"/>
      <c r="J23" s="44"/>
      <c r="K23" s="44"/>
      <c r="L23" s="44"/>
      <c r="M23" s="44"/>
      <c r="N23" s="44"/>
      <c r="O23" s="44">
        <v>8</v>
      </c>
      <c r="P23" s="44"/>
      <c r="Q23" s="44"/>
      <c r="R23" s="44"/>
      <c r="S23" s="44"/>
      <c r="T23" s="44"/>
      <c r="U23" s="44"/>
      <c r="V23" s="44"/>
      <c r="W23" s="44"/>
      <c r="X23" s="44">
        <v>120</v>
      </c>
      <c r="Y23" s="44">
        <v>20</v>
      </c>
      <c r="Z23" s="44"/>
      <c r="AA23" s="44"/>
      <c r="AB23" s="44"/>
      <c r="AC23" s="44"/>
      <c r="AD23" s="44"/>
      <c r="AE23" s="44"/>
      <c r="AF23" s="44"/>
      <c r="AG23" s="44"/>
      <c r="AH23" s="44"/>
      <c r="AI23" s="44">
        <v>25</v>
      </c>
      <c r="AJ23" s="44"/>
      <c r="AK23" s="44"/>
      <c r="AL23" s="44">
        <v>25</v>
      </c>
      <c r="AM23" s="44"/>
      <c r="AN23" s="44"/>
      <c r="AO23" s="44"/>
      <c r="AP23" s="32"/>
    </row>
    <row r="24" spans="1:42" s="11" customFormat="1" ht="18" customHeight="1">
      <c r="A24" s="1">
        <v>20</v>
      </c>
      <c r="B24" s="24">
        <v>51098</v>
      </c>
      <c r="C24" s="25" t="s">
        <v>156</v>
      </c>
      <c r="D24" s="1" t="s">
        <v>29</v>
      </c>
      <c r="E24" s="6" t="s">
        <v>7</v>
      </c>
      <c r="F24" s="24" t="s">
        <v>141</v>
      </c>
      <c r="G24" s="1">
        <f t="shared" si="0"/>
        <v>190</v>
      </c>
      <c r="H24" s="31"/>
      <c r="I24" s="44"/>
      <c r="J24" s="44"/>
      <c r="K24" s="44"/>
      <c r="L24" s="44"/>
      <c r="M24" s="44"/>
      <c r="N24" s="44"/>
      <c r="O24" s="44"/>
      <c r="P24" s="44"/>
      <c r="Q24" s="44"/>
      <c r="R24" s="44"/>
      <c r="S24" s="44"/>
      <c r="T24" s="44"/>
      <c r="U24" s="44"/>
      <c r="V24" s="44">
        <v>65</v>
      </c>
      <c r="W24" s="44"/>
      <c r="X24" s="44"/>
      <c r="Y24" s="44"/>
      <c r="Z24" s="44"/>
      <c r="AA24" s="44">
        <v>55</v>
      </c>
      <c r="AB24" s="44"/>
      <c r="AC24" s="44"/>
      <c r="AD24" s="44"/>
      <c r="AE24" s="44"/>
      <c r="AF24" s="44"/>
      <c r="AG24" s="44"/>
      <c r="AH24" s="44"/>
      <c r="AI24" s="44"/>
      <c r="AJ24" s="44"/>
      <c r="AK24" s="44"/>
      <c r="AL24" s="44"/>
      <c r="AM24" s="44"/>
      <c r="AN24" s="44">
        <f>140/2</f>
        <v>70</v>
      </c>
      <c r="AO24" s="44"/>
      <c r="AP24" s="32"/>
    </row>
    <row r="25" spans="1:42" s="11" customFormat="1" ht="18" customHeight="1">
      <c r="A25" s="1">
        <v>21</v>
      </c>
      <c r="B25" s="24">
        <v>52500</v>
      </c>
      <c r="C25" s="25" t="s">
        <v>1131</v>
      </c>
      <c r="D25" s="1" t="s">
        <v>29</v>
      </c>
      <c r="E25" s="6" t="s">
        <v>7</v>
      </c>
      <c r="F25" s="24" t="s">
        <v>150</v>
      </c>
      <c r="G25" s="1">
        <f t="shared" si="0"/>
        <v>185</v>
      </c>
      <c r="H25" s="31"/>
      <c r="I25" s="44"/>
      <c r="J25" s="44"/>
      <c r="K25" s="44"/>
      <c r="L25" s="44"/>
      <c r="M25" s="44"/>
      <c r="N25" s="44"/>
      <c r="O25" s="44"/>
      <c r="P25" s="44"/>
      <c r="Q25" s="44"/>
      <c r="R25" s="44"/>
      <c r="S25" s="44"/>
      <c r="T25" s="44">
        <v>65</v>
      </c>
      <c r="U25" s="44"/>
      <c r="V25" s="44"/>
      <c r="W25" s="44"/>
      <c r="X25" s="44"/>
      <c r="Y25" s="44"/>
      <c r="Z25" s="44"/>
      <c r="AA25" s="44">
        <v>120</v>
      </c>
      <c r="AB25" s="44"/>
      <c r="AC25" s="44"/>
      <c r="AD25" s="44"/>
      <c r="AE25" s="44"/>
      <c r="AF25" s="44"/>
      <c r="AG25" s="44"/>
      <c r="AH25" s="44"/>
      <c r="AI25" s="44"/>
      <c r="AJ25" s="44"/>
      <c r="AK25" s="44"/>
      <c r="AL25" s="44"/>
      <c r="AM25" s="44"/>
      <c r="AN25" s="44"/>
      <c r="AO25" s="44"/>
      <c r="AP25" s="32"/>
    </row>
    <row r="26" spans="1:42" s="11" customFormat="1" ht="18" customHeight="1">
      <c r="A26" s="1">
        <v>22</v>
      </c>
      <c r="B26" s="24">
        <v>64075</v>
      </c>
      <c r="C26" s="25" t="s">
        <v>620</v>
      </c>
      <c r="D26" s="1" t="s">
        <v>29</v>
      </c>
      <c r="E26" s="6" t="s">
        <v>7</v>
      </c>
      <c r="F26" s="24" t="s">
        <v>381</v>
      </c>
      <c r="G26" s="1">
        <f t="shared" si="0"/>
        <v>180</v>
      </c>
      <c r="H26" s="31"/>
      <c r="I26" s="44"/>
      <c r="J26" s="44"/>
      <c r="K26" s="44"/>
      <c r="L26" s="44"/>
      <c r="M26" s="44"/>
      <c r="N26" s="44"/>
      <c r="O26" s="44"/>
      <c r="P26" s="44"/>
      <c r="Q26" s="44"/>
      <c r="R26" s="44"/>
      <c r="S26" s="44"/>
      <c r="T26" s="44"/>
      <c r="U26" s="44"/>
      <c r="V26" s="44"/>
      <c r="W26" s="44"/>
      <c r="X26" s="44">
        <v>140</v>
      </c>
      <c r="Y26" s="44"/>
      <c r="Z26" s="44"/>
      <c r="AA26" s="44"/>
      <c r="AB26" s="44"/>
      <c r="AC26" s="44"/>
      <c r="AD26" s="44"/>
      <c r="AE26" s="44"/>
      <c r="AF26" s="44"/>
      <c r="AG26" s="44"/>
      <c r="AH26" s="44"/>
      <c r="AI26" s="44">
        <v>40</v>
      </c>
      <c r="AJ26" s="44"/>
      <c r="AK26" s="44"/>
      <c r="AL26" s="44"/>
      <c r="AM26" s="44"/>
      <c r="AN26" s="44"/>
      <c r="AO26" s="44"/>
      <c r="AP26" s="32"/>
    </row>
    <row r="27" spans="1:42" s="11" customFormat="1" ht="18" customHeight="1">
      <c r="A27" s="1">
        <v>23</v>
      </c>
      <c r="B27" s="24" t="s">
        <v>1135</v>
      </c>
      <c r="C27" s="25" t="s">
        <v>1136</v>
      </c>
      <c r="D27" s="1" t="s">
        <v>29</v>
      </c>
      <c r="E27" s="6" t="s">
        <v>1063</v>
      </c>
      <c r="F27" s="24" t="s">
        <v>141</v>
      </c>
      <c r="G27" s="1">
        <f t="shared" si="0"/>
        <v>178</v>
      </c>
      <c r="H27" s="31"/>
      <c r="I27" s="44"/>
      <c r="J27" s="44"/>
      <c r="K27" s="44"/>
      <c r="L27" s="44"/>
      <c r="M27" s="44"/>
      <c r="N27" s="44"/>
      <c r="O27" s="44"/>
      <c r="P27" s="44"/>
      <c r="Q27" s="44"/>
      <c r="R27" s="44"/>
      <c r="S27" s="44">
        <v>8</v>
      </c>
      <c r="T27" s="44"/>
      <c r="U27" s="44"/>
      <c r="V27" s="44">
        <v>55</v>
      </c>
      <c r="W27" s="44"/>
      <c r="X27" s="44"/>
      <c r="Y27" s="44"/>
      <c r="Z27" s="44">
        <v>65</v>
      </c>
      <c r="AA27" s="44">
        <v>50</v>
      </c>
      <c r="AB27" s="44"/>
      <c r="AC27" s="44"/>
      <c r="AD27" s="44"/>
      <c r="AE27" s="44"/>
      <c r="AF27" s="44"/>
      <c r="AG27" s="44"/>
      <c r="AH27" s="44"/>
      <c r="AI27" s="44"/>
      <c r="AJ27" s="44"/>
      <c r="AK27" s="44"/>
      <c r="AL27" s="44"/>
      <c r="AM27" s="44"/>
      <c r="AN27" s="44"/>
      <c r="AO27" s="44"/>
      <c r="AP27" s="32"/>
    </row>
    <row r="28" spans="1:42" s="11" customFormat="1" ht="18" customHeight="1">
      <c r="A28" s="1">
        <v>24</v>
      </c>
      <c r="B28" s="24">
        <v>34014</v>
      </c>
      <c r="C28" s="25" t="s">
        <v>917</v>
      </c>
      <c r="D28" s="1" t="s">
        <v>29</v>
      </c>
      <c r="E28" s="6" t="s">
        <v>7</v>
      </c>
      <c r="F28" s="24" t="s">
        <v>442</v>
      </c>
      <c r="G28" s="1">
        <f t="shared" si="0"/>
        <v>170</v>
      </c>
      <c r="H28" s="31"/>
      <c r="I28" s="44"/>
      <c r="J28" s="44"/>
      <c r="K28" s="44"/>
      <c r="L28" s="44">
        <v>70</v>
      </c>
      <c r="M28" s="44"/>
      <c r="N28" s="44"/>
      <c r="O28" s="44"/>
      <c r="P28" s="44"/>
      <c r="Q28" s="44"/>
      <c r="R28" s="44"/>
      <c r="S28" s="44"/>
      <c r="T28" s="44"/>
      <c r="U28" s="44"/>
      <c r="V28" s="44"/>
      <c r="W28" s="44"/>
      <c r="X28" s="44"/>
      <c r="Y28" s="44"/>
      <c r="Z28" s="44"/>
      <c r="AA28" s="44"/>
      <c r="AB28" s="44"/>
      <c r="AC28" s="44">
        <v>100</v>
      </c>
      <c r="AD28" s="44"/>
      <c r="AE28" s="44"/>
      <c r="AF28" s="44"/>
      <c r="AG28" s="44"/>
      <c r="AH28" s="44"/>
      <c r="AI28" s="44"/>
      <c r="AJ28" s="44"/>
      <c r="AK28" s="44"/>
      <c r="AL28" s="44"/>
      <c r="AM28" s="44"/>
      <c r="AN28" s="44"/>
      <c r="AO28" s="44"/>
      <c r="AP28" s="32"/>
    </row>
    <row r="29" spans="1:42" s="11" customFormat="1" ht="18" customHeight="1">
      <c r="A29" s="1">
        <v>25</v>
      </c>
      <c r="B29" s="24">
        <v>55840</v>
      </c>
      <c r="C29" s="25" t="s">
        <v>1875</v>
      </c>
      <c r="D29" s="1" t="s">
        <v>29</v>
      </c>
      <c r="E29" s="6" t="s">
        <v>1876</v>
      </c>
      <c r="F29" s="24" t="s">
        <v>154</v>
      </c>
      <c r="G29" s="1">
        <f t="shared" si="0"/>
        <v>170</v>
      </c>
      <c r="H29" s="31"/>
      <c r="I29" s="44"/>
      <c r="J29" s="44"/>
      <c r="K29" s="44"/>
      <c r="L29" s="44">
        <v>170</v>
      </c>
      <c r="M29" s="44"/>
      <c r="N29" s="44"/>
      <c r="O29" s="44"/>
      <c r="P29" s="44"/>
      <c r="Q29" s="44"/>
      <c r="R29" s="44"/>
      <c r="S29" s="44"/>
      <c r="T29" s="44"/>
      <c r="U29" s="44"/>
      <c r="V29" s="44"/>
      <c r="W29" s="44"/>
      <c r="X29" s="44"/>
      <c r="Y29" s="44"/>
      <c r="Z29" s="44"/>
      <c r="AA29" s="44"/>
      <c r="AB29" s="44"/>
      <c r="AC29" s="44"/>
      <c r="AD29" s="44"/>
      <c r="AE29" s="44"/>
      <c r="AF29" s="44"/>
      <c r="AG29" s="44"/>
      <c r="AH29" s="44"/>
      <c r="AI29" s="44"/>
      <c r="AJ29" s="44"/>
      <c r="AK29" s="44"/>
      <c r="AL29" s="44"/>
      <c r="AM29" s="44"/>
      <c r="AN29" s="44"/>
      <c r="AO29" s="44"/>
      <c r="AP29" s="32"/>
    </row>
    <row r="30" spans="1:42" s="11" customFormat="1" ht="18" customHeight="1">
      <c r="A30" s="1">
        <v>26</v>
      </c>
      <c r="B30" s="24">
        <v>62879</v>
      </c>
      <c r="C30" s="25" t="s">
        <v>800</v>
      </c>
      <c r="D30" s="1" t="s">
        <v>29</v>
      </c>
      <c r="E30" s="6" t="s">
        <v>7</v>
      </c>
      <c r="F30" s="24" t="s">
        <v>442</v>
      </c>
      <c r="G30" s="1">
        <f t="shared" si="0"/>
        <v>165</v>
      </c>
      <c r="H30" s="31"/>
      <c r="I30" s="44"/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44"/>
      <c r="U30" s="44"/>
      <c r="V30" s="44"/>
      <c r="W30" s="44"/>
      <c r="X30" s="44"/>
      <c r="Y30" s="44"/>
      <c r="Z30" s="44"/>
      <c r="AA30" s="44"/>
      <c r="AB30" s="44"/>
      <c r="AC30" s="44">
        <v>65</v>
      </c>
      <c r="AD30" s="44"/>
      <c r="AE30" s="44"/>
      <c r="AF30" s="44"/>
      <c r="AG30" s="44"/>
      <c r="AH30" s="44"/>
      <c r="AI30" s="44"/>
      <c r="AJ30" s="44"/>
      <c r="AK30" s="44">
        <v>100</v>
      </c>
      <c r="AL30" s="44"/>
      <c r="AM30" s="44"/>
      <c r="AN30" s="44"/>
      <c r="AO30" s="44"/>
      <c r="AP30" s="32"/>
    </row>
    <row r="31" spans="1:42" s="11" customFormat="1" ht="18" customHeight="1">
      <c r="A31" s="1">
        <v>26</v>
      </c>
      <c r="B31" s="24">
        <v>58103</v>
      </c>
      <c r="C31" s="25" t="s">
        <v>1134</v>
      </c>
      <c r="D31" s="1" t="s">
        <v>29</v>
      </c>
      <c r="E31" s="6" t="s">
        <v>7</v>
      </c>
      <c r="F31" s="24" t="s">
        <v>1068</v>
      </c>
      <c r="G31" s="1">
        <f t="shared" si="0"/>
        <v>165</v>
      </c>
      <c r="H31" s="31"/>
      <c r="I31" s="44"/>
      <c r="J31" s="44"/>
      <c r="K31" s="44"/>
      <c r="L31" s="44"/>
      <c r="M31" s="44"/>
      <c r="N31" s="44"/>
      <c r="O31" s="44"/>
      <c r="P31" s="44"/>
      <c r="Q31" s="44"/>
      <c r="R31" s="44"/>
      <c r="S31" s="44"/>
      <c r="T31" s="44"/>
      <c r="U31" s="44"/>
      <c r="V31" s="44"/>
      <c r="W31" s="44"/>
      <c r="X31" s="44"/>
      <c r="Y31" s="44"/>
      <c r="Z31" s="44">
        <v>95</v>
      </c>
      <c r="AA31" s="44">
        <v>70</v>
      </c>
      <c r="AB31" s="44"/>
      <c r="AC31" s="44"/>
      <c r="AD31" s="44"/>
      <c r="AE31" s="44"/>
      <c r="AF31" s="44"/>
      <c r="AG31" s="44"/>
      <c r="AH31" s="44"/>
      <c r="AI31" s="44"/>
      <c r="AJ31" s="44"/>
      <c r="AK31" s="44"/>
      <c r="AL31" s="44"/>
      <c r="AM31" s="44"/>
      <c r="AN31" s="44"/>
      <c r="AO31" s="44"/>
      <c r="AP31" s="32"/>
    </row>
    <row r="32" spans="1:42" s="11" customFormat="1" ht="18" customHeight="1">
      <c r="A32" s="1">
        <v>26</v>
      </c>
      <c r="B32" s="24" t="s">
        <v>1185</v>
      </c>
      <c r="C32" s="25" t="s">
        <v>1186</v>
      </c>
      <c r="D32" s="1" t="s">
        <v>29</v>
      </c>
      <c r="E32" s="6" t="s">
        <v>7</v>
      </c>
      <c r="F32" s="24" t="s">
        <v>141</v>
      </c>
      <c r="G32" s="1">
        <f t="shared" si="0"/>
        <v>165</v>
      </c>
      <c r="H32" s="31"/>
      <c r="I32" s="44"/>
      <c r="J32" s="44"/>
      <c r="K32" s="44"/>
      <c r="L32" s="44"/>
      <c r="M32" s="44"/>
      <c r="N32" s="44"/>
      <c r="O32" s="44"/>
      <c r="P32" s="44"/>
      <c r="Q32" s="44"/>
      <c r="R32" s="44"/>
      <c r="S32" s="44">
        <v>20</v>
      </c>
      <c r="T32" s="44"/>
      <c r="U32" s="44"/>
      <c r="V32" s="44">
        <v>75</v>
      </c>
      <c r="W32" s="44"/>
      <c r="X32" s="44"/>
      <c r="Y32" s="44"/>
      <c r="Z32" s="44">
        <v>70</v>
      </c>
      <c r="AA32" s="44"/>
      <c r="AB32" s="44"/>
      <c r="AC32" s="44"/>
      <c r="AD32" s="44"/>
      <c r="AE32" s="44"/>
      <c r="AF32" s="44"/>
      <c r="AG32" s="44"/>
      <c r="AH32" s="44"/>
      <c r="AI32" s="44"/>
      <c r="AJ32" s="44"/>
      <c r="AK32" s="44"/>
      <c r="AL32" s="44"/>
      <c r="AM32" s="44"/>
      <c r="AN32" s="44"/>
      <c r="AO32" s="44"/>
      <c r="AP32" s="32"/>
    </row>
    <row r="33" spans="1:42" s="11" customFormat="1" ht="18" customHeight="1">
      <c r="A33" s="1">
        <v>29</v>
      </c>
      <c r="B33" s="24">
        <v>21989</v>
      </c>
      <c r="C33" s="25" t="s">
        <v>1877</v>
      </c>
      <c r="D33" s="1" t="s">
        <v>29</v>
      </c>
      <c r="E33" s="5" t="s">
        <v>1878</v>
      </c>
      <c r="F33" s="24" t="s">
        <v>154</v>
      </c>
      <c r="G33" s="1">
        <f t="shared" si="0"/>
        <v>160</v>
      </c>
      <c r="H33" s="31"/>
      <c r="I33" s="44"/>
      <c r="J33" s="44"/>
      <c r="K33" s="44"/>
      <c r="L33" s="44">
        <v>160</v>
      </c>
      <c r="M33" s="44"/>
      <c r="N33" s="44"/>
      <c r="O33" s="44"/>
      <c r="P33" s="44"/>
      <c r="Q33" s="44"/>
      <c r="R33" s="44"/>
      <c r="S33" s="44"/>
      <c r="T33" s="44"/>
      <c r="U33" s="44"/>
      <c r="V33" s="44"/>
      <c r="W33" s="44"/>
      <c r="X33" s="44"/>
      <c r="Y33" s="44"/>
      <c r="Z33" s="44"/>
      <c r="AA33" s="44"/>
      <c r="AB33" s="44"/>
      <c r="AC33" s="44"/>
      <c r="AD33" s="44"/>
      <c r="AE33" s="44"/>
      <c r="AF33" s="44"/>
      <c r="AG33" s="44"/>
      <c r="AH33" s="44"/>
      <c r="AI33" s="44"/>
      <c r="AJ33" s="44"/>
      <c r="AK33" s="44"/>
      <c r="AL33" s="44"/>
      <c r="AM33" s="44"/>
      <c r="AN33" s="44"/>
      <c r="AO33" s="44"/>
      <c r="AP33" s="32"/>
    </row>
    <row r="34" spans="1:42" s="11" customFormat="1" ht="18" customHeight="1">
      <c r="A34" s="1">
        <v>30</v>
      </c>
      <c r="B34" s="24">
        <v>15104</v>
      </c>
      <c r="C34" s="25" t="s">
        <v>538</v>
      </c>
      <c r="D34" s="1" t="s">
        <v>29</v>
      </c>
      <c r="E34" s="6" t="s">
        <v>7</v>
      </c>
      <c r="F34" s="24" t="s">
        <v>442</v>
      </c>
      <c r="G34" s="1">
        <f t="shared" si="0"/>
        <v>155</v>
      </c>
      <c r="H34" s="31"/>
      <c r="I34" s="44"/>
      <c r="J34" s="44"/>
      <c r="K34" s="44"/>
      <c r="L34" s="44"/>
      <c r="M34" s="44"/>
      <c r="N34" s="44"/>
      <c r="O34" s="44"/>
      <c r="P34" s="44"/>
      <c r="Q34" s="44"/>
      <c r="R34" s="44"/>
      <c r="S34" s="44"/>
      <c r="T34" s="44"/>
      <c r="U34" s="44"/>
      <c r="V34" s="44"/>
      <c r="W34" s="44"/>
      <c r="X34" s="44"/>
      <c r="Y34" s="44"/>
      <c r="Z34" s="44"/>
      <c r="AA34" s="44"/>
      <c r="AB34" s="44"/>
      <c r="AC34" s="44">
        <v>75</v>
      </c>
      <c r="AD34" s="44"/>
      <c r="AE34" s="44"/>
      <c r="AF34" s="44"/>
      <c r="AG34" s="44"/>
      <c r="AH34" s="44"/>
      <c r="AI34" s="44"/>
      <c r="AJ34" s="44"/>
      <c r="AK34" s="44">
        <v>80</v>
      </c>
      <c r="AL34" s="44"/>
      <c r="AM34" s="44"/>
      <c r="AN34" s="44"/>
      <c r="AO34" s="44"/>
      <c r="AP34" s="32"/>
    </row>
    <row r="35" spans="1:42" s="11" customFormat="1" ht="18" customHeight="1">
      <c r="A35" s="1">
        <v>30</v>
      </c>
      <c r="B35" s="24">
        <v>31738</v>
      </c>
      <c r="C35" s="25" t="s">
        <v>1133</v>
      </c>
      <c r="D35" s="1" t="s">
        <v>29</v>
      </c>
      <c r="E35" s="6" t="s">
        <v>7</v>
      </c>
      <c r="F35" s="24" t="s">
        <v>141</v>
      </c>
      <c r="G35" s="1">
        <f t="shared" si="0"/>
        <v>155</v>
      </c>
      <c r="H35" s="31"/>
      <c r="I35" s="44"/>
      <c r="J35" s="44"/>
      <c r="K35" s="44"/>
      <c r="L35" s="44"/>
      <c r="M35" s="44"/>
      <c r="N35" s="44"/>
      <c r="O35" s="44"/>
      <c r="P35" s="44"/>
      <c r="Q35" s="44"/>
      <c r="R35" s="44"/>
      <c r="S35" s="44"/>
      <c r="T35" s="44">
        <v>80</v>
      </c>
      <c r="U35" s="44"/>
      <c r="V35" s="44"/>
      <c r="W35" s="44"/>
      <c r="X35" s="44"/>
      <c r="Y35" s="44"/>
      <c r="Z35" s="44"/>
      <c r="AA35" s="44">
        <v>75</v>
      </c>
      <c r="AB35" s="44"/>
      <c r="AC35" s="44"/>
      <c r="AD35" s="44"/>
      <c r="AE35" s="44"/>
      <c r="AF35" s="44"/>
      <c r="AG35" s="44"/>
      <c r="AH35" s="44"/>
      <c r="AI35" s="44"/>
      <c r="AJ35" s="44"/>
      <c r="AK35" s="44"/>
      <c r="AL35" s="44"/>
      <c r="AM35" s="44"/>
      <c r="AN35" s="44"/>
      <c r="AO35" s="44"/>
      <c r="AP35" s="32"/>
    </row>
    <row r="36" spans="1:42" s="11" customFormat="1" ht="18" customHeight="1">
      <c r="A36" s="1">
        <v>32</v>
      </c>
      <c r="B36" s="24" t="s">
        <v>216</v>
      </c>
      <c r="C36" s="25" t="s">
        <v>217</v>
      </c>
      <c r="D36" s="1" t="s">
        <v>29</v>
      </c>
      <c r="E36" s="6" t="s">
        <v>7</v>
      </c>
      <c r="F36" s="24" t="s">
        <v>8</v>
      </c>
      <c r="G36" s="1">
        <f t="shared" si="0"/>
        <v>153</v>
      </c>
      <c r="H36" s="31"/>
      <c r="I36" s="44"/>
      <c r="J36" s="44"/>
      <c r="K36" s="44"/>
      <c r="L36" s="44"/>
      <c r="M36" s="44"/>
      <c r="N36" s="44"/>
      <c r="O36" s="44"/>
      <c r="P36" s="44"/>
      <c r="Q36" s="44"/>
      <c r="R36" s="44">
        <v>3</v>
      </c>
      <c r="S36" s="44"/>
      <c r="T36" s="44"/>
      <c r="U36" s="44"/>
      <c r="V36" s="44"/>
      <c r="W36" s="44"/>
      <c r="X36" s="44"/>
      <c r="Y36" s="44"/>
      <c r="Z36" s="44"/>
      <c r="AA36" s="44"/>
      <c r="AB36" s="44"/>
      <c r="AC36" s="44"/>
      <c r="AD36" s="44">
        <v>120</v>
      </c>
      <c r="AE36" s="44"/>
      <c r="AF36" s="44"/>
      <c r="AG36" s="44"/>
      <c r="AH36" s="44"/>
      <c r="AI36" s="44"/>
      <c r="AJ36" s="44"/>
      <c r="AK36" s="44"/>
      <c r="AL36" s="44"/>
      <c r="AM36" s="44">
        <v>30</v>
      </c>
      <c r="AN36" s="44"/>
      <c r="AO36" s="44"/>
      <c r="AP36" s="32"/>
    </row>
    <row r="37" spans="1:42" s="11" customFormat="1" ht="18" customHeight="1">
      <c r="A37" s="1">
        <v>33</v>
      </c>
      <c r="B37" s="24" t="s">
        <v>559</v>
      </c>
      <c r="C37" s="25" t="s">
        <v>560</v>
      </c>
      <c r="D37" s="1" t="s">
        <v>29</v>
      </c>
      <c r="E37" s="6" t="s">
        <v>7</v>
      </c>
      <c r="F37" s="24" t="s">
        <v>8</v>
      </c>
      <c r="G37" s="1">
        <f t="shared" ref="G37:G68" si="1">SUM(I37:AO37)</f>
        <v>152</v>
      </c>
      <c r="H37" s="31"/>
      <c r="I37" s="44"/>
      <c r="J37" s="44"/>
      <c r="K37" s="44"/>
      <c r="L37" s="44"/>
      <c r="M37" s="44"/>
      <c r="N37" s="44">
        <v>80</v>
      </c>
      <c r="O37" s="44"/>
      <c r="P37" s="44"/>
      <c r="Q37" s="44"/>
      <c r="R37" s="44"/>
      <c r="S37" s="44"/>
      <c r="T37" s="44"/>
      <c r="U37" s="44"/>
      <c r="V37" s="44"/>
      <c r="W37" s="44"/>
      <c r="X37" s="44"/>
      <c r="Y37" s="44"/>
      <c r="Z37" s="44"/>
      <c r="AA37" s="44">
        <v>60</v>
      </c>
      <c r="AB37" s="44"/>
      <c r="AC37" s="44"/>
      <c r="AD37" s="44"/>
      <c r="AE37" s="44"/>
      <c r="AF37" s="44"/>
      <c r="AG37" s="44"/>
      <c r="AH37" s="44">
        <v>4</v>
      </c>
      <c r="AI37" s="44"/>
      <c r="AJ37" s="44">
        <v>8</v>
      </c>
      <c r="AK37" s="44"/>
      <c r="AL37" s="44"/>
      <c r="AM37" s="44"/>
      <c r="AN37" s="44"/>
      <c r="AO37" s="44"/>
      <c r="AP37" s="32"/>
    </row>
    <row r="38" spans="1:42" s="11" customFormat="1" ht="18" customHeight="1">
      <c r="A38" s="1">
        <v>34</v>
      </c>
      <c r="B38" s="24">
        <v>41530</v>
      </c>
      <c r="C38" s="25" t="s">
        <v>1817</v>
      </c>
      <c r="D38" s="1" t="s">
        <v>29</v>
      </c>
      <c r="E38" s="6" t="s">
        <v>7</v>
      </c>
      <c r="F38" s="24" t="s">
        <v>150</v>
      </c>
      <c r="G38" s="1">
        <f t="shared" si="1"/>
        <v>150</v>
      </c>
      <c r="H38" s="31"/>
      <c r="I38" s="44"/>
      <c r="J38" s="44"/>
      <c r="K38" s="44"/>
      <c r="L38" s="44"/>
      <c r="M38" s="44"/>
      <c r="N38" s="44"/>
      <c r="O38" s="44"/>
      <c r="P38" s="44">
        <v>150</v>
      </c>
      <c r="Q38" s="44"/>
      <c r="R38" s="44"/>
      <c r="S38" s="44"/>
      <c r="T38" s="44"/>
      <c r="U38" s="44"/>
      <c r="V38" s="44"/>
      <c r="W38" s="44"/>
      <c r="X38" s="44"/>
      <c r="Y38" s="44"/>
      <c r="Z38" s="44"/>
      <c r="AA38" s="44"/>
      <c r="AB38" s="44"/>
      <c r="AC38" s="44"/>
      <c r="AD38" s="44"/>
      <c r="AE38" s="44"/>
      <c r="AF38" s="44"/>
      <c r="AG38" s="44"/>
      <c r="AH38" s="44"/>
      <c r="AI38" s="44"/>
      <c r="AJ38" s="44"/>
      <c r="AK38" s="44"/>
      <c r="AL38" s="44"/>
      <c r="AM38" s="44"/>
      <c r="AN38" s="44"/>
      <c r="AO38" s="44"/>
      <c r="AP38" s="32"/>
    </row>
    <row r="39" spans="1:42" s="11" customFormat="1" ht="18" customHeight="1">
      <c r="A39" s="1">
        <v>35</v>
      </c>
      <c r="B39" s="24">
        <v>40468</v>
      </c>
      <c r="C39" s="25" t="s">
        <v>1879</v>
      </c>
      <c r="D39" s="1" t="s">
        <v>29</v>
      </c>
      <c r="E39" s="5" t="s">
        <v>1880</v>
      </c>
      <c r="F39" s="24" t="s">
        <v>476</v>
      </c>
      <c r="G39" s="1">
        <f t="shared" si="1"/>
        <v>140</v>
      </c>
      <c r="H39" s="31"/>
      <c r="I39" s="44"/>
      <c r="J39" s="44"/>
      <c r="K39" s="44"/>
      <c r="L39" s="44">
        <v>140</v>
      </c>
      <c r="M39" s="44"/>
      <c r="N39" s="44"/>
      <c r="O39" s="44"/>
      <c r="P39" s="44"/>
      <c r="Q39" s="44"/>
      <c r="R39" s="44"/>
      <c r="S39" s="44"/>
      <c r="T39" s="44"/>
      <c r="U39" s="44"/>
      <c r="V39" s="44"/>
      <c r="W39" s="44"/>
      <c r="X39" s="44"/>
      <c r="Y39" s="44"/>
      <c r="Z39" s="44"/>
      <c r="AA39" s="44"/>
      <c r="AB39" s="44"/>
      <c r="AC39" s="44"/>
      <c r="AD39" s="44"/>
      <c r="AE39" s="44"/>
      <c r="AF39" s="44"/>
      <c r="AG39" s="44"/>
      <c r="AH39" s="44"/>
      <c r="AI39" s="44"/>
      <c r="AJ39" s="44"/>
      <c r="AK39" s="44"/>
      <c r="AL39" s="44"/>
      <c r="AM39" s="44"/>
      <c r="AN39" s="44"/>
      <c r="AO39" s="44"/>
      <c r="AP39" s="32"/>
    </row>
    <row r="40" spans="1:42" s="11" customFormat="1" ht="18" customHeight="1">
      <c r="A40" s="1">
        <v>35</v>
      </c>
      <c r="B40" s="24">
        <v>64466</v>
      </c>
      <c r="C40" s="25" t="s">
        <v>2080</v>
      </c>
      <c r="D40" s="1" t="s">
        <v>29</v>
      </c>
      <c r="E40" s="6" t="s">
        <v>7</v>
      </c>
      <c r="F40" s="24" t="s">
        <v>150</v>
      </c>
      <c r="G40" s="1">
        <f t="shared" si="1"/>
        <v>140</v>
      </c>
      <c r="H40" s="31"/>
      <c r="I40" s="44"/>
      <c r="J40" s="44"/>
      <c r="K40" s="44">
        <v>140</v>
      </c>
      <c r="L40" s="44"/>
      <c r="M40" s="44"/>
      <c r="N40" s="44"/>
      <c r="O40" s="44"/>
      <c r="P40" s="44"/>
      <c r="Q40" s="44"/>
      <c r="R40" s="44"/>
      <c r="S40" s="44"/>
      <c r="T40" s="44"/>
      <c r="U40" s="44"/>
      <c r="V40" s="44"/>
      <c r="W40" s="44"/>
      <c r="X40" s="44"/>
      <c r="Y40" s="44"/>
      <c r="Z40" s="44"/>
      <c r="AA40" s="44"/>
      <c r="AB40" s="44"/>
      <c r="AC40" s="44"/>
      <c r="AD40" s="44"/>
      <c r="AE40" s="44"/>
      <c r="AF40" s="44"/>
      <c r="AG40" s="44"/>
      <c r="AH40" s="44"/>
      <c r="AI40" s="44"/>
      <c r="AJ40" s="44"/>
      <c r="AK40" s="44"/>
      <c r="AL40" s="44"/>
      <c r="AM40" s="44"/>
      <c r="AN40" s="44"/>
      <c r="AO40" s="44"/>
      <c r="AP40" s="32"/>
    </row>
    <row r="41" spans="1:42" s="11" customFormat="1" ht="18" customHeight="1">
      <c r="A41" s="1">
        <v>37</v>
      </c>
      <c r="B41" s="24" t="s">
        <v>561</v>
      </c>
      <c r="C41" s="25" t="s">
        <v>562</v>
      </c>
      <c r="D41" s="1" t="s">
        <v>29</v>
      </c>
      <c r="E41" s="6" t="s">
        <v>7</v>
      </c>
      <c r="F41" s="24" t="s">
        <v>10</v>
      </c>
      <c r="G41" s="1">
        <f t="shared" si="1"/>
        <v>131</v>
      </c>
      <c r="H41" s="31"/>
      <c r="I41" s="44"/>
      <c r="J41" s="44"/>
      <c r="K41" s="44"/>
      <c r="L41" s="44"/>
      <c r="M41" s="44"/>
      <c r="N41" s="44"/>
      <c r="O41" s="44"/>
      <c r="P41" s="44"/>
      <c r="Q41" s="44"/>
      <c r="R41" s="44">
        <v>2</v>
      </c>
      <c r="S41" s="44"/>
      <c r="T41" s="44"/>
      <c r="U41" s="44">
        <v>20</v>
      </c>
      <c r="V41" s="44"/>
      <c r="W41" s="44"/>
      <c r="X41" s="44"/>
      <c r="Y41" s="44"/>
      <c r="Z41" s="44"/>
      <c r="AA41" s="44"/>
      <c r="AB41" s="44"/>
      <c r="AC41" s="44"/>
      <c r="AD41" s="44">
        <v>100</v>
      </c>
      <c r="AE41" s="44"/>
      <c r="AF41" s="44"/>
      <c r="AG41" s="44"/>
      <c r="AH41" s="44">
        <v>3</v>
      </c>
      <c r="AI41" s="44"/>
      <c r="AJ41" s="44">
        <v>6</v>
      </c>
      <c r="AK41" s="44"/>
      <c r="AL41" s="44"/>
      <c r="AM41" s="44"/>
      <c r="AN41" s="44"/>
      <c r="AO41" s="44"/>
      <c r="AP41" s="32"/>
    </row>
    <row r="42" spans="1:42" s="11" customFormat="1" ht="18" customHeight="1">
      <c r="A42" s="1">
        <v>38</v>
      </c>
      <c r="B42" s="24" t="s">
        <v>556</v>
      </c>
      <c r="C42" s="25" t="s">
        <v>557</v>
      </c>
      <c r="D42" s="1" t="s">
        <v>29</v>
      </c>
      <c r="E42" s="6" t="s">
        <v>558</v>
      </c>
      <c r="F42" s="24" t="s">
        <v>25</v>
      </c>
      <c r="G42" s="1">
        <f t="shared" si="1"/>
        <v>125</v>
      </c>
      <c r="H42" s="31"/>
      <c r="I42" s="44"/>
      <c r="J42" s="44"/>
      <c r="K42" s="44"/>
      <c r="L42" s="44"/>
      <c r="M42" s="44"/>
      <c r="N42" s="44"/>
      <c r="O42" s="44"/>
      <c r="P42" s="44"/>
      <c r="Q42" s="44"/>
      <c r="R42" s="44"/>
      <c r="S42" s="44"/>
      <c r="T42" s="44"/>
      <c r="U42" s="44">
        <v>15</v>
      </c>
      <c r="V42" s="44"/>
      <c r="W42" s="44"/>
      <c r="X42" s="44"/>
      <c r="Y42" s="44"/>
      <c r="Z42" s="44"/>
      <c r="AA42" s="44">
        <v>100</v>
      </c>
      <c r="AB42" s="44"/>
      <c r="AC42" s="44"/>
      <c r="AD42" s="44"/>
      <c r="AE42" s="44"/>
      <c r="AF42" s="44"/>
      <c r="AG42" s="44"/>
      <c r="AH42" s="44"/>
      <c r="AI42" s="44"/>
      <c r="AJ42" s="44">
        <v>10</v>
      </c>
      <c r="AK42" s="44"/>
      <c r="AL42" s="44"/>
      <c r="AM42" s="44"/>
      <c r="AN42" s="44"/>
      <c r="AO42" s="44"/>
      <c r="AP42" s="32"/>
    </row>
    <row r="43" spans="1:42" s="11" customFormat="1" ht="18" customHeight="1">
      <c r="A43" s="1">
        <v>39</v>
      </c>
      <c r="B43" s="24">
        <v>28081</v>
      </c>
      <c r="C43" s="25" t="s">
        <v>1818</v>
      </c>
      <c r="D43" s="1" t="s">
        <v>29</v>
      </c>
      <c r="E43" s="6" t="s">
        <v>7</v>
      </c>
      <c r="F43" s="24" t="s">
        <v>150</v>
      </c>
      <c r="G43" s="1">
        <f t="shared" si="1"/>
        <v>120</v>
      </c>
      <c r="H43" s="31"/>
      <c r="I43" s="44"/>
      <c r="J43" s="44"/>
      <c r="K43" s="44"/>
      <c r="L43" s="44"/>
      <c r="M43" s="44"/>
      <c r="N43" s="44"/>
      <c r="O43" s="44"/>
      <c r="P43" s="44">
        <v>120</v>
      </c>
      <c r="Q43" s="44"/>
      <c r="R43" s="44"/>
      <c r="S43" s="44"/>
      <c r="T43" s="44"/>
      <c r="U43" s="44"/>
      <c r="V43" s="44"/>
      <c r="W43" s="44"/>
      <c r="X43" s="44"/>
      <c r="Y43" s="44"/>
      <c r="Z43" s="44"/>
      <c r="AA43" s="44"/>
      <c r="AB43" s="44"/>
      <c r="AC43" s="44"/>
      <c r="AD43" s="44"/>
      <c r="AE43" s="44"/>
      <c r="AF43" s="44"/>
      <c r="AG43" s="44"/>
      <c r="AH43" s="44"/>
      <c r="AI43" s="44"/>
      <c r="AJ43" s="44"/>
      <c r="AK43" s="44"/>
      <c r="AL43" s="44"/>
      <c r="AM43" s="44"/>
      <c r="AN43" s="44"/>
      <c r="AO43" s="44"/>
      <c r="AP43" s="32"/>
    </row>
    <row r="44" spans="1:42" s="11" customFormat="1" ht="18" customHeight="1">
      <c r="A44" s="1">
        <v>39</v>
      </c>
      <c r="B44" s="24">
        <v>38216</v>
      </c>
      <c r="C44" s="25" t="s">
        <v>2081</v>
      </c>
      <c r="D44" s="1" t="s">
        <v>29</v>
      </c>
      <c r="E44" s="6" t="s">
        <v>7</v>
      </c>
      <c r="F44" s="24" t="s">
        <v>150</v>
      </c>
      <c r="G44" s="1">
        <f t="shared" si="1"/>
        <v>120</v>
      </c>
      <c r="H44" s="31"/>
      <c r="I44" s="44"/>
      <c r="J44" s="44"/>
      <c r="K44" s="44">
        <v>120</v>
      </c>
      <c r="L44" s="44"/>
      <c r="M44" s="44"/>
      <c r="N44" s="44"/>
      <c r="O44" s="44"/>
      <c r="P44" s="44"/>
      <c r="Q44" s="44"/>
      <c r="R44" s="44"/>
      <c r="S44" s="44"/>
      <c r="T44" s="44"/>
      <c r="U44" s="44"/>
      <c r="V44" s="44"/>
      <c r="W44" s="44"/>
      <c r="X44" s="44"/>
      <c r="Y44" s="44"/>
      <c r="Z44" s="44"/>
      <c r="AA44" s="44"/>
      <c r="AB44" s="44"/>
      <c r="AC44" s="44"/>
      <c r="AD44" s="44"/>
      <c r="AE44" s="44"/>
      <c r="AF44" s="44"/>
      <c r="AG44" s="44"/>
      <c r="AH44" s="44"/>
      <c r="AI44" s="44"/>
      <c r="AJ44" s="44"/>
      <c r="AK44" s="44"/>
      <c r="AL44" s="44"/>
      <c r="AM44" s="44"/>
      <c r="AN44" s="44"/>
      <c r="AO44" s="44"/>
      <c r="AP44" s="32"/>
    </row>
    <row r="45" spans="1:42" s="11" customFormat="1" ht="18" customHeight="1">
      <c r="A45" s="1">
        <v>41</v>
      </c>
      <c r="B45" s="24">
        <v>20103</v>
      </c>
      <c r="C45" s="25" t="s">
        <v>36</v>
      </c>
      <c r="D45" s="1" t="s">
        <v>29</v>
      </c>
      <c r="E45" s="6" t="s">
        <v>7</v>
      </c>
      <c r="F45" s="24" t="s">
        <v>10</v>
      </c>
      <c r="G45" s="1">
        <f t="shared" si="1"/>
        <v>107</v>
      </c>
      <c r="H45" s="31"/>
      <c r="I45" s="44"/>
      <c r="J45" s="44"/>
      <c r="K45" s="44"/>
      <c r="L45" s="44"/>
      <c r="M45" s="44"/>
      <c r="N45" s="44">
        <v>75</v>
      </c>
      <c r="O45" s="44"/>
      <c r="P45" s="44"/>
      <c r="Q45" s="44"/>
      <c r="R45" s="44"/>
      <c r="S45" s="44"/>
      <c r="T45" s="44"/>
      <c r="U45" s="44">
        <v>10</v>
      </c>
      <c r="V45" s="44"/>
      <c r="W45" s="44"/>
      <c r="X45" s="44"/>
      <c r="Y45" s="44"/>
      <c r="Z45" s="44"/>
      <c r="AA45" s="44"/>
      <c r="AB45" s="44"/>
      <c r="AC45" s="44"/>
      <c r="AD45" s="44"/>
      <c r="AE45" s="44"/>
      <c r="AF45" s="44"/>
      <c r="AG45" s="44"/>
      <c r="AH45" s="44">
        <v>1</v>
      </c>
      <c r="AI45" s="44"/>
      <c r="AJ45" s="44">
        <v>15</v>
      </c>
      <c r="AK45" s="44"/>
      <c r="AL45" s="44"/>
      <c r="AM45" s="44"/>
      <c r="AN45" s="44"/>
      <c r="AO45" s="44">
        <v>6</v>
      </c>
      <c r="AP45" s="32"/>
    </row>
    <row r="46" spans="1:42" s="11" customFormat="1" ht="18" customHeight="1">
      <c r="A46" s="1">
        <v>42</v>
      </c>
      <c r="B46" s="24">
        <v>59475</v>
      </c>
      <c r="C46" s="25" t="s">
        <v>541</v>
      </c>
      <c r="D46" s="1" t="s">
        <v>29</v>
      </c>
      <c r="E46" s="6" t="s">
        <v>7</v>
      </c>
      <c r="F46" s="24" t="s">
        <v>442</v>
      </c>
      <c r="G46" s="1">
        <f t="shared" si="1"/>
        <v>100</v>
      </c>
      <c r="H46" s="31"/>
      <c r="I46" s="44"/>
      <c r="J46" s="44"/>
      <c r="K46" s="44"/>
      <c r="L46" s="44"/>
      <c r="M46" s="44"/>
      <c r="N46" s="44"/>
      <c r="O46" s="44"/>
      <c r="P46" s="44"/>
      <c r="Q46" s="44"/>
      <c r="R46" s="44"/>
      <c r="S46" s="44"/>
      <c r="T46" s="44"/>
      <c r="U46" s="44"/>
      <c r="V46" s="44"/>
      <c r="W46" s="44"/>
      <c r="X46" s="44"/>
      <c r="Y46" s="44"/>
      <c r="Z46" s="44"/>
      <c r="AA46" s="44"/>
      <c r="AB46" s="44"/>
      <c r="AC46" s="44">
        <v>45</v>
      </c>
      <c r="AD46" s="44"/>
      <c r="AE46" s="44"/>
      <c r="AF46" s="44"/>
      <c r="AG46" s="44"/>
      <c r="AH46" s="44"/>
      <c r="AI46" s="44"/>
      <c r="AJ46" s="44"/>
      <c r="AK46" s="44">
        <v>55</v>
      </c>
      <c r="AL46" s="44"/>
      <c r="AM46" s="44"/>
      <c r="AN46" s="44"/>
      <c r="AO46" s="44"/>
      <c r="AP46" s="32"/>
    </row>
    <row r="47" spans="1:42" s="11" customFormat="1" ht="18" customHeight="1">
      <c r="A47" s="1">
        <v>42</v>
      </c>
      <c r="B47" s="24" t="s">
        <v>1190</v>
      </c>
      <c r="C47" s="25" t="s">
        <v>1191</v>
      </c>
      <c r="D47" s="1" t="s">
        <v>29</v>
      </c>
      <c r="E47" s="6" t="s">
        <v>7</v>
      </c>
      <c r="F47" s="24" t="s">
        <v>141</v>
      </c>
      <c r="G47" s="1">
        <f t="shared" si="1"/>
        <v>100</v>
      </c>
      <c r="H47" s="31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>
        <v>50</v>
      </c>
      <c r="W47" s="44"/>
      <c r="X47" s="44"/>
      <c r="Y47" s="44"/>
      <c r="Z47" s="44">
        <v>50</v>
      </c>
      <c r="AA47" s="44"/>
      <c r="AB47" s="44"/>
      <c r="AC47" s="44"/>
      <c r="AD47" s="44"/>
      <c r="AE47" s="44"/>
      <c r="AF47" s="44"/>
      <c r="AG47" s="44"/>
      <c r="AH47" s="44"/>
      <c r="AI47" s="44"/>
      <c r="AJ47" s="44"/>
      <c r="AK47" s="44"/>
      <c r="AL47" s="44"/>
      <c r="AM47" s="44"/>
      <c r="AN47" s="44"/>
      <c r="AO47" s="44"/>
      <c r="AP47" s="32"/>
    </row>
    <row r="48" spans="1:42" s="11" customFormat="1" ht="18" customHeight="1">
      <c r="A48" s="1">
        <v>42</v>
      </c>
      <c r="B48" s="24">
        <v>55234</v>
      </c>
      <c r="C48" s="25" t="s">
        <v>38</v>
      </c>
      <c r="D48" s="1" t="s">
        <v>29</v>
      </c>
      <c r="E48" s="6" t="s">
        <v>7</v>
      </c>
      <c r="F48" s="24" t="s">
        <v>8</v>
      </c>
      <c r="G48" s="1">
        <f t="shared" si="1"/>
        <v>100</v>
      </c>
      <c r="H48" s="31"/>
      <c r="I48" s="44"/>
      <c r="J48" s="44"/>
      <c r="K48" s="44"/>
      <c r="L48" s="44"/>
      <c r="M48" s="44"/>
      <c r="N48" s="44">
        <v>85</v>
      </c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>
        <v>6</v>
      </c>
      <c r="Z48" s="44"/>
      <c r="AA48" s="44"/>
      <c r="AB48" s="44"/>
      <c r="AC48" s="44"/>
      <c r="AD48" s="44"/>
      <c r="AE48" s="44"/>
      <c r="AF48" s="44"/>
      <c r="AG48" s="44"/>
      <c r="AH48" s="44">
        <v>6</v>
      </c>
      <c r="AI48" s="44"/>
      <c r="AJ48" s="44"/>
      <c r="AK48" s="44"/>
      <c r="AL48" s="44"/>
      <c r="AM48" s="44"/>
      <c r="AN48" s="44"/>
      <c r="AO48" s="44">
        <v>3</v>
      </c>
      <c r="AP48" s="32"/>
    </row>
    <row r="49" spans="1:42" s="11" customFormat="1" ht="18" customHeight="1">
      <c r="A49" s="1">
        <v>42</v>
      </c>
      <c r="B49" s="24">
        <v>51072</v>
      </c>
      <c r="C49" s="25" t="s">
        <v>920</v>
      </c>
      <c r="D49" s="1" t="s">
        <v>29</v>
      </c>
      <c r="E49" s="6" t="s">
        <v>7</v>
      </c>
      <c r="F49" s="24" t="s">
        <v>452</v>
      </c>
      <c r="G49" s="1">
        <f t="shared" si="1"/>
        <v>100</v>
      </c>
      <c r="H49" s="31"/>
      <c r="I49" s="44"/>
      <c r="J49" s="44"/>
      <c r="K49" s="44"/>
      <c r="L49" s="44">
        <v>10</v>
      </c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>
        <v>90</v>
      </c>
      <c r="AD49" s="44"/>
      <c r="AE49" s="44"/>
      <c r="AF49" s="44"/>
      <c r="AG49" s="44"/>
      <c r="AH49" s="44"/>
      <c r="AI49" s="44"/>
      <c r="AJ49" s="44"/>
      <c r="AK49" s="44"/>
      <c r="AL49" s="44"/>
      <c r="AM49" s="44"/>
      <c r="AN49" s="44"/>
      <c r="AO49" s="44"/>
      <c r="AP49" s="32"/>
    </row>
    <row r="50" spans="1:42" s="11" customFormat="1" ht="18" customHeight="1">
      <c r="A50" s="1">
        <v>42</v>
      </c>
      <c r="B50" s="24">
        <v>41330</v>
      </c>
      <c r="C50" s="25" t="s">
        <v>1881</v>
      </c>
      <c r="D50" s="1" t="s">
        <v>29</v>
      </c>
      <c r="E50" s="5" t="s">
        <v>1882</v>
      </c>
      <c r="F50" s="24" t="s">
        <v>154</v>
      </c>
      <c r="G50" s="1">
        <f t="shared" si="1"/>
        <v>100</v>
      </c>
      <c r="H50" s="31"/>
      <c r="I50" s="44"/>
      <c r="J50" s="44"/>
      <c r="K50" s="44"/>
      <c r="L50" s="44">
        <v>100</v>
      </c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  <c r="AF50" s="44"/>
      <c r="AG50" s="44"/>
      <c r="AH50" s="44"/>
      <c r="AI50" s="44"/>
      <c r="AJ50" s="44"/>
      <c r="AK50" s="44"/>
      <c r="AL50" s="44"/>
      <c r="AM50" s="44"/>
      <c r="AN50" s="44"/>
      <c r="AO50" s="44"/>
      <c r="AP50" s="32"/>
    </row>
    <row r="51" spans="1:42" s="11" customFormat="1" ht="18" customHeight="1">
      <c r="A51" s="1">
        <v>42</v>
      </c>
      <c r="B51" s="24">
        <v>66530</v>
      </c>
      <c r="C51" s="25" t="s">
        <v>2082</v>
      </c>
      <c r="D51" s="1" t="s">
        <v>29</v>
      </c>
      <c r="E51" s="6" t="s">
        <v>7</v>
      </c>
      <c r="F51" s="24" t="s">
        <v>150</v>
      </c>
      <c r="G51" s="1">
        <f t="shared" si="1"/>
        <v>100</v>
      </c>
      <c r="H51" s="31"/>
      <c r="I51" s="44"/>
      <c r="J51" s="44"/>
      <c r="K51" s="44">
        <v>100</v>
      </c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  <c r="Z51" s="44"/>
      <c r="AA51" s="44"/>
      <c r="AB51" s="44"/>
      <c r="AC51" s="44"/>
      <c r="AD51" s="44"/>
      <c r="AE51" s="44"/>
      <c r="AF51" s="44"/>
      <c r="AG51" s="44"/>
      <c r="AH51" s="44"/>
      <c r="AI51" s="44"/>
      <c r="AJ51" s="44"/>
      <c r="AK51" s="44"/>
      <c r="AL51" s="44"/>
      <c r="AM51" s="44"/>
      <c r="AN51" s="44"/>
      <c r="AO51" s="44"/>
      <c r="AP51" s="32"/>
    </row>
    <row r="52" spans="1:42" s="11" customFormat="1" ht="18" customHeight="1">
      <c r="A52" s="1">
        <v>48</v>
      </c>
      <c r="B52" s="24">
        <v>59626</v>
      </c>
      <c r="C52" s="25" t="s">
        <v>1780</v>
      </c>
      <c r="D52" s="1" t="s">
        <v>29</v>
      </c>
      <c r="E52" s="6" t="s">
        <v>7</v>
      </c>
      <c r="F52" s="24" t="s">
        <v>150</v>
      </c>
      <c r="G52" s="1">
        <f t="shared" si="1"/>
        <v>98</v>
      </c>
      <c r="H52" s="31"/>
      <c r="I52" s="44"/>
      <c r="J52" s="44">
        <v>15</v>
      </c>
      <c r="K52" s="44"/>
      <c r="L52" s="44"/>
      <c r="M52" s="44"/>
      <c r="N52" s="44"/>
      <c r="O52" s="44"/>
      <c r="P52" s="44">
        <v>75</v>
      </c>
      <c r="Q52" s="44">
        <v>8</v>
      </c>
      <c r="R52" s="44"/>
      <c r="S52" s="44"/>
      <c r="T52" s="44"/>
      <c r="U52" s="44"/>
      <c r="V52" s="44"/>
      <c r="W52" s="44"/>
      <c r="X52" s="44"/>
      <c r="Y52" s="44"/>
      <c r="Z52" s="44"/>
      <c r="AA52" s="44"/>
      <c r="AB52" s="44"/>
      <c r="AC52" s="44"/>
      <c r="AD52" s="44"/>
      <c r="AE52" s="44"/>
      <c r="AF52" s="44"/>
      <c r="AG52" s="44"/>
      <c r="AH52" s="44"/>
      <c r="AI52" s="44"/>
      <c r="AJ52" s="44"/>
      <c r="AK52" s="44"/>
      <c r="AL52" s="44"/>
      <c r="AM52" s="44"/>
      <c r="AN52" s="44"/>
      <c r="AO52" s="44"/>
      <c r="AP52" s="32"/>
    </row>
    <row r="53" spans="1:42" s="11" customFormat="1" ht="18" customHeight="1">
      <c r="A53" s="1">
        <v>49</v>
      </c>
      <c r="B53" s="24">
        <v>38992</v>
      </c>
      <c r="C53" s="25" t="s">
        <v>1518</v>
      </c>
      <c r="D53" s="1" t="s">
        <v>29</v>
      </c>
      <c r="E53" s="6" t="s">
        <v>1203</v>
      </c>
      <c r="F53" s="24" t="s">
        <v>141</v>
      </c>
      <c r="G53" s="1">
        <f t="shared" si="1"/>
        <v>95</v>
      </c>
      <c r="H53" s="31"/>
      <c r="I53" s="44"/>
      <c r="J53" s="44"/>
      <c r="K53" s="44"/>
      <c r="L53" s="44"/>
      <c r="M53" s="44"/>
      <c r="N53" s="44"/>
      <c r="O53" s="44"/>
      <c r="P53" s="44"/>
      <c r="Q53" s="44"/>
      <c r="R53" s="44"/>
      <c r="S53" s="44">
        <v>25</v>
      </c>
      <c r="T53" s="44"/>
      <c r="U53" s="44"/>
      <c r="V53" s="44">
        <v>70</v>
      </c>
      <c r="W53" s="44"/>
      <c r="X53" s="44"/>
      <c r="Y53" s="44"/>
      <c r="Z53" s="44"/>
      <c r="AA53" s="44"/>
      <c r="AB53" s="44"/>
      <c r="AC53" s="44"/>
      <c r="AD53" s="44"/>
      <c r="AE53" s="44"/>
      <c r="AF53" s="44"/>
      <c r="AG53" s="44"/>
      <c r="AH53" s="44"/>
      <c r="AI53" s="44"/>
      <c r="AJ53" s="44"/>
      <c r="AK53" s="44"/>
      <c r="AL53" s="44"/>
      <c r="AM53" s="44"/>
      <c r="AN53" s="44"/>
      <c r="AO53" s="44"/>
      <c r="AP53" s="32"/>
    </row>
    <row r="54" spans="1:42" s="11" customFormat="1" ht="18" customHeight="1">
      <c r="A54" s="1">
        <v>49</v>
      </c>
      <c r="B54" s="24">
        <v>63979</v>
      </c>
      <c r="C54" s="25" t="s">
        <v>536</v>
      </c>
      <c r="D54" s="1" t="s">
        <v>29</v>
      </c>
      <c r="E54" s="6" t="s">
        <v>7</v>
      </c>
      <c r="F54" s="24" t="s">
        <v>442</v>
      </c>
      <c r="G54" s="1">
        <f t="shared" si="1"/>
        <v>95</v>
      </c>
      <c r="H54" s="31"/>
      <c r="I54" s="44"/>
      <c r="J54" s="44"/>
      <c r="K54" s="44"/>
      <c r="L54" s="44"/>
      <c r="M54" s="44"/>
      <c r="N54" s="44"/>
      <c r="O54" s="44"/>
      <c r="P54" s="44"/>
      <c r="Q54" s="44"/>
      <c r="R54" s="44"/>
      <c r="S54" s="44"/>
      <c r="T54" s="44"/>
      <c r="U54" s="44"/>
      <c r="V54" s="44"/>
      <c r="W54" s="44"/>
      <c r="X54" s="44"/>
      <c r="Y54" s="44"/>
      <c r="Z54" s="44"/>
      <c r="AA54" s="44"/>
      <c r="AB54" s="44"/>
      <c r="AC54" s="44"/>
      <c r="AD54" s="44"/>
      <c r="AE54" s="44"/>
      <c r="AF54" s="44"/>
      <c r="AG54" s="44"/>
      <c r="AH54" s="44"/>
      <c r="AI54" s="44"/>
      <c r="AJ54" s="44"/>
      <c r="AK54" s="44">
        <v>95</v>
      </c>
      <c r="AL54" s="44"/>
      <c r="AM54" s="44"/>
      <c r="AN54" s="44"/>
      <c r="AO54" s="44"/>
      <c r="AP54" s="32"/>
    </row>
    <row r="55" spans="1:42" s="11" customFormat="1" ht="18" customHeight="1">
      <c r="A55" s="1">
        <v>49</v>
      </c>
      <c r="B55" s="24">
        <v>34244</v>
      </c>
      <c r="C55" s="25" t="s">
        <v>918</v>
      </c>
      <c r="D55" s="1" t="s">
        <v>29</v>
      </c>
      <c r="E55" s="6" t="s">
        <v>919</v>
      </c>
      <c r="F55" s="24" t="s">
        <v>452</v>
      </c>
      <c r="G55" s="1">
        <f t="shared" si="1"/>
        <v>95</v>
      </c>
      <c r="H55" s="31"/>
      <c r="I55" s="44"/>
      <c r="J55" s="44"/>
      <c r="K55" s="44"/>
      <c r="L55" s="44"/>
      <c r="M55" s="44"/>
      <c r="N55" s="44"/>
      <c r="O55" s="44"/>
      <c r="P55" s="44"/>
      <c r="Q55" s="44"/>
      <c r="R55" s="44"/>
      <c r="S55" s="44"/>
      <c r="T55" s="44"/>
      <c r="U55" s="44"/>
      <c r="V55" s="44"/>
      <c r="W55" s="44"/>
      <c r="X55" s="44"/>
      <c r="Y55" s="44"/>
      <c r="Z55" s="44"/>
      <c r="AA55" s="44"/>
      <c r="AB55" s="44"/>
      <c r="AC55" s="44">
        <v>95</v>
      </c>
      <c r="AD55" s="44"/>
      <c r="AE55" s="44"/>
      <c r="AF55" s="44"/>
      <c r="AG55" s="44"/>
      <c r="AH55" s="44"/>
      <c r="AI55" s="44"/>
      <c r="AJ55" s="44"/>
      <c r="AK55" s="44"/>
      <c r="AL55" s="44"/>
      <c r="AM55" s="44"/>
      <c r="AN55" s="44"/>
      <c r="AO55" s="44"/>
      <c r="AP55" s="32"/>
    </row>
    <row r="56" spans="1:42" s="11" customFormat="1" ht="18" customHeight="1">
      <c r="A56" s="1">
        <v>49</v>
      </c>
      <c r="B56" s="24" t="s">
        <v>1187</v>
      </c>
      <c r="C56" s="25" t="s">
        <v>1188</v>
      </c>
      <c r="D56" s="1" t="s">
        <v>29</v>
      </c>
      <c r="E56" s="6" t="s">
        <v>1189</v>
      </c>
      <c r="F56" s="24" t="s">
        <v>141</v>
      </c>
      <c r="G56" s="1">
        <f t="shared" si="1"/>
        <v>95</v>
      </c>
      <c r="H56" s="31"/>
      <c r="I56" s="44"/>
      <c r="J56" s="44"/>
      <c r="K56" s="44"/>
      <c r="L56" s="44"/>
      <c r="M56" s="44"/>
      <c r="N56" s="44"/>
      <c r="O56" s="44"/>
      <c r="P56" s="44"/>
      <c r="Q56" s="44"/>
      <c r="R56" s="44"/>
      <c r="S56" s="44"/>
      <c r="T56" s="44"/>
      <c r="U56" s="44"/>
      <c r="V56" s="44">
        <v>40</v>
      </c>
      <c r="W56" s="44"/>
      <c r="X56" s="44"/>
      <c r="Y56" s="44"/>
      <c r="Z56" s="44">
        <v>55</v>
      </c>
      <c r="AA56" s="44"/>
      <c r="AB56" s="44"/>
      <c r="AC56" s="44"/>
      <c r="AD56" s="44"/>
      <c r="AE56" s="44"/>
      <c r="AF56" s="44"/>
      <c r="AG56" s="44"/>
      <c r="AH56" s="44"/>
      <c r="AI56" s="44"/>
      <c r="AJ56" s="44"/>
      <c r="AK56" s="44"/>
      <c r="AL56" s="44"/>
      <c r="AM56" s="44"/>
      <c r="AN56" s="44"/>
      <c r="AO56" s="44"/>
      <c r="AP56" s="32"/>
    </row>
    <row r="57" spans="1:42" s="11" customFormat="1" ht="18" customHeight="1">
      <c r="A57" s="1">
        <v>53</v>
      </c>
      <c r="B57" s="24">
        <v>10517</v>
      </c>
      <c r="C57" s="25" t="s">
        <v>1883</v>
      </c>
      <c r="D57" s="1" t="s">
        <v>29</v>
      </c>
      <c r="E57" s="5" t="s">
        <v>7</v>
      </c>
      <c r="F57" s="24" t="s">
        <v>154</v>
      </c>
      <c r="G57" s="1">
        <f t="shared" si="1"/>
        <v>90</v>
      </c>
      <c r="H57" s="31"/>
      <c r="I57" s="44"/>
      <c r="J57" s="44"/>
      <c r="K57" s="44"/>
      <c r="L57" s="44">
        <v>90</v>
      </c>
      <c r="M57" s="44"/>
      <c r="N57" s="44"/>
      <c r="O57" s="44"/>
      <c r="P57" s="44"/>
      <c r="Q57" s="44"/>
      <c r="R57" s="44"/>
      <c r="S57" s="44"/>
      <c r="T57" s="44"/>
      <c r="U57" s="44"/>
      <c r="V57" s="44"/>
      <c r="W57" s="44"/>
      <c r="X57" s="44"/>
      <c r="Y57" s="44"/>
      <c r="Z57" s="44"/>
      <c r="AA57" s="44"/>
      <c r="AB57" s="44"/>
      <c r="AC57" s="44"/>
      <c r="AD57" s="44"/>
      <c r="AE57" s="44"/>
      <c r="AF57" s="44"/>
      <c r="AG57" s="44"/>
      <c r="AH57" s="44"/>
      <c r="AI57" s="44"/>
      <c r="AJ57" s="44"/>
      <c r="AK57" s="44"/>
      <c r="AL57" s="44"/>
      <c r="AM57" s="44"/>
      <c r="AN57" s="44"/>
      <c r="AO57" s="44"/>
      <c r="AP57" s="32"/>
    </row>
    <row r="58" spans="1:42" s="11" customFormat="1" ht="18" customHeight="1">
      <c r="A58" s="1">
        <v>54</v>
      </c>
      <c r="B58" s="24" t="s">
        <v>1557</v>
      </c>
      <c r="C58" s="25" t="s">
        <v>1558</v>
      </c>
      <c r="D58" s="1" t="s">
        <v>29</v>
      </c>
      <c r="E58" s="6" t="s">
        <v>7</v>
      </c>
      <c r="F58" s="24" t="s">
        <v>8</v>
      </c>
      <c r="G58" s="1">
        <f t="shared" si="1"/>
        <v>89</v>
      </c>
      <c r="H58" s="31"/>
      <c r="I58" s="44"/>
      <c r="J58" s="44"/>
      <c r="K58" s="44"/>
      <c r="L58" s="44"/>
      <c r="M58" s="44"/>
      <c r="N58" s="44"/>
      <c r="O58" s="44"/>
      <c r="P58" s="44"/>
      <c r="Q58" s="44"/>
      <c r="R58" s="44">
        <v>4</v>
      </c>
      <c r="S58" s="44"/>
      <c r="T58" s="44">
        <v>85</v>
      </c>
      <c r="U58" s="44"/>
      <c r="V58" s="44"/>
      <c r="W58" s="44"/>
      <c r="X58" s="44"/>
      <c r="Y58" s="44"/>
      <c r="Z58" s="44"/>
      <c r="AA58" s="44"/>
      <c r="AB58" s="44"/>
      <c r="AC58" s="44"/>
      <c r="AD58" s="44"/>
      <c r="AE58" s="44"/>
      <c r="AF58" s="44"/>
      <c r="AG58" s="44"/>
      <c r="AH58" s="44"/>
      <c r="AI58" s="44"/>
      <c r="AJ58" s="44"/>
      <c r="AK58" s="44"/>
      <c r="AL58" s="44"/>
      <c r="AM58" s="44"/>
      <c r="AN58" s="44"/>
      <c r="AO58" s="44"/>
      <c r="AP58" s="32"/>
    </row>
    <row r="59" spans="1:42" s="11" customFormat="1" ht="18" customHeight="1">
      <c r="A59" s="1">
        <v>55</v>
      </c>
      <c r="B59" s="24">
        <v>59331</v>
      </c>
      <c r="C59" s="25" t="s">
        <v>1781</v>
      </c>
      <c r="D59" s="1" t="s">
        <v>29</v>
      </c>
      <c r="E59" s="6" t="s">
        <v>7</v>
      </c>
      <c r="F59" s="24" t="s">
        <v>150</v>
      </c>
      <c r="G59" s="1">
        <f t="shared" si="1"/>
        <v>86</v>
      </c>
      <c r="H59" s="31"/>
      <c r="I59" s="44"/>
      <c r="J59" s="44"/>
      <c r="K59" s="44">
        <v>80</v>
      </c>
      <c r="L59" s="44"/>
      <c r="M59" s="44"/>
      <c r="N59" s="44"/>
      <c r="O59" s="44"/>
      <c r="P59" s="44"/>
      <c r="Q59" s="44">
        <v>6</v>
      </c>
      <c r="R59" s="44"/>
      <c r="S59" s="44"/>
      <c r="T59" s="44"/>
      <c r="U59" s="44"/>
      <c r="V59" s="44"/>
      <c r="W59" s="44"/>
      <c r="X59" s="44"/>
      <c r="Y59" s="44"/>
      <c r="Z59" s="44"/>
      <c r="AA59" s="44"/>
      <c r="AB59" s="44"/>
      <c r="AC59" s="44"/>
      <c r="AD59" s="44"/>
      <c r="AE59" s="44"/>
      <c r="AF59" s="44"/>
      <c r="AG59" s="44"/>
      <c r="AH59" s="44"/>
      <c r="AI59" s="44"/>
      <c r="AJ59" s="44"/>
      <c r="AK59" s="44"/>
      <c r="AL59" s="44"/>
      <c r="AM59" s="44"/>
      <c r="AN59" s="44"/>
      <c r="AO59" s="44"/>
      <c r="AP59" s="32"/>
    </row>
    <row r="60" spans="1:42" s="11" customFormat="1" ht="18" customHeight="1">
      <c r="A60" s="1">
        <v>56</v>
      </c>
      <c r="B60" s="24">
        <v>58670</v>
      </c>
      <c r="C60" s="25" t="s">
        <v>537</v>
      </c>
      <c r="D60" s="1" t="s">
        <v>29</v>
      </c>
      <c r="E60" s="6" t="s">
        <v>441</v>
      </c>
      <c r="F60" s="24" t="s">
        <v>442</v>
      </c>
      <c r="G60" s="1">
        <f t="shared" si="1"/>
        <v>85</v>
      </c>
      <c r="H60" s="31"/>
      <c r="I60" s="44"/>
      <c r="J60" s="44"/>
      <c r="K60" s="44"/>
      <c r="L60" s="44"/>
      <c r="M60" s="44"/>
      <c r="N60" s="44"/>
      <c r="O60" s="44"/>
      <c r="P60" s="44"/>
      <c r="Q60" s="44"/>
      <c r="R60" s="44"/>
      <c r="S60" s="44"/>
      <c r="T60" s="44"/>
      <c r="U60" s="44"/>
      <c r="V60" s="44"/>
      <c r="W60" s="44"/>
      <c r="X60" s="44"/>
      <c r="Y60" s="44"/>
      <c r="Z60" s="44"/>
      <c r="AA60" s="44"/>
      <c r="AB60" s="44"/>
      <c r="AC60" s="44"/>
      <c r="AD60" s="44"/>
      <c r="AE60" s="44"/>
      <c r="AF60" s="44"/>
      <c r="AG60" s="44"/>
      <c r="AH60" s="44"/>
      <c r="AI60" s="44"/>
      <c r="AJ60" s="44"/>
      <c r="AK60" s="44">
        <v>85</v>
      </c>
      <c r="AL60" s="44"/>
      <c r="AM60" s="44"/>
      <c r="AN60" s="44"/>
      <c r="AO60" s="44"/>
      <c r="AP60" s="32"/>
    </row>
    <row r="61" spans="1:42" s="11" customFormat="1" ht="18" customHeight="1">
      <c r="A61" s="1">
        <v>57</v>
      </c>
      <c r="B61" s="24">
        <v>57449</v>
      </c>
      <c r="C61" s="25" t="s">
        <v>1517</v>
      </c>
      <c r="D61" s="1" t="s">
        <v>29</v>
      </c>
      <c r="E61" s="6" t="s">
        <v>7</v>
      </c>
      <c r="F61" s="24" t="s">
        <v>8</v>
      </c>
      <c r="G61" s="1">
        <f t="shared" si="1"/>
        <v>80</v>
      </c>
      <c r="H61" s="31"/>
      <c r="I61" s="44"/>
      <c r="J61" s="44"/>
      <c r="K61" s="44"/>
      <c r="L61" s="44"/>
      <c r="M61" s="44"/>
      <c r="N61" s="44"/>
      <c r="O61" s="44"/>
      <c r="P61" s="44"/>
      <c r="Q61" s="44"/>
      <c r="R61" s="44"/>
      <c r="S61" s="44"/>
      <c r="T61" s="44"/>
      <c r="U61" s="44"/>
      <c r="V61" s="44">
        <v>80</v>
      </c>
      <c r="W61" s="44"/>
      <c r="X61" s="44"/>
      <c r="Y61" s="44"/>
      <c r="Z61" s="44"/>
      <c r="AA61" s="44"/>
      <c r="AB61" s="44"/>
      <c r="AC61" s="44"/>
      <c r="AD61" s="44"/>
      <c r="AE61" s="44"/>
      <c r="AF61" s="44"/>
      <c r="AG61" s="44"/>
      <c r="AH61" s="44"/>
      <c r="AI61" s="44"/>
      <c r="AJ61" s="44"/>
      <c r="AK61" s="44"/>
      <c r="AL61" s="44"/>
      <c r="AM61" s="44"/>
      <c r="AN61" s="44"/>
      <c r="AO61" s="44"/>
      <c r="AP61" s="32"/>
    </row>
    <row r="62" spans="1:42" s="11" customFormat="1" ht="18" customHeight="1">
      <c r="A62" s="1">
        <v>57</v>
      </c>
      <c r="B62" s="24">
        <v>62873</v>
      </c>
      <c r="C62" s="25" t="s">
        <v>1819</v>
      </c>
      <c r="D62" s="1" t="s">
        <v>29</v>
      </c>
      <c r="E62" s="6" t="s">
        <v>7</v>
      </c>
      <c r="F62" s="24" t="s">
        <v>150</v>
      </c>
      <c r="G62" s="1">
        <f t="shared" si="1"/>
        <v>80</v>
      </c>
      <c r="H62" s="31"/>
      <c r="I62" s="44"/>
      <c r="J62" s="44"/>
      <c r="K62" s="44"/>
      <c r="L62" s="44"/>
      <c r="M62" s="44"/>
      <c r="N62" s="44"/>
      <c r="O62" s="44"/>
      <c r="P62" s="44">
        <v>80</v>
      </c>
      <c r="Q62" s="44"/>
      <c r="R62" s="44"/>
      <c r="S62" s="44"/>
      <c r="T62" s="44"/>
      <c r="U62" s="44"/>
      <c r="V62" s="44"/>
      <c r="W62" s="44"/>
      <c r="X62" s="44"/>
      <c r="Y62" s="44"/>
      <c r="Z62" s="44"/>
      <c r="AA62" s="44"/>
      <c r="AB62" s="44"/>
      <c r="AC62" s="44"/>
      <c r="AD62" s="44"/>
      <c r="AE62" s="44"/>
      <c r="AF62" s="44"/>
      <c r="AG62" s="44"/>
      <c r="AH62" s="44"/>
      <c r="AI62" s="44"/>
      <c r="AJ62" s="44"/>
      <c r="AK62" s="44"/>
      <c r="AL62" s="44"/>
      <c r="AM62" s="44"/>
      <c r="AN62" s="44"/>
      <c r="AO62" s="44"/>
      <c r="AP62" s="32"/>
    </row>
    <row r="63" spans="1:42" s="11" customFormat="1" ht="18" customHeight="1">
      <c r="A63" s="1">
        <v>57</v>
      </c>
      <c r="B63" s="24" t="s">
        <v>1192</v>
      </c>
      <c r="C63" s="25" t="s">
        <v>1193</v>
      </c>
      <c r="D63" s="1" t="s">
        <v>29</v>
      </c>
      <c r="E63" s="6" t="s">
        <v>1063</v>
      </c>
      <c r="F63" s="24" t="s">
        <v>141</v>
      </c>
      <c r="G63" s="1">
        <f t="shared" si="1"/>
        <v>80</v>
      </c>
      <c r="H63" s="31"/>
      <c r="I63" s="44"/>
      <c r="J63" s="44"/>
      <c r="K63" s="44"/>
      <c r="L63" s="44"/>
      <c r="M63" s="44"/>
      <c r="N63" s="44"/>
      <c r="O63" s="44"/>
      <c r="P63" s="44"/>
      <c r="Q63" s="44"/>
      <c r="R63" s="44"/>
      <c r="S63" s="44"/>
      <c r="T63" s="44"/>
      <c r="U63" s="44"/>
      <c r="V63" s="44">
        <v>35</v>
      </c>
      <c r="W63" s="44"/>
      <c r="X63" s="44"/>
      <c r="Y63" s="44"/>
      <c r="Z63" s="44">
        <v>45</v>
      </c>
      <c r="AA63" s="44"/>
      <c r="AB63" s="44"/>
      <c r="AC63" s="44"/>
      <c r="AD63" s="44"/>
      <c r="AE63" s="44"/>
      <c r="AF63" s="44"/>
      <c r="AG63" s="44"/>
      <c r="AH63" s="44"/>
      <c r="AI63" s="44"/>
      <c r="AJ63" s="44"/>
      <c r="AK63" s="44"/>
      <c r="AL63" s="44"/>
      <c r="AM63" s="44"/>
      <c r="AN63" s="44"/>
      <c r="AO63" s="44"/>
      <c r="AP63" s="32"/>
    </row>
    <row r="64" spans="1:42" s="11" customFormat="1" ht="18" customHeight="1">
      <c r="A64" s="1">
        <v>57</v>
      </c>
      <c r="B64" s="24">
        <v>51147</v>
      </c>
      <c r="C64" s="25" t="s">
        <v>1884</v>
      </c>
      <c r="D64" s="1" t="s">
        <v>29</v>
      </c>
      <c r="E64" s="5" t="s">
        <v>388</v>
      </c>
      <c r="F64" s="24" t="s">
        <v>369</v>
      </c>
      <c r="G64" s="1">
        <f t="shared" si="1"/>
        <v>80</v>
      </c>
      <c r="H64" s="31"/>
      <c r="I64" s="44"/>
      <c r="J64" s="44"/>
      <c r="K64" s="44"/>
      <c r="L64" s="44">
        <v>80</v>
      </c>
      <c r="M64" s="44"/>
      <c r="N64" s="44"/>
      <c r="O64" s="44"/>
      <c r="P64" s="44"/>
      <c r="Q64" s="44"/>
      <c r="R64" s="44"/>
      <c r="S64" s="44"/>
      <c r="T64" s="44"/>
      <c r="U64" s="44"/>
      <c r="V64" s="44"/>
      <c r="W64" s="44"/>
      <c r="X64" s="44"/>
      <c r="Y64" s="44"/>
      <c r="Z64" s="44"/>
      <c r="AA64" s="44"/>
      <c r="AB64" s="44"/>
      <c r="AC64" s="44"/>
      <c r="AD64" s="44"/>
      <c r="AE64" s="44"/>
      <c r="AF64" s="44"/>
      <c r="AG64" s="44"/>
      <c r="AH64" s="44"/>
      <c r="AI64" s="44"/>
      <c r="AJ64" s="44"/>
      <c r="AK64" s="44"/>
      <c r="AL64" s="44"/>
      <c r="AM64" s="44"/>
      <c r="AN64" s="44"/>
      <c r="AO64" s="44"/>
      <c r="AP64" s="32"/>
    </row>
    <row r="65" spans="1:42" s="11" customFormat="1" ht="18" customHeight="1">
      <c r="A65" s="1">
        <v>61</v>
      </c>
      <c r="B65" s="24" t="s">
        <v>1559</v>
      </c>
      <c r="C65" s="25" t="s">
        <v>1560</v>
      </c>
      <c r="D65" s="1" t="s">
        <v>29</v>
      </c>
      <c r="E65" s="6" t="s">
        <v>7</v>
      </c>
      <c r="F65" s="24" t="s">
        <v>150</v>
      </c>
      <c r="G65" s="1">
        <f t="shared" si="1"/>
        <v>75</v>
      </c>
      <c r="H65" s="31"/>
      <c r="I65" s="44"/>
      <c r="J65" s="44"/>
      <c r="K65" s="44"/>
      <c r="L65" s="44"/>
      <c r="M65" s="44"/>
      <c r="N65" s="44"/>
      <c r="O65" s="44"/>
      <c r="P65" s="44"/>
      <c r="Q65" s="44"/>
      <c r="R65" s="44"/>
      <c r="S65" s="44"/>
      <c r="T65" s="44">
        <v>75</v>
      </c>
      <c r="U65" s="44"/>
      <c r="V65" s="44"/>
      <c r="W65" s="44"/>
      <c r="X65" s="44"/>
      <c r="Y65" s="44"/>
      <c r="Z65" s="44"/>
      <c r="AA65" s="44"/>
      <c r="AB65" s="44"/>
      <c r="AC65" s="44"/>
      <c r="AD65" s="44"/>
      <c r="AE65" s="44"/>
      <c r="AF65" s="44"/>
      <c r="AG65" s="44"/>
      <c r="AH65" s="44"/>
      <c r="AI65" s="44"/>
      <c r="AJ65" s="44"/>
      <c r="AK65" s="44"/>
      <c r="AL65" s="44"/>
      <c r="AM65" s="44"/>
      <c r="AN65" s="44"/>
      <c r="AO65" s="44"/>
      <c r="AP65" s="32"/>
    </row>
    <row r="66" spans="1:42" s="11" customFormat="1" ht="18" customHeight="1">
      <c r="A66" s="1">
        <v>61</v>
      </c>
      <c r="B66" s="24" t="s">
        <v>1183</v>
      </c>
      <c r="C66" s="25" t="s">
        <v>1184</v>
      </c>
      <c r="D66" s="1" t="s">
        <v>29</v>
      </c>
      <c r="E66" s="6" t="s">
        <v>7</v>
      </c>
      <c r="F66" s="24" t="s">
        <v>103</v>
      </c>
      <c r="G66" s="1">
        <f t="shared" si="1"/>
        <v>75</v>
      </c>
      <c r="H66" s="31"/>
      <c r="I66" s="44"/>
      <c r="J66" s="44"/>
      <c r="K66" s="44"/>
      <c r="L66" s="44"/>
      <c r="M66" s="44"/>
      <c r="N66" s="44"/>
      <c r="O66" s="44"/>
      <c r="P66" s="44"/>
      <c r="Q66" s="44"/>
      <c r="R66" s="44"/>
      <c r="S66" s="44"/>
      <c r="T66" s="44"/>
      <c r="U66" s="44"/>
      <c r="V66" s="44"/>
      <c r="W66" s="44"/>
      <c r="X66" s="44"/>
      <c r="Y66" s="44"/>
      <c r="Z66" s="44">
        <v>75</v>
      </c>
      <c r="AA66" s="44"/>
      <c r="AB66" s="44"/>
      <c r="AC66" s="44"/>
      <c r="AD66" s="44"/>
      <c r="AE66" s="44"/>
      <c r="AF66" s="44"/>
      <c r="AG66" s="44"/>
      <c r="AH66" s="44"/>
      <c r="AI66" s="44"/>
      <c r="AJ66" s="44"/>
      <c r="AK66" s="44"/>
      <c r="AL66" s="44"/>
      <c r="AM66" s="44"/>
      <c r="AN66" s="44"/>
      <c r="AO66" s="44"/>
      <c r="AP66" s="32"/>
    </row>
    <row r="67" spans="1:42" s="11" customFormat="1" ht="18" customHeight="1">
      <c r="A67" s="1">
        <v>63</v>
      </c>
      <c r="B67" s="24">
        <v>62971</v>
      </c>
      <c r="C67" s="25" t="s">
        <v>32</v>
      </c>
      <c r="D67" s="1" t="s">
        <v>29</v>
      </c>
      <c r="E67" s="6" t="s">
        <v>33</v>
      </c>
      <c r="F67" s="24" t="s">
        <v>10</v>
      </c>
      <c r="G67" s="1">
        <f t="shared" si="1"/>
        <v>70</v>
      </c>
      <c r="H67" s="31"/>
      <c r="I67" s="44"/>
      <c r="J67" s="44"/>
      <c r="K67" s="44"/>
      <c r="L67" s="44"/>
      <c r="M67" s="44"/>
      <c r="N67" s="44"/>
      <c r="O67" s="44"/>
      <c r="P67" s="44"/>
      <c r="Q67" s="44"/>
      <c r="R67" s="44"/>
      <c r="S67" s="44"/>
      <c r="T67" s="44"/>
      <c r="U67" s="44">
        <v>25</v>
      </c>
      <c r="V67" s="44"/>
      <c r="W67" s="44"/>
      <c r="X67" s="44"/>
      <c r="Y67" s="44"/>
      <c r="Z67" s="44"/>
      <c r="AA67" s="44"/>
      <c r="AB67" s="44"/>
      <c r="AC67" s="44"/>
      <c r="AD67" s="44"/>
      <c r="AE67" s="44"/>
      <c r="AF67" s="44"/>
      <c r="AG67" s="44"/>
      <c r="AH67" s="44">
        <v>10</v>
      </c>
      <c r="AI67" s="44"/>
      <c r="AJ67" s="44">
        <v>20</v>
      </c>
      <c r="AK67" s="44"/>
      <c r="AL67" s="44"/>
      <c r="AM67" s="44"/>
      <c r="AN67" s="44"/>
      <c r="AO67" s="44">
        <v>15</v>
      </c>
      <c r="AP67" s="32"/>
    </row>
    <row r="68" spans="1:42" s="11" customFormat="1" ht="18" customHeight="1">
      <c r="A68" s="1">
        <v>64</v>
      </c>
      <c r="B68" s="24">
        <v>43935</v>
      </c>
      <c r="C68" s="25" t="s">
        <v>797</v>
      </c>
      <c r="D68" s="1" t="s">
        <v>29</v>
      </c>
      <c r="E68" s="6" t="s">
        <v>7</v>
      </c>
      <c r="F68" s="24" t="s">
        <v>150</v>
      </c>
      <c r="G68" s="1">
        <f t="shared" si="1"/>
        <v>65</v>
      </c>
      <c r="H68" s="31"/>
      <c r="I68" s="44"/>
      <c r="J68" s="44"/>
      <c r="K68" s="44"/>
      <c r="L68" s="44"/>
      <c r="M68" s="44"/>
      <c r="N68" s="44"/>
      <c r="O68" s="44"/>
      <c r="P68" s="44"/>
      <c r="Q68" s="44"/>
      <c r="R68" s="44"/>
      <c r="S68" s="44"/>
      <c r="T68" s="44">
        <v>50</v>
      </c>
      <c r="U68" s="44"/>
      <c r="V68" s="44"/>
      <c r="W68" s="44"/>
      <c r="X68" s="44"/>
      <c r="Y68" s="44"/>
      <c r="Z68" s="44"/>
      <c r="AA68" s="44"/>
      <c r="AB68" s="44"/>
      <c r="AC68" s="44"/>
      <c r="AD68" s="44"/>
      <c r="AE68" s="44"/>
      <c r="AF68" s="44"/>
      <c r="AG68" s="44">
        <v>15</v>
      </c>
      <c r="AH68" s="44"/>
      <c r="AI68" s="44"/>
      <c r="AJ68" s="44"/>
      <c r="AK68" s="44"/>
      <c r="AL68" s="44"/>
      <c r="AM68" s="44"/>
      <c r="AN68" s="44"/>
      <c r="AO68" s="44"/>
      <c r="AP68" s="32"/>
    </row>
    <row r="69" spans="1:42" s="11" customFormat="1" ht="18" customHeight="1">
      <c r="A69" s="1">
        <v>65</v>
      </c>
      <c r="B69" s="24">
        <v>36563</v>
      </c>
      <c r="C69" s="25" t="s">
        <v>1519</v>
      </c>
      <c r="D69" s="1" t="s">
        <v>29</v>
      </c>
      <c r="E69" s="6" t="s">
        <v>7</v>
      </c>
      <c r="F69" s="24" t="s">
        <v>141</v>
      </c>
      <c r="G69" s="1">
        <f t="shared" ref="G69:G100" si="2">SUM(I69:AO69)</f>
        <v>60</v>
      </c>
      <c r="H69" s="31"/>
      <c r="I69" s="44"/>
      <c r="J69" s="44"/>
      <c r="K69" s="44"/>
      <c r="L69" s="44"/>
      <c r="M69" s="44"/>
      <c r="N69" s="44"/>
      <c r="O69" s="44"/>
      <c r="P69" s="44"/>
      <c r="Q69" s="44"/>
      <c r="R69" s="44"/>
      <c r="S69" s="44"/>
      <c r="T69" s="44"/>
      <c r="U69" s="44"/>
      <c r="V69" s="44">
        <v>60</v>
      </c>
      <c r="W69" s="44"/>
      <c r="X69" s="44"/>
      <c r="Y69" s="44"/>
      <c r="Z69" s="44"/>
      <c r="AA69" s="44"/>
      <c r="AB69" s="44"/>
      <c r="AC69" s="44"/>
      <c r="AD69" s="44"/>
      <c r="AE69" s="44"/>
      <c r="AF69" s="44"/>
      <c r="AG69" s="44"/>
      <c r="AH69" s="44"/>
      <c r="AI69" s="44"/>
      <c r="AJ69" s="44"/>
      <c r="AK69" s="44"/>
      <c r="AL69" s="44"/>
      <c r="AM69" s="44"/>
      <c r="AN69" s="44"/>
      <c r="AO69" s="44"/>
      <c r="AP69" s="32"/>
    </row>
    <row r="70" spans="1:42" s="11" customFormat="1" ht="18" customHeight="1">
      <c r="A70" s="1">
        <v>65</v>
      </c>
      <c r="B70" s="24">
        <v>52250</v>
      </c>
      <c r="C70" s="25" t="s">
        <v>1885</v>
      </c>
      <c r="D70" s="1" t="s">
        <v>29</v>
      </c>
      <c r="E70" s="5" t="s">
        <v>7</v>
      </c>
      <c r="F70" s="24" t="s">
        <v>154</v>
      </c>
      <c r="G70" s="1">
        <f t="shared" si="2"/>
        <v>60</v>
      </c>
      <c r="H70" s="31"/>
      <c r="I70" s="44"/>
      <c r="J70" s="44"/>
      <c r="K70" s="44"/>
      <c r="L70" s="44">
        <v>60</v>
      </c>
      <c r="M70" s="44"/>
      <c r="N70" s="44"/>
      <c r="O70" s="44"/>
      <c r="P70" s="44"/>
      <c r="Q70" s="44"/>
      <c r="R70" s="44"/>
      <c r="S70" s="44"/>
      <c r="T70" s="44"/>
      <c r="U70" s="44"/>
      <c r="V70" s="44"/>
      <c r="W70" s="44"/>
      <c r="X70" s="44"/>
      <c r="Y70" s="44"/>
      <c r="Z70" s="44"/>
      <c r="AA70" s="44"/>
      <c r="AB70" s="44"/>
      <c r="AC70" s="44"/>
      <c r="AD70" s="44"/>
      <c r="AE70" s="44"/>
      <c r="AF70" s="44"/>
      <c r="AG70" s="44"/>
      <c r="AH70" s="44"/>
      <c r="AI70" s="44"/>
      <c r="AJ70" s="44"/>
      <c r="AK70" s="44"/>
      <c r="AL70" s="44"/>
      <c r="AM70" s="44"/>
      <c r="AN70" s="44"/>
      <c r="AO70" s="44"/>
      <c r="AP70" s="32"/>
    </row>
    <row r="71" spans="1:42" s="11" customFormat="1" ht="18" customHeight="1">
      <c r="A71" s="1">
        <v>67</v>
      </c>
      <c r="B71" s="24" t="s">
        <v>1563</v>
      </c>
      <c r="C71" s="25" t="s">
        <v>1564</v>
      </c>
      <c r="D71" s="1" t="s">
        <v>29</v>
      </c>
      <c r="E71" s="6" t="s">
        <v>7</v>
      </c>
      <c r="F71" s="24" t="s">
        <v>150</v>
      </c>
      <c r="G71" s="1">
        <f t="shared" si="2"/>
        <v>55</v>
      </c>
      <c r="H71" s="31"/>
      <c r="I71" s="44"/>
      <c r="J71" s="44"/>
      <c r="K71" s="44"/>
      <c r="L71" s="44"/>
      <c r="M71" s="44"/>
      <c r="N71" s="44"/>
      <c r="O71" s="44"/>
      <c r="P71" s="44"/>
      <c r="Q71" s="44"/>
      <c r="R71" s="44"/>
      <c r="S71" s="44"/>
      <c r="T71" s="44">
        <v>55</v>
      </c>
      <c r="U71" s="44"/>
      <c r="V71" s="44"/>
      <c r="W71" s="44"/>
      <c r="X71" s="44"/>
      <c r="Y71" s="44"/>
      <c r="Z71" s="44"/>
      <c r="AA71" s="44"/>
      <c r="AB71" s="44"/>
      <c r="AC71" s="44"/>
      <c r="AD71" s="44"/>
      <c r="AE71" s="44"/>
      <c r="AF71" s="44"/>
      <c r="AG71" s="44"/>
      <c r="AH71" s="44"/>
      <c r="AI71" s="44"/>
      <c r="AJ71" s="44"/>
      <c r="AK71" s="44"/>
      <c r="AL71" s="44"/>
      <c r="AM71" s="44"/>
      <c r="AN71" s="44"/>
      <c r="AO71" s="44"/>
      <c r="AP71" s="32"/>
    </row>
    <row r="72" spans="1:42" s="11" customFormat="1" ht="18" customHeight="1">
      <c r="A72" s="1">
        <v>67</v>
      </c>
      <c r="B72" s="24">
        <v>57067</v>
      </c>
      <c r="C72" s="25" t="s">
        <v>921</v>
      </c>
      <c r="D72" s="1" t="s">
        <v>29</v>
      </c>
      <c r="E72" s="6" t="s">
        <v>7</v>
      </c>
      <c r="F72" s="24" t="s">
        <v>442</v>
      </c>
      <c r="G72" s="1">
        <f t="shared" si="2"/>
        <v>55</v>
      </c>
      <c r="H72" s="31"/>
      <c r="I72" s="44"/>
      <c r="J72" s="44"/>
      <c r="K72" s="44"/>
      <c r="L72" s="44"/>
      <c r="M72" s="44"/>
      <c r="N72" s="44"/>
      <c r="O72" s="44"/>
      <c r="P72" s="44"/>
      <c r="Q72" s="44"/>
      <c r="R72" s="44"/>
      <c r="S72" s="44"/>
      <c r="T72" s="44"/>
      <c r="U72" s="44"/>
      <c r="V72" s="44"/>
      <c r="W72" s="44"/>
      <c r="X72" s="44"/>
      <c r="Y72" s="44"/>
      <c r="Z72" s="44"/>
      <c r="AA72" s="44"/>
      <c r="AB72" s="44"/>
      <c r="AC72" s="44">
        <v>55</v>
      </c>
      <c r="AD72" s="44"/>
      <c r="AE72" s="44"/>
      <c r="AF72" s="44"/>
      <c r="AG72" s="44"/>
      <c r="AH72" s="44"/>
      <c r="AI72" s="44"/>
      <c r="AJ72" s="44"/>
      <c r="AK72" s="44"/>
      <c r="AL72" s="44"/>
      <c r="AM72" s="44"/>
      <c r="AN72" s="44"/>
      <c r="AO72" s="44"/>
      <c r="AP72" s="32"/>
    </row>
    <row r="73" spans="1:42" s="11" customFormat="1" ht="18" customHeight="1">
      <c r="A73" s="1">
        <v>69</v>
      </c>
      <c r="B73" s="24">
        <v>58591</v>
      </c>
      <c r="C73" s="25" t="s">
        <v>1465</v>
      </c>
      <c r="D73" s="1" t="s">
        <v>29</v>
      </c>
      <c r="E73" s="6" t="s">
        <v>472</v>
      </c>
      <c r="F73" s="24" t="s">
        <v>180</v>
      </c>
      <c r="G73" s="1">
        <f t="shared" si="2"/>
        <v>50</v>
      </c>
      <c r="H73" s="31"/>
      <c r="I73" s="44"/>
      <c r="J73" s="44"/>
      <c r="K73" s="44"/>
      <c r="L73" s="44"/>
      <c r="M73" s="44"/>
      <c r="N73" s="44"/>
      <c r="O73" s="44"/>
      <c r="P73" s="44"/>
      <c r="Q73" s="44"/>
      <c r="R73" s="44"/>
      <c r="S73" s="44"/>
      <c r="T73" s="44"/>
      <c r="U73" s="44"/>
      <c r="V73" s="44"/>
      <c r="W73" s="44">
        <v>50</v>
      </c>
      <c r="X73" s="44"/>
      <c r="Y73" s="44"/>
      <c r="Z73" s="44"/>
      <c r="AA73" s="44"/>
      <c r="AB73" s="44"/>
      <c r="AC73" s="44"/>
      <c r="AD73" s="44"/>
      <c r="AE73" s="44"/>
      <c r="AF73" s="44"/>
      <c r="AG73" s="44"/>
      <c r="AH73" s="44"/>
      <c r="AI73" s="44"/>
      <c r="AJ73" s="44"/>
      <c r="AK73" s="44"/>
      <c r="AL73" s="44"/>
      <c r="AM73" s="44"/>
      <c r="AN73" s="44"/>
      <c r="AO73" s="44"/>
      <c r="AP73" s="32"/>
    </row>
    <row r="74" spans="1:42" s="11" customFormat="1" ht="18" customHeight="1">
      <c r="A74" s="1">
        <v>69</v>
      </c>
      <c r="B74" s="24">
        <v>49593</v>
      </c>
      <c r="C74" s="25" t="s">
        <v>1886</v>
      </c>
      <c r="D74" s="1" t="s">
        <v>29</v>
      </c>
      <c r="E74" s="5" t="s">
        <v>7</v>
      </c>
      <c r="F74" s="24" t="s">
        <v>381</v>
      </c>
      <c r="G74" s="1">
        <f t="shared" si="2"/>
        <v>50</v>
      </c>
      <c r="H74" s="31"/>
      <c r="I74" s="44"/>
      <c r="J74" s="44"/>
      <c r="K74" s="44"/>
      <c r="L74" s="44">
        <v>50</v>
      </c>
      <c r="M74" s="44"/>
      <c r="N74" s="44"/>
      <c r="O74" s="44"/>
      <c r="P74" s="44"/>
      <c r="Q74" s="44"/>
      <c r="R74" s="44"/>
      <c r="S74" s="44"/>
      <c r="T74" s="44"/>
      <c r="U74" s="44"/>
      <c r="V74" s="44"/>
      <c r="W74" s="44"/>
      <c r="X74" s="44"/>
      <c r="Y74" s="44"/>
      <c r="Z74" s="44"/>
      <c r="AA74" s="44"/>
      <c r="AB74" s="44"/>
      <c r="AC74" s="44"/>
      <c r="AD74" s="44"/>
      <c r="AE74" s="44"/>
      <c r="AF74" s="44"/>
      <c r="AG74" s="44"/>
      <c r="AH74" s="44"/>
      <c r="AI74" s="44"/>
      <c r="AJ74" s="44"/>
      <c r="AK74" s="44"/>
      <c r="AL74" s="44"/>
      <c r="AM74" s="44"/>
      <c r="AN74" s="44"/>
      <c r="AO74" s="44"/>
      <c r="AP74" s="32"/>
    </row>
    <row r="75" spans="1:42" s="11" customFormat="1" ht="18" customHeight="1">
      <c r="A75" s="1">
        <v>71</v>
      </c>
      <c r="B75" s="24" t="s">
        <v>1565</v>
      </c>
      <c r="C75" s="25" t="s">
        <v>1566</v>
      </c>
      <c r="D75" s="1" t="s">
        <v>29</v>
      </c>
      <c r="E75" s="6" t="s">
        <v>7</v>
      </c>
      <c r="F75" s="24" t="s">
        <v>150</v>
      </c>
      <c r="G75" s="1">
        <f t="shared" si="2"/>
        <v>49</v>
      </c>
      <c r="H75" s="31"/>
      <c r="I75" s="44"/>
      <c r="J75" s="44">
        <v>4</v>
      </c>
      <c r="K75" s="44"/>
      <c r="L75" s="44"/>
      <c r="M75" s="44"/>
      <c r="N75" s="44"/>
      <c r="O75" s="44"/>
      <c r="P75" s="44"/>
      <c r="Q75" s="44"/>
      <c r="R75" s="44"/>
      <c r="S75" s="44"/>
      <c r="T75" s="44">
        <v>45</v>
      </c>
      <c r="U75" s="44"/>
      <c r="V75" s="44"/>
      <c r="W75" s="44"/>
      <c r="X75" s="44"/>
      <c r="Y75" s="44"/>
      <c r="Z75" s="44"/>
      <c r="AA75" s="44"/>
      <c r="AB75" s="44"/>
      <c r="AC75" s="44"/>
      <c r="AD75" s="44"/>
      <c r="AE75" s="44"/>
      <c r="AF75" s="44"/>
      <c r="AG75" s="44"/>
      <c r="AH75" s="44"/>
      <c r="AI75" s="44"/>
      <c r="AJ75" s="44"/>
      <c r="AK75" s="44"/>
      <c r="AL75" s="44"/>
      <c r="AM75" s="44"/>
      <c r="AN75" s="44"/>
      <c r="AO75" s="44"/>
      <c r="AP75" s="32"/>
    </row>
    <row r="76" spans="1:42" s="11" customFormat="1" ht="18" customHeight="1">
      <c r="A76" s="1">
        <v>72</v>
      </c>
      <c r="B76" s="24">
        <v>42338</v>
      </c>
      <c r="C76" s="25" t="s">
        <v>1137</v>
      </c>
      <c r="D76" s="1" t="s">
        <v>29</v>
      </c>
      <c r="E76" s="6" t="s">
        <v>7</v>
      </c>
      <c r="F76" s="24" t="s">
        <v>141</v>
      </c>
      <c r="G76" s="1">
        <f t="shared" si="2"/>
        <v>45</v>
      </c>
      <c r="H76" s="31"/>
      <c r="I76" s="44"/>
      <c r="J76" s="44"/>
      <c r="K76" s="44"/>
      <c r="L76" s="44"/>
      <c r="M76" s="44"/>
      <c r="N76" s="44"/>
      <c r="O76" s="44"/>
      <c r="P76" s="44"/>
      <c r="Q76" s="44"/>
      <c r="R76" s="44"/>
      <c r="S76" s="44"/>
      <c r="T76" s="44"/>
      <c r="U76" s="44"/>
      <c r="V76" s="44"/>
      <c r="W76" s="44"/>
      <c r="X76" s="44"/>
      <c r="Y76" s="44"/>
      <c r="Z76" s="44"/>
      <c r="AA76" s="44">
        <v>45</v>
      </c>
      <c r="AB76" s="44"/>
      <c r="AC76" s="44"/>
      <c r="AD76" s="44"/>
      <c r="AE76" s="44"/>
      <c r="AF76" s="44"/>
      <c r="AG76" s="44"/>
      <c r="AH76" s="44"/>
      <c r="AI76" s="44"/>
      <c r="AJ76" s="44"/>
      <c r="AK76" s="44"/>
      <c r="AL76" s="44"/>
      <c r="AM76" s="44"/>
      <c r="AN76" s="44"/>
      <c r="AO76" s="44"/>
      <c r="AP76" s="32"/>
    </row>
    <row r="77" spans="1:42" s="11" customFormat="1" ht="18" customHeight="1">
      <c r="A77" s="1">
        <v>73</v>
      </c>
      <c r="B77" s="24">
        <v>48685</v>
      </c>
      <c r="C77" s="25" t="s">
        <v>1466</v>
      </c>
      <c r="D77" s="1" t="s">
        <v>29</v>
      </c>
      <c r="E77" s="6" t="s">
        <v>472</v>
      </c>
      <c r="F77" s="24" t="s">
        <v>180</v>
      </c>
      <c r="G77" s="1">
        <f t="shared" si="2"/>
        <v>40</v>
      </c>
      <c r="H77" s="31"/>
      <c r="I77" s="44"/>
      <c r="J77" s="44"/>
      <c r="K77" s="44"/>
      <c r="L77" s="44"/>
      <c r="M77" s="44"/>
      <c r="N77" s="44"/>
      <c r="O77" s="44"/>
      <c r="P77" s="44"/>
      <c r="Q77" s="44"/>
      <c r="R77" s="44"/>
      <c r="S77" s="44"/>
      <c r="T77" s="44"/>
      <c r="U77" s="44"/>
      <c r="V77" s="44"/>
      <c r="W77" s="44">
        <v>40</v>
      </c>
      <c r="X77" s="44"/>
      <c r="Y77" s="44"/>
      <c r="Z77" s="44"/>
      <c r="AA77" s="44"/>
      <c r="AB77" s="44"/>
      <c r="AC77" s="44"/>
      <c r="AD77" s="44"/>
      <c r="AE77" s="44"/>
      <c r="AF77" s="44"/>
      <c r="AG77" s="44"/>
      <c r="AH77" s="44"/>
      <c r="AI77" s="44"/>
      <c r="AJ77" s="44"/>
      <c r="AK77" s="44"/>
      <c r="AL77" s="44"/>
      <c r="AM77" s="44"/>
      <c r="AN77" s="44"/>
      <c r="AO77" s="44"/>
      <c r="AP77" s="32"/>
    </row>
    <row r="78" spans="1:42" s="11" customFormat="1" ht="18" customHeight="1">
      <c r="A78" s="1">
        <v>74</v>
      </c>
      <c r="B78" s="24" t="s">
        <v>221</v>
      </c>
      <c r="C78" s="25" t="s">
        <v>222</v>
      </c>
      <c r="D78" s="1" t="s">
        <v>29</v>
      </c>
      <c r="E78" s="6" t="s">
        <v>7</v>
      </c>
      <c r="F78" s="24" t="s">
        <v>190</v>
      </c>
      <c r="G78" s="1">
        <f t="shared" si="2"/>
        <v>38</v>
      </c>
      <c r="H78" s="31"/>
      <c r="I78" s="44"/>
      <c r="J78" s="44"/>
      <c r="K78" s="44"/>
      <c r="L78" s="44"/>
      <c r="M78" s="44"/>
      <c r="N78" s="44"/>
      <c r="O78" s="44"/>
      <c r="P78" s="44"/>
      <c r="Q78" s="44"/>
      <c r="R78" s="44"/>
      <c r="S78" s="44"/>
      <c r="T78" s="44">
        <v>25</v>
      </c>
      <c r="U78" s="44"/>
      <c r="V78" s="44"/>
      <c r="W78" s="44"/>
      <c r="X78" s="44"/>
      <c r="Y78" s="44"/>
      <c r="Z78" s="44"/>
      <c r="AA78" s="44"/>
      <c r="AB78" s="44"/>
      <c r="AC78" s="44"/>
      <c r="AD78" s="44"/>
      <c r="AE78" s="44"/>
      <c r="AF78" s="44">
        <v>3</v>
      </c>
      <c r="AG78" s="44"/>
      <c r="AH78" s="44"/>
      <c r="AI78" s="44"/>
      <c r="AJ78" s="44"/>
      <c r="AK78" s="44"/>
      <c r="AL78" s="44"/>
      <c r="AM78" s="44">
        <v>10</v>
      </c>
      <c r="AN78" s="44"/>
      <c r="AO78" s="44"/>
      <c r="AP78" s="32"/>
    </row>
    <row r="79" spans="1:42" s="11" customFormat="1" ht="18" customHeight="1">
      <c r="A79" s="1">
        <v>75</v>
      </c>
      <c r="B79" s="24">
        <v>65305</v>
      </c>
      <c r="C79" s="25" t="s">
        <v>1467</v>
      </c>
      <c r="D79" s="1" t="s">
        <v>29</v>
      </c>
      <c r="E79" s="6" t="s">
        <v>7</v>
      </c>
      <c r="F79" s="24" t="s">
        <v>180</v>
      </c>
      <c r="G79" s="1">
        <f t="shared" si="2"/>
        <v>35</v>
      </c>
      <c r="H79" s="31"/>
      <c r="I79" s="44"/>
      <c r="J79" s="44"/>
      <c r="K79" s="44"/>
      <c r="L79" s="44"/>
      <c r="M79" s="44"/>
      <c r="N79" s="44"/>
      <c r="O79" s="44"/>
      <c r="P79" s="44"/>
      <c r="Q79" s="44"/>
      <c r="R79" s="44"/>
      <c r="S79" s="44"/>
      <c r="T79" s="44"/>
      <c r="U79" s="44"/>
      <c r="V79" s="44"/>
      <c r="W79" s="44">
        <v>35</v>
      </c>
      <c r="X79" s="44"/>
      <c r="Y79" s="44"/>
      <c r="Z79" s="44"/>
      <c r="AA79" s="44"/>
      <c r="AB79" s="44"/>
      <c r="AC79" s="44"/>
      <c r="AD79" s="44"/>
      <c r="AE79" s="44"/>
      <c r="AF79" s="44"/>
      <c r="AG79" s="44"/>
      <c r="AH79" s="44"/>
      <c r="AI79" s="44"/>
      <c r="AJ79" s="44"/>
      <c r="AK79" s="44"/>
      <c r="AL79" s="44"/>
      <c r="AM79" s="44"/>
      <c r="AN79" s="44"/>
      <c r="AO79" s="44"/>
      <c r="AP79" s="32"/>
    </row>
    <row r="80" spans="1:42" s="11" customFormat="1" ht="18" customHeight="1">
      <c r="A80" s="1">
        <v>75</v>
      </c>
      <c r="B80" s="24" t="s">
        <v>1569</v>
      </c>
      <c r="C80" s="25" t="s">
        <v>1570</v>
      </c>
      <c r="D80" s="1" t="s">
        <v>29</v>
      </c>
      <c r="E80" s="6" t="s">
        <v>7</v>
      </c>
      <c r="F80" s="24" t="s">
        <v>150</v>
      </c>
      <c r="G80" s="1">
        <f t="shared" si="2"/>
        <v>35</v>
      </c>
      <c r="H80" s="31"/>
      <c r="I80" s="44"/>
      <c r="J80" s="44"/>
      <c r="K80" s="44"/>
      <c r="L80" s="44"/>
      <c r="M80" s="44"/>
      <c r="N80" s="44"/>
      <c r="O80" s="44"/>
      <c r="P80" s="44"/>
      <c r="Q80" s="44"/>
      <c r="R80" s="44"/>
      <c r="S80" s="44"/>
      <c r="T80" s="44">
        <v>35</v>
      </c>
      <c r="U80" s="44"/>
      <c r="V80" s="44"/>
      <c r="W80" s="44"/>
      <c r="X80" s="44"/>
      <c r="Y80" s="44"/>
      <c r="Z80" s="44"/>
      <c r="AA80" s="44"/>
      <c r="AB80" s="44"/>
      <c r="AC80" s="44"/>
      <c r="AD80" s="44"/>
      <c r="AE80" s="44"/>
      <c r="AF80" s="44"/>
      <c r="AG80" s="44"/>
      <c r="AH80" s="44"/>
      <c r="AI80" s="44"/>
      <c r="AJ80" s="44"/>
      <c r="AK80" s="44"/>
      <c r="AL80" s="44"/>
      <c r="AM80" s="44"/>
      <c r="AN80" s="44"/>
      <c r="AO80" s="44"/>
      <c r="AP80" s="32"/>
    </row>
    <row r="81" spans="1:42" s="11" customFormat="1" ht="18" customHeight="1">
      <c r="A81" s="1">
        <v>75</v>
      </c>
      <c r="B81" s="24">
        <v>21651</v>
      </c>
      <c r="C81" s="25" t="s">
        <v>922</v>
      </c>
      <c r="D81" s="1" t="s">
        <v>29</v>
      </c>
      <c r="E81" s="6" t="s">
        <v>7</v>
      </c>
      <c r="F81" s="24" t="s">
        <v>180</v>
      </c>
      <c r="G81" s="1">
        <f t="shared" si="2"/>
        <v>35</v>
      </c>
      <c r="H81" s="31"/>
      <c r="I81" s="44"/>
      <c r="J81" s="44"/>
      <c r="K81" s="44"/>
      <c r="L81" s="44"/>
      <c r="M81" s="44"/>
      <c r="N81" s="44"/>
      <c r="O81" s="44"/>
      <c r="P81" s="44"/>
      <c r="Q81" s="44"/>
      <c r="R81" s="44"/>
      <c r="S81" s="44"/>
      <c r="T81" s="44"/>
      <c r="U81" s="44"/>
      <c r="V81" s="44"/>
      <c r="W81" s="44">
        <v>20</v>
      </c>
      <c r="X81" s="44"/>
      <c r="Y81" s="44"/>
      <c r="Z81" s="44"/>
      <c r="AA81" s="44"/>
      <c r="AB81" s="44"/>
      <c r="AC81" s="44">
        <v>15</v>
      </c>
      <c r="AD81" s="44"/>
      <c r="AE81" s="44"/>
      <c r="AF81" s="44"/>
      <c r="AG81" s="44"/>
      <c r="AH81" s="44"/>
      <c r="AI81" s="44"/>
      <c r="AJ81" s="44"/>
      <c r="AK81" s="44"/>
      <c r="AL81" s="44"/>
      <c r="AM81" s="44"/>
      <c r="AN81" s="44"/>
      <c r="AO81" s="44"/>
      <c r="AP81" s="32"/>
    </row>
    <row r="82" spans="1:42" s="11" customFormat="1" ht="18" customHeight="1">
      <c r="A82" s="1">
        <v>78</v>
      </c>
      <c r="B82" s="24">
        <v>58779</v>
      </c>
      <c r="C82" s="25" t="s">
        <v>416</v>
      </c>
      <c r="D82" s="1" t="s">
        <v>29</v>
      </c>
      <c r="E82" s="6" t="s">
        <v>7</v>
      </c>
      <c r="F82" s="24" t="s">
        <v>381</v>
      </c>
      <c r="G82" s="1">
        <f t="shared" si="2"/>
        <v>33</v>
      </c>
      <c r="H82" s="31"/>
      <c r="I82" s="44"/>
      <c r="J82" s="44"/>
      <c r="K82" s="44"/>
      <c r="L82" s="44"/>
      <c r="M82" s="44"/>
      <c r="N82" s="44"/>
      <c r="O82" s="44">
        <v>6</v>
      </c>
      <c r="P82" s="44"/>
      <c r="Q82" s="44"/>
      <c r="R82" s="44"/>
      <c r="S82" s="44"/>
      <c r="T82" s="44"/>
      <c r="U82" s="44"/>
      <c r="V82" s="44"/>
      <c r="W82" s="44"/>
      <c r="X82" s="44"/>
      <c r="Y82" s="44">
        <v>4</v>
      </c>
      <c r="Z82" s="44"/>
      <c r="AA82" s="44"/>
      <c r="AB82" s="44"/>
      <c r="AC82" s="44"/>
      <c r="AD82" s="44"/>
      <c r="AE82" s="44"/>
      <c r="AF82" s="44"/>
      <c r="AG82" s="44"/>
      <c r="AH82" s="44"/>
      <c r="AI82" s="44">
        <v>8</v>
      </c>
      <c r="AJ82" s="44"/>
      <c r="AK82" s="44"/>
      <c r="AL82" s="44">
        <v>15</v>
      </c>
      <c r="AM82" s="44"/>
      <c r="AN82" s="44"/>
      <c r="AO82" s="44"/>
      <c r="AP82" s="32"/>
    </row>
    <row r="83" spans="1:42" s="11" customFormat="1" ht="18" customHeight="1">
      <c r="A83" s="1">
        <v>79</v>
      </c>
      <c r="B83" s="24" t="s">
        <v>1571</v>
      </c>
      <c r="C83" s="25" t="s">
        <v>1572</v>
      </c>
      <c r="D83" s="1" t="s">
        <v>29</v>
      </c>
      <c r="E83" s="6" t="s">
        <v>7</v>
      </c>
      <c r="F83" s="24" t="s">
        <v>150</v>
      </c>
      <c r="G83" s="1">
        <f t="shared" si="2"/>
        <v>30</v>
      </c>
      <c r="H83" s="31"/>
      <c r="I83" s="44"/>
      <c r="J83" s="44"/>
      <c r="K83" s="44"/>
      <c r="L83" s="44"/>
      <c r="M83" s="44"/>
      <c r="N83" s="44"/>
      <c r="O83" s="44"/>
      <c r="P83" s="44"/>
      <c r="Q83" s="44"/>
      <c r="R83" s="44"/>
      <c r="S83" s="44"/>
      <c r="T83" s="44">
        <v>30</v>
      </c>
      <c r="U83" s="44"/>
      <c r="V83" s="44"/>
      <c r="W83" s="44"/>
      <c r="X83" s="44"/>
      <c r="Y83" s="44"/>
      <c r="Z83" s="44"/>
      <c r="AA83" s="44"/>
      <c r="AB83" s="44"/>
      <c r="AC83" s="44"/>
      <c r="AD83" s="44"/>
      <c r="AE83" s="44"/>
      <c r="AF83" s="44"/>
      <c r="AG83" s="44"/>
      <c r="AH83" s="44"/>
      <c r="AI83" s="44"/>
      <c r="AJ83" s="44"/>
      <c r="AK83" s="44"/>
      <c r="AL83" s="44"/>
      <c r="AM83" s="44"/>
      <c r="AN83" s="44"/>
      <c r="AO83" s="44"/>
      <c r="AP83" s="32"/>
    </row>
    <row r="84" spans="1:42" s="11" customFormat="1" ht="18" customHeight="1">
      <c r="A84" s="1">
        <v>80</v>
      </c>
      <c r="B84" s="24" t="s">
        <v>1037</v>
      </c>
      <c r="C84" s="25" t="s">
        <v>1038</v>
      </c>
      <c r="D84" s="1" t="s">
        <v>29</v>
      </c>
      <c r="E84" s="6" t="s">
        <v>7</v>
      </c>
      <c r="F84" s="24" t="s">
        <v>103</v>
      </c>
      <c r="G84" s="1">
        <f t="shared" si="2"/>
        <v>30</v>
      </c>
      <c r="H84" s="31"/>
      <c r="I84" s="44"/>
      <c r="J84" s="44"/>
      <c r="K84" s="44"/>
      <c r="L84" s="44"/>
      <c r="M84" s="44"/>
      <c r="N84" s="44"/>
      <c r="O84" s="44"/>
      <c r="P84" s="44"/>
      <c r="Q84" s="44"/>
      <c r="R84" s="44"/>
      <c r="S84" s="44"/>
      <c r="T84" s="44"/>
      <c r="U84" s="44"/>
      <c r="V84" s="44"/>
      <c r="W84" s="44"/>
      <c r="X84" s="44"/>
      <c r="Y84" s="44"/>
      <c r="Z84" s="44"/>
      <c r="AA84" s="44"/>
      <c r="AB84" s="44">
        <v>30</v>
      </c>
      <c r="AC84" s="44"/>
      <c r="AD84" s="44"/>
      <c r="AE84" s="44"/>
      <c r="AF84" s="44"/>
      <c r="AG84" s="44"/>
      <c r="AH84" s="44"/>
      <c r="AI84" s="44"/>
      <c r="AJ84" s="44"/>
      <c r="AK84" s="44"/>
      <c r="AL84" s="44"/>
      <c r="AM84" s="44"/>
      <c r="AN84" s="44"/>
      <c r="AO84" s="44"/>
      <c r="AP84" s="32"/>
    </row>
    <row r="85" spans="1:42" s="11" customFormat="1" ht="18" customHeight="1">
      <c r="A85" s="1">
        <v>81</v>
      </c>
      <c r="B85" s="24">
        <v>63851</v>
      </c>
      <c r="C85" s="25" t="s">
        <v>415</v>
      </c>
      <c r="D85" s="1" t="s">
        <v>29</v>
      </c>
      <c r="E85" s="6" t="s">
        <v>7</v>
      </c>
      <c r="F85" s="24" t="s">
        <v>381</v>
      </c>
      <c r="G85" s="1">
        <f t="shared" si="2"/>
        <v>29</v>
      </c>
      <c r="H85" s="31"/>
      <c r="I85" s="44"/>
      <c r="J85" s="44"/>
      <c r="K85" s="44"/>
      <c r="L85" s="44"/>
      <c r="M85" s="44"/>
      <c r="N85" s="44"/>
      <c r="O85" s="44"/>
      <c r="P85" s="44"/>
      <c r="Q85" s="44"/>
      <c r="R85" s="44"/>
      <c r="S85" s="44"/>
      <c r="T85" s="44"/>
      <c r="U85" s="44"/>
      <c r="V85" s="44"/>
      <c r="W85" s="44"/>
      <c r="X85" s="44"/>
      <c r="Y85" s="44"/>
      <c r="Z85" s="44"/>
      <c r="AA85" s="44"/>
      <c r="AB85" s="44"/>
      <c r="AC85" s="44"/>
      <c r="AD85" s="44"/>
      <c r="AE85" s="44"/>
      <c r="AF85" s="44"/>
      <c r="AG85" s="44"/>
      <c r="AH85" s="44"/>
      <c r="AI85" s="44">
        <v>9</v>
      </c>
      <c r="AJ85" s="44"/>
      <c r="AK85" s="44"/>
      <c r="AL85" s="44">
        <v>20</v>
      </c>
      <c r="AM85" s="44"/>
      <c r="AN85" s="44"/>
      <c r="AO85" s="44"/>
      <c r="AP85" s="36"/>
    </row>
    <row r="86" spans="1:42" s="11" customFormat="1" ht="18" customHeight="1">
      <c r="A86" s="1">
        <v>82</v>
      </c>
      <c r="B86" s="1" t="s">
        <v>1573</v>
      </c>
      <c r="C86" s="5" t="s">
        <v>1574</v>
      </c>
      <c r="D86" s="1" t="s">
        <v>29</v>
      </c>
      <c r="E86" s="6" t="s">
        <v>7</v>
      </c>
      <c r="F86" s="24" t="s">
        <v>150</v>
      </c>
      <c r="G86" s="1">
        <f t="shared" si="2"/>
        <v>27</v>
      </c>
      <c r="H86" s="31"/>
      <c r="I86" s="7"/>
      <c r="J86" s="7">
        <v>2</v>
      </c>
      <c r="K86" s="7"/>
      <c r="L86" s="7"/>
      <c r="M86" s="7"/>
      <c r="N86" s="7"/>
      <c r="O86" s="7"/>
      <c r="P86" s="7"/>
      <c r="Q86" s="7"/>
      <c r="R86" s="7"/>
      <c r="S86" s="7"/>
      <c r="T86" s="7">
        <v>25</v>
      </c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36"/>
    </row>
    <row r="87" spans="1:42" s="11" customFormat="1" ht="18" customHeight="1">
      <c r="A87" s="1">
        <v>83</v>
      </c>
      <c r="B87" s="1">
        <v>51452</v>
      </c>
      <c r="C87" s="5" t="s">
        <v>1468</v>
      </c>
      <c r="D87" s="1" t="s">
        <v>29</v>
      </c>
      <c r="E87" s="6" t="s">
        <v>7</v>
      </c>
      <c r="F87" s="1" t="s">
        <v>180</v>
      </c>
      <c r="G87" s="1">
        <f t="shared" si="2"/>
        <v>25</v>
      </c>
      <c r="H87" s="31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>
        <v>25</v>
      </c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  <c r="AO87" s="7"/>
      <c r="AP87" s="36"/>
    </row>
    <row r="88" spans="1:42" s="11" customFormat="1" ht="18" customHeight="1">
      <c r="A88" s="1">
        <v>84</v>
      </c>
      <c r="B88" s="1">
        <v>44099</v>
      </c>
      <c r="C88" s="5" t="s">
        <v>1778</v>
      </c>
      <c r="D88" s="1" t="s">
        <v>29</v>
      </c>
      <c r="E88" s="6" t="s">
        <v>7</v>
      </c>
      <c r="F88" s="1" t="s">
        <v>150</v>
      </c>
      <c r="G88" s="1">
        <f t="shared" si="2"/>
        <v>25</v>
      </c>
      <c r="H88" s="31"/>
      <c r="I88" s="7"/>
      <c r="J88" s="7"/>
      <c r="K88" s="7"/>
      <c r="L88" s="7"/>
      <c r="M88" s="7"/>
      <c r="N88" s="7"/>
      <c r="O88" s="7"/>
      <c r="P88" s="7"/>
      <c r="Q88" s="7">
        <v>25</v>
      </c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7"/>
      <c r="AO88" s="7"/>
      <c r="AP88" s="32"/>
    </row>
    <row r="89" spans="1:42" s="11" customFormat="1" ht="18" customHeight="1">
      <c r="A89" s="1">
        <v>85</v>
      </c>
      <c r="B89" s="1" t="s">
        <v>219</v>
      </c>
      <c r="C89" s="5" t="s">
        <v>220</v>
      </c>
      <c r="D89" s="1" t="s">
        <v>29</v>
      </c>
      <c r="E89" s="6" t="s">
        <v>7</v>
      </c>
      <c r="F89" s="1" t="s">
        <v>190</v>
      </c>
      <c r="G89" s="1">
        <f t="shared" si="2"/>
        <v>23</v>
      </c>
      <c r="H89" s="31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>
        <v>8</v>
      </c>
      <c r="AG89" s="7"/>
      <c r="AH89" s="7"/>
      <c r="AI89" s="7"/>
      <c r="AJ89" s="7"/>
      <c r="AK89" s="7"/>
      <c r="AL89" s="7"/>
      <c r="AM89" s="7">
        <v>15</v>
      </c>
      <c r="AN89" s="7"/>
      <c r="AO89" s="7"/>
      <c r="AP89" s="32"/>
    </row>
    <row r="90" spans="1:42" s="11" customFormat="1" ht="18" customHeight="1">
      <c r="A90" s="1">
        <v>86</v>
      </c>
      <c r="B90" s="1">
        <v>50505</v>
      </c>
      <c r="C90" s="5" t="s">
        <v>669</v>
      </c>
      <c r="D90" s="1" t="s">
        <v>29</v>
      </c>
      <c r="E90" s="6" t="s">
        <v>7</v>
      </c>
      <c r="F90" s="1" t="s">
        <v>190</v>
      </c>
      <c r="G90" s="1">
        <f t="shared" si="2"/>
        <v>22</v>
      </c>
      <c r="H90" s="31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>
        <v>8</v>
      </c>
      <c r="Z90" s="7"/>
      <c r="AA90" s="7"/>
      <c r="AB90" s="7"/>
      <c r="AC90" s="7"/>
      <c r="AD90" s="7"/>
      <c r="AE90" s="7"/>
      <c r="AF90" s="7">
        <v>6</v>
      </c>
      <c r="AG90" s="7"/>
      <c r="AH90" s="7"/>
      <c r="AI90" s="7"/>
      <c r="AJ90" s="7"/>
      <c r="AK90" s="7"/>
      <c r="AL90" s="7"/>
      <c r="AM90" s="7">
        <v>8</v>
      </c>
      <c r="AN90" s="7"/>
      <c r="AO90" s="7"/>
      <c r="AP90" s="32"/>
    </row>
    <row r="91" spans="1:42" s="11" customFormat="1" ht="18" customHeight="1">
      <c r="A91" s="1">
        <v>87</v>
      </c>
      <c r="B91" s="1" t="s">
        <v>643</v>
      </c>
      <c r="C91" s="5" t="s">
        <v>644</v>
      </c>
      <c r="D91" s="1" t="s">
        <v>29</v>
      </c>
      <c r="E91" s="6" t="s">
        <v>7</v>
      </c>
      <c r="F91" s="1" t="s">
        <v>8</v>
      </c>
      <c r="G91" s="1">
        <f t="shared" si="2"/>
        <v>21</v>
      </c>
      <c r="H91" s="31"/>
      <c r="I91" s="7"/>
      <c r="J91" s="7"/>
      <c r="K91" s="7"/>
      <c r="L91" s="7"/>
      <c r="M91" s="7"/>
      <c r="N91" s="7"/>
      <c r="O91" s="7"/>
      <c r="P91" s="7"/>
      <c r="Q91" s="7"/>
      <c r="R91" s="7">
        <v>6</v>
      </c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>
        <v>15</v>
      </c>
      <c r="AI91" s="7"/>
      <c r="AJ91" s="7"/>
      <c r="AK91" s="7"/>
      <c r="AL91" s="7"/>
      <c r="AM91" s="7"/>
      <c r="AN91" s="7"/>
      <c r="AO91" s="7"/>
      <c r="AP91" s="32"/>
    </row>
    <row r="92" spans="1:42" s="11" customFormat="1" ht="18" customHeight="1">
      <c r="A92" s="1">
        <v>88</v>
      </c>
      <c r="B92" s="1">
        <v>56802</v>
      </c>
      <c r="C92" s="5" t="s">
        <v>218</v>
      </c>
      <c r="D92" s="1" t="s">
        <v>29</v>
      </c>
      <c r="E92" s="6" t="s">
        <v>195</v>
      </c>
      <c r="F92" s="1" t="s">
        <v>8</v>
      </c>
      <c r="G92" s="1">
        <f t="shared" si="2"/>
        <v>20</v>
      </c>
      <c r="H92" s="31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7">
        <v>20</v>
      </c>
      <c r="AN92" s="7"/>
      <c r="AO92" s="7"/>
      <c r="AP92" s="32"/>
    </row>
    <row r="93" spans="1:42" s="11" customFormat="1" ht="18" customHeight="1">
      <c r="A93" s="1">
        <v>88</v>
      </c>
      <c r="B93" s="1">
        <v>58704</v>
      </c>
      <c r="C93" s="5" t="s">
        <v>798</v>
      </c>
      <c r="D93" s="1" t="s">
        <v>29</v>
      </c>
      <c r="E93" s="6" t="s">
        <v>258</v>
      </c>
      <c r="F93" s="1" t="s">
        <v>259</v>
      </c>
      <c r="G93" s="1">
        <f t="shared" si="2"/>
        <v>20</v>
      </c>
      <c r="H93" s="31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>
        <v>10</v>
      </c>
      <c r="Z93" s="7"/>
      <c r="AA93" s="7"/>
      <c r="AB93" s="7"/>
      <c r="AC93" s="7"/>
      <c r="AD93" s="7"/>
      <c r="AE93" s="7"/>
      <c r="AF93" s="7"/>
      <c r="AG93" s="7">
        <v>10</v>
      </c>
      <c r="AH93" s="7"/>
      <c r="AI93" s="7"/>
      <c r="AJ93" s="7"/>
      <c r="AK93" s="7"/>
      <c r="AL93" s="7"/>
      <c r="AM93" s="7"/>
      <c r="AN93" s="7"/>
      <c r="AO93" s="7"/>
      <c r="AP93" s="32"/>
    </row>
    <row r="94" spans="1:42" s="11" customFormat="1" ht="18" customHeight="1">
      <c r="A94" s="1">
        <v>88</v>
      </c>
      <c r="B94" s="1">
        <v>65707</v>
      </c>
      <c r="C94" s="5" t="s">
        <v>1363</v>
      </c>
      <c r="D94" s="1" t="s">
        <v>29</v>
      </c>
      <c r="E94" s="6" t="s">
        <v>7</v>
      </c>
      <c r="F94" s="1" t="s">
        <v>381</v>
      </c>
      <c r="G94" s="1">
        <f t="shared" si="2"/>
        <v>20</v>
      </c>
      <c r="H94" s="31"/>
      <c r="I94" s="7"/>
      <c r="J94" s="7"/>
      <c r="K94" s="7"/>
      <c r="L94" s="7"/>
      <c r="M94" s="7"/>
      <c r="N94" s="7"/>
      <c r="O94" s="7">
        <v>10</v>
      </c>
      <c r="P94" s="7"/>
      <c r="Q94" s="7"/>
      <c r="R94" s="7"/>
      <c r="S94" s="7"/>
      <c r="T94" s="7"/>
      <c r="U94" s="7"/>
      <c r="V94" s="7"/>
      <c r="W94" s="7"/>
      <c r="X94" s="7"/>
      <c r="Y94" s="7">
        <v>10</v>
      </c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7"/>
      <c r="AP94" s="32"/>
    </row>
    <row r="95" spans="1:42" s="11" customFormat="1" ht="18" customHeight="1">
      <c r="A95" s="1">
        <v>88</v>
      </c>
      <c r="B95" s="1">
        <v>18956</v>
      </c>
      <c r="C95" s="5" t="s">
        <v>1888</v>
      </c>
      <c r="D95" s="1" t="s">
        <v>29</v>
      </c>
      <c r="E95" s="5" t="s">
        <v>7</v>
      </c>
      <c r="F95" s="1" t="s">
        <v>154</v>
      </c>
      <c r="G95" s="1">
        <f t="shared" si="2"/>
        <v>20</v>
      </c>
      <c r="H95" s="31"/>
      <c r="I95" s="7"/>
      <c r="J95" s="7"/>
      <c r="K95" s="7"/>
      <c r="L95" s="7">
        <v>20</v>
      </c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32"/>
    </row>
    <row r="96" spans="1:42" s="11" customFormat="1" ht="18" customHeight="1">
      <c r="A96" s="1">
        <v>88</v>
      </c>
      <c r="B96" s="1">
        <v>36580</v>
      </c>
      <c r="C96" s="5" t="s">
        <v>742</v>
      </c>
      <c r="D96" s="1" t="s">
        <v>29</v>
      </c>
      <c r="E96" s="6" t="s">
        <v>773</v>
      </c>
      <c r="F96" s="1" t="s">
        <v>259</v>
      </c>
      <c r="G96" s="1">
        <f t="shared" si="2"/>
        <v>20</v>
      </c>
      <c r="H96" s="31"/>
      <c r="I96" s="7"/>
      <c r="J96" s="7">
        <v>20</v>
      </c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7"/>
      <c r="AM96" s="7"/>
      <c r="AN96" s="7"/>
      <c r="AO96" s="7"/>
      <c r="AP96" s="32"/>
    </row>
    <row r="97" spans="1:42" s="11" customFormat="1" ht="18" customHeight="1">
      <c r="A97" s="1">
        <v>93</v>
      </c>
      <c r="B97" s="1">
        <v>43541</v>
      </c>
      <c r="C97" s="5" t="s">
        <v>1469</v>
      </c>
      <c r="D97" s="1" t="s">
        <v>29</v>
      </c>
      <c r="E97" s="6" t="s">
        <v>7</v>
      </c>
      <c r="F97" s="1" t="s">
        <v>180</v>
      </c>
      <c r="G97" s="1">
        <f t="shared" si="2"/>
        <v>15</v>
      </c>
      <c r="H97" s="31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>
        <v>15</v>
      </c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7"/>
      <c r="AM97" s="7"/>
      <c r="AN97" s="7"/>
      <c r="AO97" s="7"/>
      <c r="AP97" s="32"/>
    </row>
    <row r="98" spans="1:42" s="11" customFormat="1" ht="18" customHeight="1">
      <c r="A98" s="1">
        <v>93</v>
      </c>
      <c r="B98" s="1">
        <v>17289</v>
      </c>
      <c r="C98" s="5" t="s">
        <v>1779</v>
      </c>
      <c r="D98" s="1" t="s">
        <v>29</v>
      </c>
      <c r="E98" s="6" t="s">
        <v>7</v>
      </c>
      <c r="F98" s="1" t="s">
        <v>150</v>
      </c>
      <c r="G98" s="1">
        <f t="shared" si="2"/>
        <v>15</v>
      </c>
      <c r="H98" s="31"/>
      <c r="I98" s="7"/>
      <c r="J98" s="7"/>
      <c r="K98" s="7"/>
      <c r="L98" s="7"/>
      <c r="M98" s="7"/>
      <c r="N98" s="7"/>
      <c r="O98" s="7"/>
      <c r="P98" s="7"/>
      <c r="Q98" s="7">
        <v>15</v>
      </c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7"/>
      <c r="AM98" s="7"/>
      <c r="AN98" s="7"/>
      <c r="AO98" s="7"/>
      <c r="AP98" s="32"/>
    </row>
    <row r="99" spans="1:42" s="11" customFormat="1" ht="18" customHeight="1">
      <c r="A99" s="1">
        <v>93</v>
      </c>
      <c r="B99" s="1">
        <v>64079</v>
      </c>
      <c r="C99" s="5" t="s">
        <v>542</v>
      </c>
      <c r="D99" s="1" t="s">
        <v>29</v>
      </c>
      <c r="E99" s="6" t="s">
        <v>441</v>
      </c>
      <c r="F99" s="1" t="s">
        <v>442</v>
      </c>
      <c r="G99" s="1">
        <f t="shared" si="2"/>
        <v>15</v>
      </c>
      <c r="H99" s="31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>
        <v>15</v>
      </c>
      <c r="AL99" s="7"/>
      <c r="AM99" s="7"/>
      <c r="AN99" s="7"/>
      <c r="AO99" s="7"/>
      <c r="AP99" s="32"/>
    </row>
    <row r="100" spans="1:42" s="11" customFormat="1" ht="18" customHeight="1">
      <c r="A100" s="1">
        <v>93</v>
      </c>
      <c r="B100" s="1">
        <v>64072</v>
      </c>
      <c r="C100" s="5" t="s">
        <v>622</v>
      </c>
      <c r="D100" s="1" t="s">
        <v>29</v>
      </c>
      <c r="E100" s="6" t="s">
        <v>7</v>
      </c>
      <c r="F100" s="1" t="s">
        <v>381</v>
      </c>
      <c r="G100" s="1">
        <f t="shared" si="2"/>
        <v>15</v>
      </c>
      <c r="H100" s="31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>
        <v>15</v>
      </c>
      <c r="AJ100" s="7"/>
      <c r="AK100" s="7"/>
      <c r="AL100" s="7"/>
      <c r="AM100" s="7"/>
      <c r="AN100" s="7"/>
      <c r="AO100" s="7"/>
      <c r="AP100" s="32"/>
    </row>
    <row r="101" spans="1:42" s="11" customFormat="1" ht="18" customHeight="1">
      <c r="A101" s="1">
        <v>93</v>
      </c>
      <c r="B101" s="1" t="s">
        <v>223</v>
      </c>
      <c r="C101" s="5" t="s">
        <v>224</v>
      </c>
      <c r="D101" s="1" t="s">
        <v>29</v>
      </c>
      <c r="E101" s="6" t="s">
        <v>7</v>
      </c>
      <c r="F101" s="1" t="s">
        <v>190</v>
      </c>
      <c r="G101" s="1">
        <f t="shared" ref="G101:G124" si="3">SUM(I101:AO101)</f>
        <v>15</v>
      </c>
      <c r="H101" s="31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>
        <v>4</v>
      </c>
      <c r="Z101" s="7"/>
      <c r="AA101" s="7"/>
      <c r="AB101" s="7"/>
      <c r="AC101" s="7"/>
      <c r="AD101" s="7"/>
      <c r="AE101" s="7"/>
      <c r="AF101" s="7">
        <v>2</v>
      </c>
      <c r="AG101" s="7"/>
      <c r="AH101" s="7"/>
      <c r="AI101" s="7"/>
      <c r="AJ101" s="7"/>
      <c r="AK101" s="7"/>
      <c r="AL101" s="7"/>
      <c r="AM101" s="7">
        <v>9</v>
      </c>
      <c r="AN101" s="7"/>
      <c r="AO101" s="7"/>
      <c r="AP101" s="32"/>
    </row>
    <row r="102" spans="1:42" s="11" customFormat="1" ht="18" customHeight="1">
      <c r="A102" s="1">
        <v>98</v>
      </c>
      <c r="B102" s="1">
        <v>56671</v>
      </c>
      <c r="C102" s="5" t="s">
        <v>702</v>
      </c>
      <c r="D102" s="1" t="s">
        <v>29</v>
      </c>
      <c r="E102" s="6" t="s">
        <v>7</v>
      </c>
      <c r="F102" s="1" t="s">
        <v>686</v>
      </c>
      <c r="G102" s="1">
        <f t="shared" si="3"/>
        <v>12.5</v>
      </c>
      <c r="H102" s="31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>
        <v>12.5</v>
      </c>
      <c r="AF102" s="7"/>
      <c r="AG102" s="7"/>
      <c r="AH102" s="7"/>
      <c r="AI102" s="7"/>
      <c r="AJ102" s="7"/>
      <c r="AK102" s="7"/>
      <c r="AL102" s="7"/>
      <c r="AM102" s="7"/>
      <c r="AN102" s="7"/>
      <c r="AO102" s="7"/>
      <c r="AP102" s="32"/>
    </row>
    <row r="103" spans="1:42" s="11" customFormat="1" ht="18" customHeight="1">
      <c r="A103" s="1">
        <v>99</v>
      </c>
      <c r="B103" s="1">
        <v>66277</v>
      </c>
      <c r="C103" s="5" t="s">
        <v>1707</v>
      </c>
      <c r="D103" s="1" t="s">
        <v>29</v>
      </c>
      <c r="E103" s="6" t="s">
        <v>7</v>
      </c>
      <c r="F103" s="1" t="s">
        <v>141</v>
      </c>
      <c r="G103" s="1">
        <f t="shared" si="3"/>
        <v>10</v>
      </c>
      <c r="H103" s="31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>
        <v>10</v>
      </c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7"/>
      <c r="AM103" s="7"/>
      <c r="AN103" s="7"/>
      <c r="AO103" s="7"/>
      <c r="AP103" s="32"/>
    </row>
    <row r="104" spans="1:42" s="11" customFormat="1" ht="18" customHeight="1">
      <c r="A104" s="1">
        <v>99</v>
      </c>
      <c r="B104" s="1">
        <v>60264</v>
      </c>
      <c r="C104" s="5" t="s">
        <v>703</v>
      </c>
      <c r="D104" s="1" t="s">
        <v>29</v>
      </c>
      <c r="E104" s="6" t="s">
        <v>7</v>
      </c>
      <c r="F104" s="1" t="s">
        <v>686</v>
      </c>
      <c r="G104" s="1">
        <f t="shared" si="3"/>
        <v>10</v>
      </c>
      <c r="H104" s="31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>
        <v>10</v>
      </c>
      <c r="AF104" s="7"/>
      <c r="AG104" s="7"/>
      <c r="AH104" s="7"/>
      <c r="AI104" s="7"/>
      <c r="AJ104" s="7"/>
      <c r="AK104" s="7"/>
      <c r="AL104" s="7"/>
      <c r="AM104" s="7"/>
      <c r="AN104" s="7"/>
      <c r="AO104" s="7"/>
      <c r="AP104" s="32"/>
    </row>
    <row r="105" spans="1:42" s="11" customFormat="1" ht="18" customHeight="1">
      <c r="A105" s="1">
        <v>99</v>
      </c>
      <c r="B105" s="1">
        <v>58900</v>
      </c>
      <c r="C105" s="5" t="s">
        <v>2153</v>
      </c>
      <c r="D105" s="1" t="s">
        <v>29</v>
      </c>
      <c r="E105" s="6" t="s">
        <v>7</v>
      </c>
      <c r="F105" s="1" t="s">
        <v>103</v>
      </c>
      <c r="G105" s="1">
        <f t="shared" si="3"/>
        <v>10</v>
      </c>
      <c r="H105" s="31"/>
      <c r="I105" s="7"/>
      <c r="J105" s="7"/>
      <c r="K105" s="7"/>
      <c r="L105" s="7"/>
      <c r="M105" s="7">
        <v>10</v>
      </c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7"/>
      <c r="AM105" s="7"/>
      <c r="AN105" s="7"/>
      <c r="AO105" s="7"/>
      <c r="AP105" s="32"/>
    </row>
    <row r="106" spans="1:42" s="11" customFormat="1" ht="18" customHeight="1">
      <c r="A106" s="1">
        <v>99</v>
      </c>
      <c r="B106" s="1">
        <v>62246</v>
      </c>
      <c r="C106" s="5" t="s">
        <v>2195</v>
      </c>
      <c r="D106" s="1" t="s">
        <v>29</v>
      </c>
      <c r="E106" s="6" t="s">
        <v>7</v>
      </c>
      <c r="F106" s="1" t="s">
        <v>150</v>
      </c>
      <c r="G106" s="1">
        <f t="shared" si="3"/>
        <v>10</v>
      </c>
      <c r="H106" s="31"/>
      <c r="I106" s="7"/>
      <c r="J106" s="7">
        <v>10</v>
      </c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7"/>
      <c r="AM106" s="7"/>
      <c r="AN106" s="7"/>
      <c r="AO106" s="7"/>
      <c r="AP106" s="32"/>
    </row>
    <row r="107" spans="1:42" s="11" customFormat="1" ht="18" customHeight="1">
      <c r="A107" s="1">
        <v>103</v>
      </c>
      <c r="B107" s="1">
        <v>62206</v>
      </c>
      <c r="C107" s="5" t="s">
        <v>1525</v>
      </c>
      <c r="D107" s="1" t="s">
        <v>29</v>
      </c>
      <c r="E107" s="6" t="s">
        <v>7</v>
      </c>
      <c r="F107" s="1" t="s">
        <v>25</v>
      </c>
      <c r="G107" s="1">
        <f t="shared" si="3"/>
        <v>8</v>
      </c>
      <c r="H107" s="31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>
        <v>8</v>
      </c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/>
      <c r="AN107" s="7"/>
      <c r="AO107" s="7"/>
      <c r="AP107" s="32"/>
    </row>
    <row r="108" spans="1:42" s="11" customFormat="1" ht="18" customHeight="1">
      <c r="A108" s="1">
        <v>103</v>
      </c>
      <c r="B108" s="1">
        <v>45506</v>
      </c>
      <c r="C108" s="5" t="s">
        <v>1735</v>
      </c>
      <c r="D108" s="1" t="s">
        <v>29</v>
      </c>
      <c r="E108" s="6" t="s">
        <v>7</v>
      </c>
      <c r="F108" s="1" t="s">
        <v>8</v>
      </c>
      <c r="G108" s="1">
        <f t="shared" si="3"/>
        <v>8</v>
      </c>
      <c r="H108" s="31"/>
      <c r="I108" s="7"/>
      <c r="J108" s="7"/>
      <c r="K108" s="7"/>
      <c r="L108" s="7"/>
      <c r="M108" s="7"/>
      <c r="N108" s="7"/>
      <c r="O108" s="7"/>
      <c r="P108" s="7"/>
      <c r="Q108" s="7"/>
      <c r="R108" s="7">
        <v>8</v>
      </c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7"/>
      <c r="AM108" s="7"/>
      <c r="AN108" s="7"/>
      <c r="AO108" s="7"/>
      <c r="AP108" s="32"/>
    </row>
    <row r="109" spans="1:42" s="11" customFormat="1" ht="18" customHeight="1">
      <c r="A109" s="1">
        <v>103</v>
      </c>
      <c r="B109" s="1">
        <v>44547</v>
      </c>
      <c r="C109" s="5" t="s">
        <v>799</v>
      </c>
      <c r="D109" s="1" t="s">
        <v>29</v>
      </c>
      <c r="E109" s="6" t="s">
        <v>739</v>
      </c>
      <c r="F109" s="1" t="s">
        <v>259</v>
      </c>
      <c r="G109" s="1">
        <f t="shared" si="3"/>
        <v>8</v>
      </c>
      <c r="H109" s="31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>
        <v>8</v>
      </c>
      <c r="AH109" s="7"/>
      <c r="AI109" s="7"/>
      <c r="AJ109" s="7"/>
      <c r="AK109" s="7"/>
      <c r="AL109" s="7"/>
      <c r="AM109" s="7"/>
      <c r="AN109" s="7"/>
      <c r="AO109" s="7"/>
      <c r="AP109" s="32"/>
    </row>
    <row r="110" spans="1:42" s="11" customFormat="1" ht="18" customHeight="1">
      <c r="A110" s="1">
        <v>103</v>
      </c>
      <c r="B110" s="1">
        <v>63247</v>
      </c>
      <c r="C110" s="5" t="s">
        <v>35</v>
      </c>
      <c r="D110" s="1" t="s">
        <v>29</v>
      </c>
      <c r="E110" s="6" t="s">
        <v>7</v>
      </c>
      <c r="F110" s="1" t="s">
        <v>8</v>
      </c>
      <c r="G110" s="1">
        <f t="shared" si="3"/>
        <v>8</v>
      </c>
      <c r="H110" s="31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7"/>
      <c r="AN110" s="7"/>
      <c r="AO110" s="7">
        <v>8</v>
      </c>
      <c r="AP110" s="32"/>
    </row>
    <row r="111" spans="1:42" s="11" customFormat="1" ht="18" customHeight="1">
      <c r="A111" s="1">
        <v>103</v>
      </c>
      <c r="B111" s="1">
        <v>66437</v>
      </c>
      <c r="C111" s="5" t="s">
        <v>1889</v>
      </c>
      <c r="D111" s="1" t="s">
        <v>29</v>
      </c>
      <c r="E111" s="5" t="s">
        <v>1890</v>
      </c>
      <c r="F111" s="1" t="s">
        <v>369</v>
      </c>
      <c r="G111" s="1">
        <f t="shared" si="3"/>
        <v>8</v>
      </c>
      <c r="H111" s="31"/>
      <c r="I111" s="7"/>
      <c r="J111" s="7"/>
      <c r="K111" s="7"/>
      <c r="L111" s="7">
        <v>8</v>
      </c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  <c r="AO111" s="7"/>
      <c r="AP111" s="32"/>
    </row>
    <row r="112" spans="1:42" s="11" customFormat="1" ht="18" customHeight="1">
      <c r="A112" s="1">
        <v>108</v>
      </c>
      <c r="B112" s="1">
        <v>62997</v>
      </c>
      <c r="C112" s="5" t="s">
        <v>40</v>
      </c>
      <c r="D112" s="1" t="s">
        <v>29</v>
      </c>
      <c r="E112" s="6" t="s">
        <v>7</v>
      </c>
      <c r="F112" s="1" t="s">
        <v>10</v>
      </c>
      <c r="G112" s="1">
        <f t="shared" si="3"/>
        <v>7</v>
      </c>
      <c r="H112" s="31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>
        <v>2</v>
      </c>
      <c r="AI112" s="7"/>
      <c r="AJ112" s="7">
        <v>4</v>
      </c>
      <c r="AK112" s="7"/>
      <c r="AL112" s="7"/>
      <c r="AM112" s="7"/>
      <c r="AN112" s="7"/>
      <c r="AO112" s="7">
        <v>1</v>
      </c>
      <c r="AP112" s="32"/>
    </row>
    <row r="113" spans="1:42" s="11" customFormat="1" ht="18" customHeight="1">
      <c r="A113" s="1">
        <v>108</v>
      </c>
      <c r="B113" s="1">
        <v>59818</v>
      </c>
      <c r="C113" s="5" t="s">
        <v>225</v>
      </c>
      <c r="D113" s="1" t="s">
        <v>29</v>
      </c>
      <c r="E113" s="6" t="s">
        <v>7</v>
      </c>
      <c r="F113" s="1" t="s">
        <v>190</v>
      </c>
      <c r="G113" s="1">
        <f t="shared" si="3"/>
        <v>7</v>
      </c>
      <c r="H113" s="31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7"/>
      <c r="AM113" s="7">
        <v>7</v>
      </c>
      <c r="AN113" s="7"/>
      <c r="AO113" s="7"/>
      <c r="AP113" s="32"/>
    </row>
    <row r="114" spans="1:42" s="11" customFormat="1" ht="18" customHeight="1">
      <c r="A114" s="1">
        <v>108</v>
      </c>
      <c r="B114" s="1">
        <v>15975</v>
      </c>
      <c r="C114" s="5" t="s">
        <v>1891</v>
      </c>
      <c r="D114" s="1" t="s">
        <v>29</v>
      </c>
      <c r="E114" s="5" t="s">
        <v>1892</v>
      </c>
      <c r="F114" s="1" t="s">
        <v>369</v>
      </c>
      <c r="G114" s="1">
        <f t="shared" si="3"/>
        <v>7</v>
      </c>
      <c r="H114" s="31"/>
      <c r="I114" s="7"/>
      <c r="J114" s="7"/>
      <c r="K114" s="7"/>
      <c r="L114" s="7">
        <v>7</v>
      </c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7"/>
      <c r="AM114" s="7"/>
      <c r="AN114" s="7"/>
      <c r="AO114" s="7"/>
      <c r="AP114" s="32"/>
    </row>
    <row r="115" spans="1:42" s="11" customFormat="1" ht="18" customHeight="1">
      <c r="A115" s="1">
        <v>111</v>
      </c>
      <c r="B115" s="1">
        <v>47941</v>
      </c>
      <c r="C115" s="5" t="s">
        <v>1526</v>
      </c>
      <c r="D115" s="1" t="s">
        <v>29</v>
      </c>
      <c r="E115" s="6" t="s">
        <v>7</v>
      </c>
      <c r="F115" s="1" t="s">
        <v>10</v>
      </c>
      <c r="G115" s="1">
        <f t="shared" si="3"/>
        <v>6</v>
      </c>
      <c r="H115" s="31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>
        <v>6</v>
      </c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7"/>
      <c r="AM115" s="7"/>
      <c r="AN115" s="7"/>
      <c r="AO115" s="7"/>
      <c r="AP115" s="32"/>
    </row>
    <row r="116" spans="1:42" s="11" customFormat="1" ht="18" customHeight="1">
      <c r="A116" s="1">
        <v>112</v>
      </c>
      <c r="B116" s="1">
        <v>28072</v>
      </c>
      <c r="C116" s="5" t="s">
        <v>1782</v>
      </c>
      <c r="D116" s="1" t="s">
        <v>29</v>
      </c>
      <c r="E116" s="6" t="s">
        <v>7</v>
      </c>
      <c r="F116" s="1" t="s">
        <v>150</v>
      </c>
      <c r="G116" s="1">
        <f t="shared" si="3"/>
        <v>4</v>
      </c>
      <c r="H116" s="31"/>
      <c r="I116" s="7"/>
      <c r="J116" s="7"/>
      <c r="K116" s="7"/>
      <c r="L116" s="7"/>
      <c r="M116" s="7"/>
      <c r="N116" s="7"/>
      <c r="O116" s="7"/>
      <c r="P116" s="7"/>
      <c r="Q116" s="7">
        <v>4</v>
      </c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7"/>
      <c r="AM116" s="7"/>
      <c r="AN116" s="7"/>
      <c r="AO116" s="7"/>
      <c r="AP116" s="32"/>
    </row>
    <row r="117" spans="1:42" s="11" customFormat="1" ht="18" customHeight="1">
      <c r="A117" s="1">
        <v>112</v>
      </c>
      <c r="B117" s="1">
        <v>45778</v>
      </c>
      <c r="C117" s="5" t="s">
        <v>37</v>
      </c>
      <c r="D117" s="1" t="s">
        <v>29</v>
      </c>
      <c r="E117" s="6" t="s">
        <v>7</v>
      </c>
      <c r="F117" s="1" t="s">
        <v>8</v>
      </c>
      <c r="G117" s="1">
        <f t="shared" si="3"/>
        <v>4</v>
      </c>
      <c r="H117" s="31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  <c r="AL117" s="7"/>
      <c r="AM117" s="7"/>
      <c r="AN117" s="7"/>
      <c r="AO117" s="7">
        <v>4</v>
      </c>
      <c r="AP117" s="32"/>
    </row>
    <row r="118" spans="1:42" s="11" customFormat="1" ht="18" customHeight="1">
      <c r="A118" s="1">
        <v>112</v>
      </c>
      <c r="B118" s="1">
        <v>63585</v>
      </c>
      <c r="C118" s="5" t="s">
        <v>670</v>
      </c>
      <c r="D118" s="1" t="s">
        <v>29</v>
      </c>
      <c r="E118" s="6" t="s">
        <v>7</v>
      </c>
      <c r="F118" s="1" t="s">
        <v>190</v>
      </c>
      <c r="G118" s="1">
        <f t="shared" si="3"/>
        <v>4</v>
      </c>
      <c r="H118" s="31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>
        <v>4</v>
      </c>
      <c r="AG118" s="7"/>
      <c r="AH118" s="7"/>
      <c r="AI118" s="7"/>
      <c r="AJ118" s="7"/>
      <c r="AK118" s="7"/>
      <c r="AL118" s="7"/>
      <c r="AM118" s="7"/>
      <c r="AN118" s="7"/>
      <c r="AO118" s="7"/>
      <c r="AP118" s="32"/>
    </row>
    <row r="119" spans="1:42" s="11" customFormat="1" ht="18" customHeight="1">
      <c r="A119" s="1">
        <v>115</v>
      </c>
      <c r="B119" s="1">
        <v>62949</v>
      </c>
      <c r="C119" s="5" t="s">
        <v>1783</v>
      </c>
      <c r="D119" s="1" t="s">
        <v>29</v>
      </c>
      <c r="E119" s="6" t="s">
        <v>7</v>
      </c>
      <c r="F119" s="1" t="s">
        <v>150</v>
      </c>
      <c r="G119" s="1">
        <f t="shared" si="3"/>
        <v>3</v>
      </c>
      <c r="H119" s="31"/>
      <c r="I119" s="7"/>
      <c r="J119" s="7"/>
      <c r="K119" s="7"/>
      <c r="L119" s="7"/>
      <c r="M119" s="7"/>
      <c r="N119" s="7"/>
      <c r="O119" s="7"/>
      <c r="P119" s="7"/>
      <c r="Q119" s="7">
        <v>3</v>
      </c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  <c r="AK119" s="7"/>
      <c r="AL119" s="7"/>
      <c r="AM119" s="7"/>
      <c r="AN119" s="7"/>
      <c r="AO119" s="7"/>
      <c r="AP119" s="32"/>
    </row>
    <row r="120" spans="1:42" s="11" customFormat="1" ht="18" customHeight="1">
      <c r="A120" s="1">
        <v>115</v>
      </c>
      <c r="B120" s="1">
        <v>62990</v>
      </c>
      <c r="C120" s="5" t="s">
        <v>2196</v>
      </c>
      <c r="D120" s="1" t="s">
        <v>29</v>
      </c>
      <c r="E120" s="6" t="s">
        <v>7</v>
      </c>
      <c r="F120" s="1" t="s">
        <v>150</v>
      </c>
      <c r="G120" s="1">
        <f t="shared" si="3"/>
        <v>3</v>
      </c>
      <c r="H120" s="31"/>
      <c r="I120" s="7"/>
      <c r="J120" s="7">
        <v>3</v>
      </c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7"/>
      <c r="AL120" s="7"/>
      <c r="AM120" s="7"/>
      <c r="AN120" s="7"/>
      <c r="AO120" s="7"/>
      <c r="AP120" s="32"/>
    </row>
    <row r="121" spans="1:42" s="11" customFormat="1" ht="18" customHeight="1">
      <c r="A121" s="1">
        <v>117</v>
      </c>
      <c r="B121" s="1">
        <v>18303</v>
      </c>
      <c r="C121" s="5" t="s">
        <v>1784</v>
      </c>
      <c r="D121" s="1" t="s">
        <v>29</v>
      </c>
      <c r="E121" s="6" t="s">
        <v>7</v>
      </c>
      <c r="F121" s="1" t="s">
        <v>150</v>
      </c>
      <c r="G121" s="1">
        <f t="shared" si="3"/>
        <v>2</v>
      </c>
      <c r="H121" s="31"/>
      <c r="I121" s="7"/>
      <c r="J121" s="7"/>
      <c r="K121" s="7"/>
      <c r="L121" s="7"/>
      <c r="M121" s="7"/>
      <c r="N121" s="7"/>
      <c r="O121" s="7"/>
      <c r="P121" s="7"/>
      <c r="Q121" s="7">
        <v>2</v>
      </c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/>
      <c r="AL121" s="7"/>
      <c r="AM121" s="7"/>
      <c r="AN121" s="7"/>
      <c r="AO121" s="7"/>
      <c r="AP121" s="32"/>
    </row>
    <row r="122" spans="1:42" s="11" customFormat="1" ht="18" customHeight="1">
      <c r="A122" s="1">
        <v>117</v>
      </c>
      <c r="B122" s="1">
        <v>58172</v>
      </c>
      <c r="C122" s="5" t="s">
        <v>39</v>
      </c>
      <c r="D122" s="1" t="s">
        <v>29</v>
      </c>
      <c r="E122" s="6" t="s">
        <v>7</v>
      </c>
      <c r="F122" s="1" t="s">
        <v>10</v>
      </c>
      <c r="G122" s="1">
        <f t="shared" si="3"/>
        <v>2</v>
      </c>
      <c r="H122" s="31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  <c r="AK122" s="7"/>
      <c r="AL122" s="7"/>
      <c r="AM122" s="7"/>
      <c r="AN122" s="7"/>
      <c r="AO122" s="7">
        <v>2</v>
      </c>
      <c r="AP122" s="32"/>
    </row>
    <row r="123" spans="1:42" s="11" customFormat="1" ht="18" customHeight="1">
      <c r="A123" s="1">
        <v>119</v>
      </c>
      <c r="B123" s="1">
        <v>63488</v>
      </c>
      <c r="C123" s="5" t="s">
        <v>1736</v>
      </c>
      <c r="D123" s="1" t="s">
        <v>29</v>
      </c>
      <c r="E123" s="6" t="s">
        <v>7</v>
      </c>
      <c r="F123" s="1" t="s">
        <v>8</v>
      </c>
      <c r="G123" s="1">
        <f t="shared" si="3"/>
        <v>1</v>
      </c>
      <c r="H123" s="31"/>
      <c r="I123" s="7"/>
      <c r="J123" s="7"/>
      <c r="K123" s="7"/>
      <c r="L123" s="7"/>
      <c r="M123" s="7"/>
      <c r="N123" s="7"/>
      <c r="O123" s="7"/>
      <c r="P123" s="7"/>
      <c r="Q123" s="7"/>
      <c r="R123" s="7">
        <v>1</v>
      </c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  <c r="AK123" s="7"/>
      <c r="AL123" s="7"/>
      <c r="AM123" s="7"/>
      <c r="AN123" s="7"/>
      <c r="AO123" s="7"/>
      <c r="AP123" s="32"/>
    </row>
    <row r="124" spans="1:42" s="11" customFormat="1" ht="18" customHeight="1">
      <c r="A124" s="1">
        <v>119</v>
      </c>
      <c r="B124" s="1">
        <v>63719</v>
      </c>
      <c r="C124" s="5" t="s">
        <v>1785</v>
      </c>
      <c r="D124" s="1" t="s">
        <v>29</v>
      </c>
      <c r="E124" s="6" t="s">
        <v>7</v>
      </c>
      <c r="F124" s="1" t="s">
        <v>150</v>
      </c>
      <c r="G124" s="1">
        <f t="shared" si="3"/>
        <v>1</v>
      </c>
      <c r="H124" s="31"/>
      <c r="I124" s="7"/>
      <c r="J124" s="7"/>
      <c r="K124" s="7"/>
      <c r="L124" s="7"/>
      <c r="M124" s="7"/>
      <c r="N124" s="7"/>
      <c r="O124" s="7"/>
      <c r="P124" s="7"/>
      <c r="Q124" s="7">
        <v>1</v>
      </c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  <c r="AK124" s="7"/>
      <c r="AL124" s="7"/>
      <c r="AM124" s="7"/>
      <c r="AN124" s="7"/>
      <c r="AO124" s="7"/>
      <c r="AP124" s="32"/>
    </row>
    <row r="125" spans="1:42" s="11" customFormat="1" ht="18" customHeight="1">
      <c r="A125" s="1"/>
      <c r="B125" s="1"/>
      <c r="C125" s="5"/>
      <c r="D125" s="1"/>
      <c r="E125" s="6"/>
      <c r="F125" s="1"/>
      <c r="G125" s="1"/>
      <c r="H125" s="31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/>
      <c r="AI125" s="7"/>
      <c r="AJ125" s="7"/>
      <c r="AK125" s="7"/>
      <c r="AL125" s="7"/>
      <c r="AM125" s="7"/>
      <c r="AN125" s="7"/>
      <c r="AO125" s="7"/>
      <c r="AP125" s="32"/>
    </row>
    <row r="126" spans="1:42" ht="7" customHeight="1">
      <c r="A126" s="38"/>
      <c r="B126" s="33"/>
      <c r="C126" s="39"/>
      <c r="D126" s="33"/>
      <c r="E126" s="40"/>
      <c r="F126" s="33"/>
      <c r="G126" s="41"/>
      <c r="H126" s="33"/>
      <c r="I126" s="42"/>
      <c r="J126" s="42"/>
      <c r="K126" s="42"/>
      <c r="L126" s="42"/>
      <c r="M126" s="42"/>
      <c r="N126" s="42"/>
      <c r="O126" s="42"/>
      <c r="P126" s="42"/>
      <c r="Q126" s="42"/>
      <c r="R126" s="42"/>
      <c r="S126" s="42"/>
      <c r="T126" s="42"/>
      <c r="U126" s="42"/>
      <c r="V126" s="42"/>
      <c r="W126" s="42"/>
      <c r="X126" s="42"/>
      <c r="Y126" s="42"/>
      <c r="Z126" s="42"/>
      <c r="AA126" s="42"/>
      <c r="AB126" s="42"/>
      <c r="AC126" s="42"/>
      <c r="AD126" s="42"/>
      <c r="AE126" s="42"/>
      <c r="AF126" s="42"/>
      <c r="AG126" s="42"/>
      <c r="AH126" s="42"/>
      <c r="AI126" s="42"/>
      <c r="AJ126" s="42"/>
      <c r="AK126" s="42"/>
      <c r="AL126" s="42"/>
      <c r="AM126" s="42"/>
      <c r="AN126" s="42"/>
      <c r="AO126" s="42"/>
      <c r="AP126" s="37"/>
    </row>
    <row r="127" spans="1:42" s="8" customFormat="1" ht="12.75" customHeight="1">
      <c r="A127" s="13"/>
      <c r="B127" s="14"/>
      <c r="D127" s="14"/>
      <c r="E127" s="15"/>
      <c r="F127" s="14"/>
      <c r="G127" s="14"/>
      <c r="H127" s="14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</row>
    <row r="128" spans="1:42">
      <c r="C128" s="2"/>
      <c r="D128" s="10"/>
      <c r="E128" s="2"/>
      <c r="H128" s="12"/>
      <c r="AO128" s="3"/>
    </row>
    <row r="129" spans="3:41">
      <c r="C129" s="2"/>
      <c r="D129" s="10"/>
      <c r="E129" s="2"/>
      <c r="H129" s="12"/>
      <c r="AO129" s="3"/>
    </row>
    <row r="130" spans="3:41">
      <c r="C130" s="2"/>
      <c r="D130" s="10"/>
      <c r="E130" s="2"/>
      <c r="H130" s="12"/>
      <c r="AO130" s="3"/>
    </row>
    <row r="131" spans="3:41">
      <c r="C131" s="2"/>
      <c r="D131" s="10"/>
      <c r="E131" s="2"/>
      <c r="H131" s="12"/>
      <c r="AO131" s="3"/>
    </row>
    <row r="132" spans="3:41">
      <c r="C132" s="2"/>
      <c r="D132" s="10"/>
      <c r="E132" s="2"/>
      <c r="H132" s="12"/>
      <c r="AO132" s="3"/>
    </row>
    <row r="133" spans="3:41">
      <c r="C133" s="2"/>
      <c r="D133" s="10"/>
      <c r="E133" s="2"/>
      <c r="H133" s="12"/>
      <c r="AO133" s="3"/>
    </row>
    <row r="134" spans="3:41">
      <c r="C134" s="2"/>
      <c r="D134" s="10"/>
      <c r="E134" s="2"/>
      <c r="H134" s="12"/>
      <c r="AO134" s="3"/>
    </row>
    <row r="135" spans="3:41">
      <c r="C135" s="2"/>
      <c r="D135" s="10"/>
      <c r="E135" s="2"/>
      <c r="H135" s="12"/>
      <c r="AO135" s="3"/>
    </row>
    <row r="136" spans="3:41">
      <c r="C136" s="2"/>
      <c r="D136" s="10"/>
      <c r="E136" s="2"/>
      <c r="H136" s="12"/>
      <c r="AO136" s="3"/>
    </row>
    <row r="137" spans="3:41">
      <c r="C137" s="2"/>
      <c r="D137" s="10"/>
      <c r="E137" s="2"/>
      <c r="H137" s="12"/>
      <c r="AO137" s="3"/>
    </row>
  </sheetData>
  <sheetProtection algorithmName="SHA-512" hashValue="CqpG29jh6PD709uGrKIrTH8+EvhkpCMT4pFBvvu6Xr7h97thzGZL3afuRkzrjMiz69f6lRTF55ZoDtXRgafIlw==" saltValue="QgxPsGRyo5FgQPjsjiMNeQ==" spinCount="100000" sheet="1" selectLockedCells="1" selectUnlockedCells="1"/>
  <sortState xmlns:xlrd2="http://schemas.microsoft.com/office/spreadsheetml/2017/richdata2" ref="A5:AO125">
    <sortCondition descending="1" ref="G5:G125"/>
  </sortState>
  <mergeCells count="35">
    <mergeCell ref="AJ1:AJ2"/>
    <mergeCell ref="Q1:Q2"/>
    <mergeCell ref="P1:P2"/>
    <mergeCell ref="J1:J2"/>
    <mergeCell ref="A1:G1"/>
    <mergeCell ref="A2:G2"/>
    <mergeCell ref="K1:K2"/>
    <mergeCell ref="L1:L2"/>
    <mergeCell ref="I1:I2"/>
    <mergeCell ref="W1:W2"/>
    <mergeCell ref="V1:V2"/>
    <mergeCell ref="U1:U2"/>
    <mergeCell ref="AD1:AD2"/>
    <mergeCell ref="M1:M2"/>
    <mergeCell ref="O1:O2"/>
    <mergeCell ref="N1:N2"/>
    <mergeCell ref="T1:T2"/>
    <mergeCell ref="S1:S2"/>
    <mergeCell ref="R1:R2"/>
    <mergeCell ref="AO1:AO2"/>
    <mergeCell ref="AC1:AC2"/>
    <mergeCell ref="Y1:Y2"/>
    <mergeCell ref="AB1:AB2"/>
    <mergeCell ref="X1:X2"/>
    <mergeCell ref="AA1:AA2"/>
    <mergeCell ref="Z1:Z2"/>
    <mergeCell ref="AI1:AI2"/>
    <mergeCell ref="AH1:AH2"/>
    <mergeCell ref="AF1:AF2"/>
    <mergeCell ref="AE1:AE2"/>
    <mergeCell ref="AG1:AG2"/>
    <mergeCell ref="AN1:AN2"/>
    <mergeCell ref="AM1:AM2"/>
    <mergeCell ref="AL1:AL2"/>
    <mergeCell ref="AK1:AK2"/>
  </mergeCells>
  <phoneticPr fontId="15" type="noConversion"/>
  <conditionalFormatting sqref="B1:B1048576">
    <cfRule type="duplicateValues" dxfId="157" priority="1"/>
    <cfRule type="duplicateValues" dxfId="156" priority="7"/>
  </conditionalFormatting>
  <conditionalFormatting sqref="B1:C2 B4:C4 B8:C8 B10:C127 B128:B137 B138:C65594">
    <cfRule type="expression" dxfId="155" priority="9344" stopIfTrue="1">
      <formula>AND(COUNTIF($B$1:$C$2, B1)+COUNTIF($B$4:$C$4, B1)+COUNTIF($B$8:$C$65594, B1)&gt;1,NOT(ISBLANK(B1)))</formula>
    </cfRule>
  </conditionalFormatting>
  <conditionalFormatting sqref="B3:C3">
    <cfRule type="duplicateValues" dxfId="154" priority="9" stopIfTrue="1"/>
  </conditionalFormatting>
  <conditionalFormatting sqref="B5:C125">
    <cfRule type="duplicateValues" dxfId="153" priority="13010" stopIfTrue="1"/>
    <cfRule type="duplicateValues" dxfId="152" priority="13011" stopIfTrue="1"/>
    <cfRule type="duplicateValues" dxfId="151" priority="13012" stopIfTrue="1"/>
  </conditionalFormatting>
  <conditionalFormatting sqref="B8:C8 B10:C127">
    <cfRule type="expression" dxfId="150" priority="13013" stopIfTrue="1">
      <formula>AND(COUNTIF($B$10:$C$127, B8)+COUNTIF($B$8:$C$8, B8)&gt;1,NOT(ISBLANK(B8)))</formula>
    </cfRule>
  </conditionalFormatting>
  <conditionalFormatting sqref="B138:C1048576 B1:C127 B128:B137">
    <cfRule type="duplicateValues" dxfId="149" priority="4"/>
    <cfRule type="duplicateValues" dxfId="148" priority="6"/>
    <cfRule type="duplicateValues" dxfId="147" priority="8"/>
  </conditionalFormatting>
  <conditionalFormatting sqref="C105:C125">
    <cfRule type="duplicateValues" dxfId="146" priority="1303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P162"/>
  <sheetViews>
    <sheetView topLeftCell="A39" zoomScale="85" zoomScaleNormal="85" workbookViewId="0">
      <selection activeCell="A3" sqref="A3"/>
    </sheetView>
  </sheetViews>
  <sheetFormatPr defaultColWidth="9.1796875" defaultRowHeight="14"/>
  <cols>
    <col min="1" max="1" width="5.7265625" style="9" bestFit="1" customWidth="1"/>
    <col min="2" max="2" width="10.26953125" style="2" bestFit="1" customWidth="1"/>
    <col min="3" max="3" width="52" style="3" bestFit="1" customWidth="1"/>
    <col min="4" max="4" width="8.453125" style="2" bestFit="1" customWidth="1"/>
    <col min="5" max="5" width="52" style="10" bestFit="1" customWidth="1"/>
    <col min="6" max="6" width="7.7265625" style="2" customWidth="1"/>
    <col min="7" max="7" width="8" style="2" bestFit="1" customWidth="1"/>
    <col min="8" max="8" width="1" style="2" customWidth="1"/>
    <col min="9" max="35" width="6.7265625" style="12" customWidth="1"/>
    <col min="36" max="36" width="8" style="12" bestFit="1" customWidth="1"/>
    <col min="37" max="37" width="7.26953125" style="12" bestFit="1" customWidth="1"/>
    <col min="38" max="41" width="6.7265625" style="12" customWidth="1"/>
    <col min="42" max="42" width="1" style="3" customWidth="1"/>
    <col min="43" max="16384" width="9.1796875" style="3"/>
  </cols>
  <sheetData>
    <row r="1" spans="1:42" ht="69" customHeight="1">
      <c r="A1" s="60"/>
      <c r="B1" s="61"/>
      <c r="C1" s="61"/>
      <c r="D1" s="61"/>
      <c r="E1" s="61"/>
      <c r="F1" s="61"/>
      <c r="G1" s="62"/>
      <c r="H1" s="27"/>
      <c r="I1" s="55"/>
      <c r="J1" s="55" t="s">
        <v>2194</v>
      </c>
      <c r="K1" s="55" t="s">
        <v>2074</v>
      </c>
      <c r="L1" s="55" t="s">
        <v>1844</v>
      </c>
      <c r="M1" s="55" t="s">
        <v>2149</v>
      </c>
      <c r="N1" s="55" t="s">
        <v>1838</v>
      </c>
      <c r="O1" s="55" t="s">
        <v>1835</v>
      </c>
      <c r="P1" s="55" t="s">
        <v>1812</v>
      </c>
      <c r="Q1" s="55" t="s">
        <v>1776</v>
      </c>
      <c r="R1" s="55" t="s">
        <v>1730</v>
      </c>
      <c r="S1" s="55" t="s">
        <v>1704</v>
      </c>
      <c r="T1" s="55" t="s">
        <v>1544</v>
      </c>
      <c r="U1" s="55" t="s">
        <v>1520</v>
      </c>
      <c r="V1" s="55" t="s">
        <v>1482</v>
      </c>
      <c r="W1" s="55" t="s">
        <v>1380</v>
      </c>
      <c r="X1" s="55" t="s">
        <v>1369</v>
      </c>
      <c r="Y1" s="55" t="s">
        <v>1356</v>
      </c>
      <c r="Z1" s="55" t="s">
        <v>1153</v>
      </c>
      <c r="AA1" s="55" t="s">
        <v>1061</v>
      </c>
      <c r="AB1" s="55" t="s">
        <v>927</v>
      </c>
      <c r="AC1" s="55" t="s">
        <v>882</v>
      </c>
      <c r="AD1" s="55" t="s">
        <v>819</v>
      </c>
      <c r="AE1" s="55" t="s">
        <v>684</v>
      </c>
      <c r="AF1" s="55" t="s">
        <v>665</v>
      </c>
      <c r="AG1" s="55" t="s">
        <v>735</v>
      </c>
      <c r="AH1" s="55" t="s">
        <v>638</v>
      </c>
      <c r="AI1" s="55" t="s">
        <v>616</v>
      </c>
      <c r="AJ1" s="55" t="s">
        <v>543</v>
      </c>
      <c r="AK1" s="55" t="s">
        <v>438</v>
      </c>
      <c r="AL1" s="55" t="s">
        <v>396</v>
      </c>
      <c r="AM1" s="55" t="s">
        <v>187</v>
      </c>
      <c r="AN1" s="55" t="s">
        <v>137</v>
      </c>
      <c r="AO1" s="63" t="s">
        <v>13</v>
      </c>
      <c r="AP1" s="27"/>
    </row>
    <row r="2" spans="1:42" s="4" customFormat="1" ht="96.75" customHeight="1">
      <c r="A2" s="57" t="s">
        <v>2229</v>
      </c>
      <c r="B2" s="58"/>
      <c r="C2" s="58"/>
      <c r="D2" s="58"/>
      <c r="E2" s="58"/>
      <c r="F2" s="58"/>
      <c r="G2" s="59"/>
      <c r="H2" s="28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56"/>
      <c r="AJ2" s="56"/>
      <c r="AK2" s="56"/>
      <c r="AL2" s="56"/>
      <c r="AM2" s="56"/>
      <c r="AN2" s="56"/>
      <c r="AO2" s="64"/>
      <c r="AP2" s="34"/>
    </row>
    <row r="3" spans="1:42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45914</v>
      </c>
      <c r="K3" s="19">
        <v>45907</v>
      </c>
      <c r="L3" s="19">
        <v>45900</v>
      </c>
      <c r="M3" s="19">
        <v>45893</v>
      </c>
      <c r="N3" s="19">
        <v>45886</v>
      </c>
      <c r="O3" s="19">
        <v>45879</v>
      </c>
      <c r="P3" s="19">
        <v>45879</v>
      </c>
      <c r="Q3" s="19">
        <v>45872</v>
      </c>
      <c r="R3" s="19">
        <v>45865</v>
      </c>
      <c r="S3" s="19">
        <v>45858</v>
      </c>
      <c r="T3" s="19">
        <v>45858</v>
      </c>
      <c r="U3" s="19">
        <v>45851</v>
      </c>
      <c r="V3" s="19">
        <v>45844</v>
      </c>
      <c r="W3" s="19">
        <v>45830</v>
      </c>
      <c r="X3" s="19">
        <v>45830</v>
      </c>
      <c r="Y3" s="19">
        <v>45816</v>
      </c>
      <c r="Z3" s="19">
        <v>45816</v>
      </c>
      <c r="AA3" s="19">
        <v>45809</v>
      </c>
      <c r="AB3" s="19">
        <v>45802</v>
      </c>
      <c r="AC3" s="19">
        <v>45795</v>
      </c>
      <c r="AD3" s="19">
        <v>45795</v>
      </c>
      <c r="AE3" s="19">
        <v>45753</v>
      </c>
      <c r="AF3" s="19">
        <v>45746</v>
      </c>
      <c r="AG3" s="19">
        <v>45746</v>
      </c>
      <c r="AH3" s="19">
        <v>45739</v>
      </c>
      <c r="AI3" s="19">
        <v>45739</v>
      </c>
      <c r="AJ3" s="19">
        <v>45725</v>
      </c>
      <c r="AK3" s="19">
        <v>45725</v>
      </c>
      <c r="AL3" s="19">
        <v>45711</v>
      </c>
      <c r="AM3" s="19">
        <v>45698</v>
      </c>
      <c r="AN3" s="19">
        <v>45688</v>
      </c>
      <c r="AO3" s="47">
        <v>45683</v>
      </c>
      <c r="AP3" s="34"/>
    </row>
    <row r="4" spans="1:42" ht="18" customHeight="1">
      <c r="A4" s="20" t="s">
        <v>0</v>
      </c>
      <c r="B4" s="20" t="s">
        <v>1</v>
      </c>
      <c r="C4" s="20" t="s">
        <v>732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14</v>
      </c>
      <c r="K4" s="21" t="s">
        <v>138</v>
      </c>
      <c r="L4" s="21" t="s">
        <v>1845</v>
      </c>
      <c r="M4" s="21" t="s">
        <v>14</v>
      </c>
      <c r="N4" s="21" t="s">
        <v>186</v>
      </c>
      <c r="O4" s="21" t="s">
        <v>14</v>
      </c>
      <c r="P4" s="21" t="s">
        <v>138</v>
      </c>
      <c r="Q4" s="21" t="s">
        <v>14</v>
      </c>
      <c r="R4" s="21" t="s">
        <v>14</v>
      </c>
      <c r="S4" s="21" t="s">
        <v>14</v>
      </c>
      <c r="T4" s="21" t="s">
        <v>186</v>
      </c>
      <c r="U4" s="21" t="s">
        <v>14</v>
      </c>
      <c r="V4" s="21" t="s">
        <v>138</v>
      </c>
      <c r="W4" s="21" t="s">
        <v>188</v>
      </c>
      <c r="X4" s="21" t="s">
        <v>820</v>
      </c>
      <c r="Y4" s="21" t="s">
        <v>14</v>
      </c>
      <c r="Z4" s="21" t="s">
        <v>186</v>
      </c>
      <c r="AA4" s="21" t="s">
        <v>138</v>
      </c>
      <c r="AB4" s="21" t="s">
        <v>188</v>
      </c>
      <c r="AC4" s="21" t="s">
        <v>473</v>
      </c>
      <c r="AD4" s="21" t="s">
        <v>820</v>
      </c>
      <c r="AE4" s="21" t="s">
        <v>14</v>
      </c>
      <c r="AF4" s="21" t="s">
        <v>14</v>
      </c>
      <c r="AG4" s="21" t="s">
        <v>14</v>
      </c>
      <c r="AH4" s="21" t="s">
        <v>14</v>
      </c>
      <c r="AI4" s="21" t="s">
        <v>188</v>
      </c>
      <c r="AJ4" s="21" t="s">
        <v>14</v>
      </c>
      <c r="AK4" s="21" t="s">
        <v>473</v>
      </c>
      <c r="AL4" s="21" t="s">
        <v>188</v>
      </c>
      <c r="AM4" s="21" t="s">
        <v>188</v>
      </c>
      <c r="AN4" s="21" t="s">
        <v>138</v>
      </c>
      <c r="AO4" s="48" t="s">
        <v>14</v>
      </c>
      <c r="AP4" s="35"/>
    </row>
    <row r="5" spans="1:42" s="11" customFormat="1" ht="18" customHeight="1">
      <c r="A5" s="1">
        <v>1</v>
      </c>
      <c r="B5" s="1">
        <v>29011</v>
      </c>
      <c r="C5" s="5" t="s">
        <v>45</v>
      </c>
      <c r="D5" s="1" t="s">
        <v>52</v>
      </c>
      <c r="E5" s="6" t="s">
        <v>7</v>
      </c>
      <c r="F5" s="1" t="s">
        <v>8</v>
      </c>
      <c r="G5" s="1">
        <f t="shared" ref="G5:G36" si="0">SUM(I5:AO5)</f>
        <v>800</v>
      </c>
      <c r="H5" s="31"/>
      <c r="I5" s="7"/>
      <c r="J5" s="7"/>
      <c r="K5" s="7"/>
      <c r="L5" s="7">
        <v>180</v>
      </c>
      <c r="M5" s="7"/>
      <c r="N5" s="7">
        <v>100</v>
      </c>
      <c r="O5" s="7"/>
      <c r="P5" s="7"/>
      <c r="Q5" s="7"/>
      <c r="R5" s="7">
        <v>25</v>
      </c>
      <c r="S5" s="7"/>
      <c r="T5" s="7">
        <v>95</v>
      </c>
      <c r="U5" s="7"/>
      <c r="V5" s="7"/>
      <c r="W5" s="7"/>
      <c r="X5" s="7"/>
      <c r="Y5" s="7"/>
      <c r="Z5" s="7"/>
      <c r="AA5" s="7">
        <v>160</v>
      </c>
      <c r="AB5" s="7">
        <v>50</v>
      </c>
      <c r="AC5" s="7"/>
      <c r="AD5" s="7">
        <v>180</v>
      </c>
      <c r="AE5" s="7"/>
      <c r="AF5" s="7"/>
      <c r="AG5" s="7"/>
      <c r="AH5" s="7"/>
      <c r="AI5" s="7"/>
      <c r="AJ5" s="7"/>
      <c r="AK5" s="7"/>
      <c r="AL5" s="7"/>
      <c r="AM5" s="7"/>
      <c r="AN5" s="7"/>
      <c r="AO5" s="7">
        <v>10</v>
      </c>
      <c r="AP5" s="32"/>
    </row>
    <row r="6" spans="1:42" s="11" customFormat="1" ht="18" customHeight="1">
      <c r="A6" s="1">
        <v>2</v>
      </c>
      <c r="B6" s="1" t="s">
        <v>645</v>
      </c>
      <c r="C6" s="5" t="s">
        <v>646</v>
      </c>
      <c r="D6" s="1" t="s">
        <v>52</v>
      </c>
      <c r="E6" s="6" t="s">
        <v>7</v>
      </c>
      <c r="F6" s="1" t="s">
        <v>8</v>
      </c>
      <c r="G6" s="1">
        <f t="shared" si="0"/>
        <v>701</v>
      </c>
      <c r="H6" s="31"/>
      <c r="I6" s="7"/>
      <c r="J6" s="7"/>
      <c r="K6" s="7"/>
      <c r="L6" s="7">
        <v>80</v>
      </c>
      <c r="M6" s="7"/>
      <c r="N6" s="7">
        <v>90</v>
      </c>
      <c r="O6" s="7"/>
      <c r="P6" s="7"/>
      <c r="Q6" s="7"/>
      <c r="R6" s="7">
        <v>6</v>
      </c>
      <c r="S6" s="7"/>
      <c r="T6" s="7">
        <v>65</v>
      </c>
      <c r="U6" s="7"/>
      <c r="V6" s="7">
        <v>150</v>
      </c>
      <c r="W6" s="7"/>
      <c r="X6" s="7"/>
      <c r="Y6" s="7"/>
      <c r="Z6" s="7">
        <v>90</v>
      </c>
      <c r="AA6" s="7"/>
      <c r="AB6" s="7">
        <v>40</v>
      </c>
      <c r="AC6" s="7"/>
      <c r="AD6" s="7">
        <v>160</v>
      </c>
      <c r="AE6" s="7"/>
      <c r="AF6" s="7"/>
      <c r="AG6" s="7"/>
      <c r="AH6" s="7">
        <v>20</v>
      </c>
      <c r="AI6" s="7"/>
      <c r="AJ6" s="7"/>
      <c r="AK6" s="7"/>
      <c r="AL6" s="7"/>
      <c r="AM6" s="7"/>
      <c r="AN6" s="7"/>
      <c r="AO6" s="7"/>
      <c r="AP6" s="36"/>
    </row>
    <row r="7" spans="1:42" s="11" customFormat="1" ht="18" customHeight="1">
      <c r="A7" s="1">
        <v>3</v>
      </c>
      <c r="B7" s="1" t="s">
        <v>830</v>
      </c>
      <c r="C7" s="5" t="s">
        <v>831</v>
      </c>
      <c r="D7" s="1" t="s">
        <v>52</v>
      </c>
      <c r="E7" s="6" t="s">
        <v>7</v>
      </c>
      <c r="F7" s="1" t="s">
        <v>150</v>
      </c>
      <c r="G7" s="1">
        <f t="shared" si="0"/>
        <v>660</v>
      </c>
      <c r="H7" s="31"/>
      <c r="I7" s="7"/>
      <c r="J7" s="7"/>
      <c r="K7" s="7">
        <v>150</v>
      </c>
      <c r="L7" s="7">
        <v>90</v>
      </c>
      <c r="M7" s="7"/>
      <c r="N7" s="7"/>
      <c r="O7" s="7"/>
      <c r="P7" s="7">
        <v>140</v>
      </c>
      <c r="Q7" s="7"/>
      <c r="R7" s="7"/>
      <c r="S7" s="7"/>
      <c r="T7" s="7">
        <v>80</v>
      </c>
      <c r="U7" s="7"/>
      <c r="V7" s="7"/>
      <c r="W7" s="7"/>
      <c r="X7" s="7"/>
      <c r="Y7" s="7"/>
      <c r="Z7" s="7"/>
      <c r="AA7" s="7"/>
      <c r="AB7" s="7"/>
      <c r="AC7" s="7"/>
      <c r="AD7" s="7">
        <v>200</v>
      </c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32"/>
    </row>
    <row r="8" spans="1:42" s="11" customFormat="1" ht="18" customHeight="1">
      <c r="A8" s="1">
        <v>4</v>
      </c>
      <c r="B8" s="1" t="s">
        <v>1078</v>
      </c>
      <c r="C8" s="5" t="s">
        <v>1079</v>
      </c>
      <c r="D8" s="1" t="s">
        <v>52</v>
      </c>
      <c r="E8" s="6" t="s">
        <v>7</v>
      </c>
      <c r="F8" s="1" t="s">
        <v>1068</v>
      </c>
      <c r="G8" s="1">
        <f t="shared" si="0"/>
        <v>645</v>
      </c>
      <c r="H8" s="31"/>
      <c r="I8" s="7"/>
      <c r="J8" s="7"/>
      <c r="K8" s="7"/>
      <c r="L8" s="7">
        <v>160</v>
      </c>
      <c r="M8" s="7"/>
      <c r="N8" s="7"/>
      <c r="O8" s="7"/>
      <c r="P8" s="7"/>
      <c r="Q8" s="7"/>
      <c r="R8" s="7"/>
      <c r="S8" s="7"/>
      <c r="T8" s="7">
        <v>85</v>
      </c>
      <c r="U8" s="7"/>
      <c r="V8" s="7">
        <v>160</v>
      </c>
      <c r="W8" s="7"/>
      <c r="X8" s="7"/>
      <c r="Y8" s="7"/>
      <c r="Z8" s="7">
        <v>100</v>
      </c>
      <c r="AA8" s="7">
        <v>140</v>
      </c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36"/>
    </row>
    <row r="9" spans="1:42" s="11" customFormat="1" ht="18" customHeight="1">
      <c r="A9" s="1">
        <v>5</v>
      </c>
      <c r="B9" s="1" t="s">
        <v>832</v>
      </c>
      <c r="C9" s="5" t="s">
        <v>833</v>
      </c>
      <c r="D9" s="1" t="s">
        <v>52</v>
      </c>
      <c r="E9" s="6" t="s">
        <v>7</v>
      </c>
      <c r="F9" s="1" t="s">
        <v>150</v>
      </c>
      <c r="G9" s="1">
        <f t="shared" si="0"/>
        <v>540</v>
      </c>
      <c r="H9" s="31"/>
      <c r="I9" s="7"/>
      <c r="J9" s="7">
        <v>20</v>
      </c>
      <c r="K9" s="7">
        <v>75</v>
      </c>
      <c r="L9" s="7"/>
      <c r="M9" s="7"/>
      <c r="N9" s="7"/>
      <c r="O9" s="7"/>
      <c r="P9" s="7">
        <v>100</v>
      </c>
      <c r="Q9" s="7">
        <v>15</v>
      </c>
      <c r="R9" s="7"/>
      <c r="S9" s="7"/>
      <c r="T9" s="7">
        <v>70</v>
      </c>
      <c r="U9" s="7"/>
      <c r="V9" s="7">
        <v>120</v>
      </c>
      <c r="W9" s="7"/>
      <c r="X9" s="7"/>
      <c r="Y9" s="7"/>
      <c r="Z9" s="7"/>
      <c r="AA9" s="7"/>
      <c r="AB9" s="7"/>
      <c r="AC9" s="7"/>
      <c r="AD9" s="7">
        <v>140</v>
      </c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36"/>
    </row>
    <row r="10" spans="1:42" s="11" customFormat="1" ht="18" customHeight="1">
      <c r="A10" s="1">
        <v>6</v>
      </c>
      <c r="B10" s="1" t="s">
        <v>1575</v>
      </c>
      <c r="C10" s="5" t="s">
        <v>1576</v>
      </c>
      <c r="D10" s="1" t="s">
        <v>52</v>
      </c>
      <c r="E10" s="6" t="s">
        <v>7</v>
      </c>
      <c r="F10" s="1" t="s">
        <v>150</v>
      </c>
      <c r="G10" s="1">
        <f t="shared" si="0"/>
        <v>435</v>
      </c>
      <c r="H10" s="31"/>
      <c r="I10" s="7"/>
      <c r="J10" s="7"/>
      <c r="K10" s="7">
        <v>160</v>
      </c>
      <c r="L10" s="7"/>
      <c r="M10" s="7"/>
      <c r="N10" s="7"/>
      <c r="O10" s="7"/>
      <c r="P10" s="7">
        <v>150</v>
      </c>
      <c r="Q10" s="7">
        <v>25</v>
      </c>
      <c r="R10" s="7"/>
      <c r="S10" s="7"/>
      <c r="T10" s="7">
        <v>100</v>
      </c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36"/>
    </row>
    <row r="11" spans="1:42" s="11" customFormat="1" ht="18" customHeight="1">
      <c r="A11" s="1">
        <v>7</v>
      </c>
      <c r="B11" s="1">
        <v>46891</v>
      </c>
      <c r="C11" s="5" t="s">
        <v>486</v>
      </c>
      <c r="D11" s="1" t="s">
        <v>52</v>
      </c>
      <c r="E11" s="6" t="s">
        <v>7</v>
      </c>
      <c r="F11" s="1" t="s">
        <v>442</v>
      </c>
      <c r="G11" s="1">
        <f t="shared" si="0"/>
        <v>425</v>
      </c>
      <c r="H11" s="31"/>
      <c r="I11" s="7"/>
      <c r="J11" s="7"/>
      <c r="K11" s="7"/>
      <c r="L11" s="7">
        <v>230</v>
      </c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>
        <v>95</v>
      </c>
      <c r="AD11" s="7"/>
      <c r="AE11" s="7"/>
      <c r="AF11" s="7"/>
      <c r="AG11" s="7"/>
      <c r="AH11" s="7"/>
      <c r="AI11" s="7"/>
      <c r="AJ11" s="7"/>
      <c r="AK11" s="7">
        <v>100</v>
      </c>
      <c r="AL11" s="7"/>
      <c r="AM11" s="7"/>
      <c r="AN11" s="7"/>
      <c r="AO11" s="7"/>
      <c r="AP11" s="36"/>
    </row>
    <row r="12" spans="1:42" s="11" customFormat="1" ht="18" customHeight="1">
      <c r="A12" s="1">
        <v>8</v>
      </c>
      <c r="B12" s="1" t="s">
        <v>834</v>
      </c>
      <c r="C12" s="5" t="s">
        <v>835</v>
      </c>
      <c r="D12" s="1" t="s">
        <v>52</v>
      </c>
      <c r="E12" s="6" t="s">
        <v>7</v>
      </c>
      <c r="F12" s="1" t="s">
        <v>150</v>
      </c>
      <c r="G12" s="1">
        <f t="shared" si="0"/>
        <v>360</v>
      </c>
      <c r="H12" s="31"/>
      <c r="I12" s="7"/>
      <c r="J12" s="7"/>
      <c r="K12" s="7">
        <v>100</v>
      </c>
      <c r="L12" s="7"/>
      <c r="M12" s="7"/>
      <c r="N12" s="7"/>
      <c r="O12" s="7"/>
      <c r="P12" s="7">
        <v>160</v>
      </c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>
        <v>100</v>
      </c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36"/>
    </row>
    <row r="13" spans="1:42" s="11" customFormat="1" ht="18" customHeight="1">
      <c r="A13" s="1">
        <v>9</v>
      </c>
      <c r="B13" s="1">
        <v>57949</v>
      </c>
      <c r="C13" s="5" t="s">
        <v>1486</v>
      </c>
      <c r="D13" s="1" t="s">
        <v>52</v>
      </c>
      <c r="E13" s="6" t="s">
        <v>7</v>
      </c>
      <c r="F13" s="1" t="s">
        <v>150</v>
      </c>
      <c r="G13" s="1">
        <f t="shared" si="0"/>
        <v>318</v>
      </c>
      <c r="H13" s="31"/>
      <c r="I13" s="7"/>
      <c r="J13" s="7">
        <v>15</v>
      </c>
      <c r="K13" s="7">
        <v>40</v>
      </c>
      <c r="L13" s="7"/>
      <c r="M13" s="7"/>
      <c r="N13" s="7">
        <v>75</v>
      </c>
      <c r="O13" s="7"/>
      <c r="P13" s="7">
        <v>80</v>
      </c>
      <c r="Q13" s="7">
        <v>8</v>
      </c>
      <c r="R13" s="7"/>
      <c r="S13" s="7"/>
      <c r="T13" s="7">
        <v>45</v>
      </c>
      <c r="U13" s="7"/>
      <c r="V13" s="7">
        <v>55</v>
      </c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36"/>
    </row>
    <row r="14" spans="1:42" s="11" customFormat="1" ht="18" customHeight="1">
      <c r="A14" s="1">
        <v>10</v>
      </c>
      <c r="B14" s="1">
        <v>31685</v>
      </c>
      <c r="C14" s="5" t="s">
        <v>159</v>
      </c>
      <c r="D14" s="1" t="s">
        <v>52</v>
      </c>
      <c r="E14" s="6" t="s">
        <v>7</v>
      </c>
      <c r="F14" s="1" t="s">
        <v>141</v>
      </c>
      <c r="G14" s="1">
        <f t="shared" si="0"/>
        <v>308</v>
      </c>
      <c r="H14" s="31"/>
      <c r="I14" s="7"/>
      <c r="J14" s="7"/>
      <c r="K14" s="7"/>
      <c r="L14" s="7"/>
      <c r="M14" s="7"/>
      <c r="N14" s="7"/>
      <c r="O14" s="7"/>
      <c r="P14" s="7"/>
      <c r="Q14" s="7"/>
      <c r="R14" s="7">
        <v>3</v>
      </c>
      <c r="S14" s="7"/>
      <c r="T14" s="7">
        <v>50</v>
      </c>
      <c r="U14" s="7"/>
      <c r="V14" s="7">
        <v>100</v>
      </c>
      <c r="W14" s="7"/>
      <c r="X14" s="7"/>
      <c r="Y14" s="7"/>
      <c r="Z14" s="7"/>
      <c r="AA14" s="7">
        <v>75</v>
      </c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>
        <v>80</v>
      </c>
      <c r="AO14" s="7"/>
      <c r="AP14" s="36"/>
    </row>
    <row r="15" spans="1:42" s="11" customFormat="1" ht="18" customHeight="1">
      <c r="A15" s="1">
        <v>11</v>
      </c>
      <c r="B15" s="1">
        <v>49494</v>
      </c>
      <c r="C15" s="5" t="s">
        <v>1893</v>
      </c>
      <c r="D15" s="1" t="s">
        <v>52</v>
      </c>
      <c r="E15" s="6" t="s">
        <v>7</v>
      </c>
      <c r="F15" s="1" t="s">
        <v>442</v>
      </c>
      <c r="G15" s="1">
        <f t="shared" si="0"/>
        <v>300</v>
      </c>
      <c r="H15" s="31"/>
      <c r="I15" s="7"/>
      <c r="J15" s="7"/>
      <c r="K15" s="7"/>
      <c r="L15" s="7">
        <v>300</v>
      </c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36"/>
    </row>
    <row r="16" spans="1:42" s="11" customFormat="1" ht="18" customHeight="1">
      <c r="A16" s="1">
        <v>12</v>
      </c>
      <c r="B16" s="1">
        <v>59245</v>
      </c>
      <c r="C16" s="5" t="s">
        <v>417</v>
      </c>
      <c r="D16" s="1" t="s">
        <v>52</v>
      </c>
      <c r="E16" s="6" t="s">
        <v>412</v>
      </c>
      <c r="F16" s="1" t="s">
        <v>381</v>
      </c>
      <c r="G16" s="1">
        <f t="shared" si="0"/>
        <v>275</v>
      </c>
      <c r="H16" s="31"/>
      <c r="I16" s="7"/>
      <c r="J16" s="7"/>
      <c r="K16" s="7"/>
      <c r="L16" s="7">
        <v>50</v>
      </c>
      <c r="M16" s="7"/>
      <c r="N16" s="7"/>
      <c r="O16" s="7">
        <v>25</v>
      </c>
      <c r="P16" s="7"/>
      <c r="Q16" s="7"/>
      <c r="R16" s="7"/>
      <c r="S16" s="7"/>
      <c r="T16" s="7"/>
      <c r="U16" s="7"/>
      <c r="V16" s="7"/>
      <c r="W16" s="7"/>
      <c r="X16" s="7">
        <v>100</v>
      </c>
      <c r="Y16" s="7">
        <v>25</v>
      </c>
      <c r="Z16" s="7"/>
      <c r="AA16" s="7"/>
      <c r="AB16" s="7"/>
      <c r="AC16" s="7"/>
      <c r="AD16" s="7"/>
      <c r="AE16" s="7"/>
      <c r="AF16" s="7"/>
      <c r="AG16" s="7"/>
      <c r="AH16" s="7"/>
      <c r="AI16" s="7">
        <v>50</v>
      </c>
      <c r="AJ16" s="7"/>
      <c r="AK16" s="7"/>
      <c r="AL16" s="7">
        <f>50/2</f>
        <v>25</v>
      </c>
      <c r="AM16" s="7"/>
      <c r="AN16" s="7"/>
      <c r="AO16" s="7"/>
      <c r="AP16" s="36"/>
    </row>
    <row r="17" spans="1:42" s="11" customFormat="1" ht="18" customHeight="1">
      <c r="A17" s="1">
        <v>13</v>
      </c>
      <c r="B17" s="1">
        <v>58936</v>
      </c>
      <c r="C17" s="5" t="s">
        <v>1821</v>
      </c>
      <c r="D17" s="1" t="s">
        <v>52</v>
      </c>
      <c r="E17" s="6" t="s">
        <v>7</v>
      </c>
      <c r="F17" s="1" t="s">
        <v>150</v>
      </c>
      <c r="G17" s="1">
        <f t="shared" si="0"/>
        <v>260</v>
      </c>
      <c r="H17" s="31"/>
      <c r="I17" s="7"/>
      <c r="J17" s="7"/>
      <c r="K17" s="7">
        <v>140</v>
      </c>
      <c r="L17" s="7"/>
      <c r="M17" s="7"/>
      <c r="N17" s="7"/>
      <c r="O17" s="7"/>
      <c r="P17" s="7">
        <v>120</v>
      </c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36"/>
    </row>
    <row r="18" spans="1:42" s="11" customFormat="1" ht="18" customHeight="1">
      <c r="A18" s="1">
        <v>14</v>
      </c>
      <c r="B18" s="1">
        <v>32490</v>
      </c>
      <c r="C18" s="5" t="s">
        <v>46</v>
      </c>
      <c r="D18" s="1" t="s">
        <v>52</v>
      </c>
      <c r="E18" s="6" t="s">
        <v>7</v>
      </c>
      <c r="F18" s="1" t="s">
        <v>8</v>
      </c>
      <c r="G18" s="1">
        <f t="shared" si="0"/>
        <v>256</v>
      </c>
      <c r="H18" s="31"/>
      <c r="I18" s="7"/>
      <c r="J18" s="7"/>
      <c r="K18" s="7"/>
      <c r="L18" s="7"/>
      <c r="M18" s="7"/>
      <c r="N18" s="7">
        <v>95</v>
      </c>
      <c r="O18" s="7"/>
      <c r="P18" s="7"/>
      <c r="Q18" s="7"/>
      <c r="R18" s="7">
        <v>8</v>
      </c>
      <c r="S18" s="7"/>
      <c r="T18" s="7"/>
      <c r="U18" s="7"/>
      <c r="V18" s="7"/>
      <c r="W18" s="7"/>
      <c r="X18" s="7"/>
      <c r="Y18" s="7"/>
      <c r="Z18" s="7"/>
      <c r="AA18" s="7">
        <v>120</v>
      </c>
      <c r="AB18" s="7"/>
      <c r="AC18" s="7"/>
      <c r="AD18" s="7"/>
      <c r="AE18" s="7"/>
      <c r="AF18" s="7"/>
      <c r="AG18" s="7"/>
      <c r="AH18" s="7"/>
      <c r="AI18" s="7"/>
      <c r="AJ18" s="7">
        <v>25</v>
      </c>
      <c r="AK18" s="7"/>
      <c r="AL18" s="7"/>
      <c r="AM18" s="7"/>
      <c r="AN18" s="7"/>
      <c r="AO18" s="7">
        <v>8</v>
      </c>
      <c r="AP18" s="36"/>
    </row>
    <row r="19" spans="1:42" s="11" customFormat="1" ht="18" customHeight="1">
      <c r="A19" s="1">
        <v>15</v>
      </c>
      <c r="B19" s="1">
        <v>54056</v>
      </c>
      <c r="C19" s="5" t="s">
        <v>1894</v>
      </c>
      <c r="D19" s="1" t="s">
        <v>52</v>
      </c>
      <c r="E19" s="6" t="s">
        <v>7</v>
      </c>
      <c r="F19" s="1" t="s">
        <v>442</v>
      </c>
      <c r="G19" s="1">
        <f t="shared" si="0"/>
        <v>250</v>
      </c>
      <c r="H19" s="31"/>
      <c r="I19" s="7"/>
      <c r="J19" s="7"/>
      <c r="K19" s="7"/>
      <c r="L19" s="7">
        <v>250</v>
      </c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36"/>
    </row>
    <row r="20" spans="1:42" s="11" customFormat="1" ht="18" customHeight="1">
      <c r="A20" s="1">
        <v>16</v>
      </c>
      <c r="B20" s="1">
        <v>66416</v>
      </c>
      <c r="C20" s="5" t="s">
        <v>1901</v>
      </c>
      <c r="D20" s="1" t="s">
        <v>52</v>
      </c>
      <c r="E20" s="6" t="s">
        <v>7</v>
      </c>
      <c r="F20" s="1" t="s">
        <v>369</v>
      </c>
      <c r="G20" s="1">
        <f t="shared" si="0"/>
        <v>240</v>
      </c>
      <c r="H20" s="31"/>
      <c r="I20" s="7"/>
      <c r="J20" s="7"/>
      <c r="K20" s="7">
        <v>120</v>
      </c>
      <c r="L20" s="7">
        <v>120</v>
      </c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36"/>
    </row>
    <row r="21" spans="1:42" s="11" customFormat="1" ht="18" customHeight="1">
      <c r="A21" s="1">
        <v>17</v>
      </c>
      <c r="B21" s="1">
        <v>32369</v>
      </c>
      <c r="C21" s="5" t="s">
        <v>1080</v>
      </c>
      <c r="D21" s="1" t="s">
        <v>52</v>
      </c>
      <c r="E21" s="6" t="s">
        <v>7</v>
      </c>
      <c r="F21" s="1" t="s">
        <v>141</v>
      </c>
      <c r="G21" s="1">
        <f t="shared" si="0"/>
        <v>215</v>
      </c>
      <c r="H21" s="31"/>
      <c r="I21" s="7"/>
      <c r="J21" s="7"/>
      <c r="K21" s="7"/>
      <c r="L21" s="7"/>
      <c r="M21" s="7"/>
      <c r="N21" s="7"/>
      <c r="O21" s="7"/>
      <c r="P21" s="7"/>
      <c r="Q21" s="7"/>
      <c r="R21" s="7"/>
      <c r="S21" s="7">
        <v>20</v>
      </c>
      <c r="T21" s="7"/>
      <c r="U21" s="7"/>
      <c r="V21" s="7"/>
      <c r="W21" s="7"/>
      <c r="X21" s="7"/>
      <c r="Y21" s="7"/>
      <c r="Z21" s="7">
        <v>95</v>
      </c>
      <c r="AA21" s="7">
        <v>100</v>
      </c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36"/>
    </row>
    <row r="22" spans="1:42" s="11" customFormat="1" ht="18" customHeight="1">
      <c r="A22" s="1">
        <v>18</v>
      </c>
      <c r="B22" s="1">
        <v>45440</v>
      </c>
      <c r="C22" s="5" t="s">
        <v>1895</v>
      </c>
      <c r="D22" s="1" t="s">
        <v>52</v>
      </c>
      <c r="E22" s="6" t="s">
        <v>7</v>
      </c>
      <c r="F22" s="1" t="s">
        <v>442</v>
      </c>
      <c r="G22" s="1">
        <f t="shared" si="0"/>
        <v>215</v>
      </c>
      <c r="H22" s="31"/>
      <c r="I22" s="7"/>
      <c r="J22" s="7"/>
      <c r="K22" s="7"/>
      <c r="L22" s="7">
        <v>215</v>
      </c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36"/>
    </row>
    <row r="23" spans="1:42" s="11" customFormat="1" ht="18" customHeight="1">
      <c r="A23" s="1">
        <v>19</v>
      </c>
      <c r="B23" s="1" t="s">
        <v>1578</v>
      </c>
      <c r="C23" s="5" t="s">
        <v>1579</v>
      </c>
      <c r="D23" s="1" t="s">
        <v>52</v>
      </c>
      <c r="E23" s="6" t="s">
        <v>7</v>
      </c>
      <c r="F23" s="1" t="s">
        <v>150</v>
      </c>
      <c r="G23" s="1">
        <f t="shared" si="0"/>
        <v>204</v>
      </c>
      <c r="H23" s="31"/>
      <c r="I23" s="7"/>
      <c r="J23" s="7"/>
      <c r="K23" s="7">
        <v>70</v>
      </c>
      <c r="L23" s="7"/>
      <c r="M23" s="7"/>
      <c r="N23" s="7"/>
      <c r="O23" s="7"/>
      <c r="P23" s="7">
        <v>75</v>
      </c>
      <c r="Q23" s="7">
        <v>4</v>
      </c>
      <c r="R23" s="7"/>
      <c r="S23" s="7"/>
      <c r="T23" s="7">
        <v>55</v>
      </c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36"/>
    </row>
    <row r="24" spans="1:42" s="11" customFormat="1" ht="18" customHeight="1">
      <c r="A24" s="1">
        <v>20</v>
      </c>
      <c r="B24" s="1">
        <v>54550</v>
      </c>
      <c r="C24" s="5" t="s">
        <v>1896</v>
      </c>
      <c r="D24" s="1" t="s">
        <v>52</v>
      </c>
      <c r="E24" s="6" t="s">
        <v>7</v>
      </c>
      <c r="F24" s="1" t="s">
        <v>369</v>
      </c>
      <c r="G24" s="1">
        <f t="shared" si="0"/>
        <v>200</v>
      </c>
      <c r="H24" s="31"/>
      <c r="I24" s="7"/>
      <c r="J24" s="7"/>
      <c r="K24" s="7"/>
      <c r="L24" s="7">
        <v>200</v>
      </c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36"/>
    </row>
    <row r="25" spans="1:42" s="11" customFormat="1" ht="18" customHeight="1">
      <c r="A25" s="1">
        <v>21</v>
      </c>
      <c r="B25" s="1">
        <v>62883</v>
      </c>
      <c r="C25" s="5" t="s">
        <v>50</v>
      </c>
      <c r="D25" s="1" t="s">
        <v>52</v>
      </c>
      <c r="E25" s="6" t="s">
        <v>7</v>
      </c>
      <c r="F25" s="1" t="s">
        <v>10</v>
      </c>
      <c r="G25" s="1">
        <f t="shared" si="0"/>
        <v>196</v>
      </c>
      <c r="H25" s="31"/>
      <c r="I25" s="7"/>
      <c r="J25" s="7"/>
      <c r="K25" s="7"/>
      <c r="L25" s="7"/>
      <c r="M25" s="7"/>
      <c r="N25" s="7">
        <v>80</v>
      </c>
      <c r="O25" s="7"/>
      <c r="P25" s="7"/>
      <c r="Q25" s="7"/>
      <c r="R25" s="7"/>
      <c r="S25" s="7"/>
      <c r="T25" s="7"/>
      <c r="U25" s="7">
        <v>15</v>
      </c>
      <c r="V25" s="7"/>
      <c r="W25" s="7"/>
      <c r="X25" s="7"/>
      <c r="Y25" s="7"/>
      <c r="Z25" s="7"/>
      <c r="AA25" s="7"/>
      <c r="AB25" s="7"/>
      <c r="AC25" s="7"/>
      <c r="AD25" s="7">
        <v>85</v>
      </c>
      <c r="AE25" s="7"/>
      <c r="AF25" s="7"/>
      <c r="AG25" s="7"/>
      <c r="AH25" s="7">
        <v>6</v>
      </c>
      <c r="AI25" s="7"/>
      <c r="AJ25" s="7">
        <v>8</v>
      </c>
      <c r="AK25" s="7"/>
      <c r="AL25" s="7"/>
      <c r="AM25" s="7"/>
      <c r="AN25" s="7"/>
      <c r="AO25" s="7">
        <v>2</v>
      </c>
      <c r="AP25" s="36"/>
    </row>
    <row r="26" spans="1:42" s="11" customFormat="1" ht="18" customHeight="1">
      <c r="A26" s="1">
        <v>22</v>
      </c>
      <c r="B26" s="1">
        <v>40073</v>
      </c>
      <c r="C26" s="5" t="s">
        <v>1577</v>
      </c>
      <c r="D26" s="1" t="s">
        <v>52</v>
      </c>
      <c r="E26" s="6" t="s">
        <v>7</v>
      </c>
      <c r="F26" s="1" t="s">
        <v>150</v>
      </c>
      <c r="G26" s="1">
        <f t="shared" si="0"/>
        <v>185</v>
      </c>
      <c r="H26" s="31"/>
      <c r="I26" s="7"/>
      <c r="J26" s="7">
        <v>25</v>
      </c>
      <c r="K26" s="7"/>
      <c r="L26" s="7">
        <v>70</v>
      </c>
      <c r="M26" s="7"/>
      <c r="N26" s="7"/>
      <c r="O26" s="7"/>
      <c r="P26" s="7"/>
      <c r="Q26" s="7"/>
      <c r="R26" s="7"/>
      <c r="S26" s="7"/>
      <c r="T26" s="7">
        <v>90</v>
      </c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36"/>
    </row>
    <row r="27" spans="1:42" s="11" customFormat="1" ht="18" customHeight="1">
      <c r="A27" s="1">
        <v>23</v>
      </c>
      <c r="B27" s="1">
        <v>59638</v>
      </c>
      <c r="C27" s="5" t="s">
        <v>47</v>
      </c>
      <c r="D27" s="1" t="s">
        <v>52</v>
      </c>
      <c r="E27" s="6" t="s">
        <v>7</v>
      </c>
      <c r="F27" s="1" t="s">
        <v>10</v>
      </c>
      <c r="G27" s="1">
        <f t="shared" si="0"/>
        <v>181</v>
      </c>
      <c r="H27" s="31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>
        <v>25</v>
      </c>
      <c r="V27" s="7"/>
      <c r="W27" s="7"/>
      <c r="X27" s="7"/>
      <c r="Y27" s="7"/>
      <c r="Z27" s="7"/>
      <c r="AA27" s="7"/>
      <c r="AB27" s="7"/>
      <c r="AC27" s="7"/>
      <c r="AD27" s="7">
        <v>120</v>
      </c>
      <c r="AE27" s="7"/>
      <c r="AF27" s="7"/>
      <c r="AG27" s="7"/>
      <c r="AH27" s="7">
        <v>15</v>
      </c>
      <c r="AI27" s="7"/>
      <c r="AJ27" s="7">
        <v>15</v>
      </c>
      <c r="AK27" s="7"/>
      <c r="AL27" s="7"/>
      <c r="AM27" s="7"/>
      <c r="AN27" s="7"/>
      <c r="AO27" s="7">
        <v>6</v>
      </c>
      <c r="AP27" s="36"/>
    </row>
    <row r="28" spans="1:42" s="11" customFormat="1" ht="18" customHeight="1">
      <c r="A28" s="1">
        <v>23</v>
      </c>
      <c r="B28" s="1" t="s">
        <v>1024</v>
      </c>
      <c r="C28" s="5" t="s">
        <v>1025</v>
      </c>
      <c r="D28" s="1" t="s">
        <v>52</v>
      </c>
      <c r="E28" s="6" t="s">
        <v>7</v>
      </c>
      <c r="F28" s="1" t="s">
        <v>103</v>
      </c>
      <c r="G28" s="1">
        <f t="shared" si="0"/>
        <v>181</v>
      </c>
      <c r="H28" s="31"/>
      <c r="I28" s="7"/>
      <c r="J28" s="7"/>
      <c r="K28" s="7"/>
      <c r="L28" s="7"/>
      <c r="M28" s="7">
        <v>6</v>
      </c>
      <c r="N28" s="7"/>
      <c r="O28" s="7"/>
      <c r="P28" s="7"/>
      <c r="Q28" s="7"/>
      <c r="R28" s="7"/>
      <c r="S28" s="7"/>
      <c r="T28" s="7"/>
      <c r="U28" s="7"/>
      <c r="V28" s="7">
        <v>140</v>
      </c>
      <c r="W28" s="7"/>
      <c r="X28" s="7"/>
      <c r="Y28" s="7"/>
      <c r="Z28" s="7"/>
      <c r="AA28" s="7"/>
      <c r="AB28" s="7">
        <v>35</v>
      </c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36"/>
    </row>
    <row r="29" spans="1:42" s="11" customFormat="1" ht="18" customHeight="1">
      <c r="A29" s="1">
        <v>25</v>
      </c>
      <c r="B29" s="1" t="s">
        <v>566</v>
      </c>
      <c r="C29" s="5" t="s">
        <v>567</v>
      </c>
      <c r="D29" s="1" t="s">
        <v>52</v>
      </c>
      <c r="E29" s="6" t="s">
        <v>7</v>
      </c>
      <c r="F29" s="1" t="s">
        <v>10</v>
      </c>
      <c r="G29" s="1">
        <f t="shared" si="0"/>
        <v>177</v>
      </c>
      <c r="H29" s="31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>
        <v>70</v>
      </c>
      <c r="AB29" s="7"/>
      <c r="AC29" s="7"/>
      <c r="AD29" s="7">
        <v>95</v>
      </c>
      <c r="AE29" s="7"/>
      <c r="AF29" s="7"/>
      <c r="AG29" s="7"/>
      <c r="AH29" s="7">
        <v>8</v>
      </c>
      <c r="AI29" s="7"/>
      <c r="AJ29" s="7">
        <v>4</v>
      </c>
      <c r="AK29" s="7"/>
      <c r="AL29" s="7"/>
      <c r="AM29" s="7"/>
      <c r="AN29" s="7"/>
      <c r="AO29" s="7"/>
      <c r="AP29" s="36"/>
    </row>
    <row r="30" spans="1:42" s="11" customFormat="1" ht="18" customHeight="1">
      <c r="A30" s="1">
        <v>26</v>
      </c>
      <c r="B30" s="1">
        <v>22362</v>
      </c>
      <c r="C30" s="5" t="s">
        <v>489</v>
      </c>
      <c r="D30" s="1" t="s">
        <v>52</v>
      </c>
      <c r="E30" s="6" t="s">
        <v>7</v>
      </c>
      <c r="F30" s="1" t="s">
        <v>442</v>
      </c>
      <c r="G30" s="1">
        <f t="shared" si="0"/>
        <v>175</v>
      </c>
      <c r="H30" s="31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>
        <v>100</v>
      </c>
      <c r="AD30" s="7"/>
      <c r="AE30" s="7"/>
      <c r="AF30" s="7"/>
      <c r="AG30" s="7"/>
      <c r="AH30" s="7"/>
      <c r="AI30" s="7"/>
      <c r="AJ30" s="7"/>
      <c r="AK30" s="7">
        <v>75</v>
      </c>
      <c r="AL30" s="7"/>
      <c r="AM30" s="7"/>
      <c r="AN30" s="7"/>
      <c r="AO30" s="7"/>
      <c r="AP30" s="36"/>
    </row>
    <row r="31" spans="1:42" s="11" customFormat="1" ht="18" customHeight="1">
      <c r="A31" s="1">
        <v>26</v>
      </c>
      <c r="B31" s="1" t="s">
        <v>1196</v>
      </c>
      <c r="C31" s="5" t="s">
        <v>1197</v>
      </c>
      <c r="D31" s="1" t="s">
        <v>52</v>
      </c>
      <c r="E31" s="6" t="s">
        <v>1152</v>
      </c>
      <c r="F31" s="1" t="s">
        <v>141</v>
      </c>
      <c r="G31" s="1">
        <f t="shared" si="0"/>
        <v>175</v>
      </c>
      <c r="H31" s="31"/>
      <c r="I31" s="7"/>
      <c r="J31" s="7"/>
      <c r="K31" s="7"/>
      <c r="L31" s="7"/>
      <c r="M31" s="7"/>
      <c r="N31" s="7"/>
      <c r="O31" s="7"/>
      <c r="P31" s="7"/>
      <c r="Q31" s="7"/>
      <c r="R31" s="7"/>
      <c r="S31" s="7">
        <v>15</v>
      </c>
      <c r="T31" s="7"/>
      <c r="U31" s="7"/>
      <c r="V31" s="7">
        <v>80</v>
      </c>
      <c r="W31" s="7"/>
      <c r="X31" s="7"/>
      <c r="Y31" s="7"/>
      <c r="Z31" s="7">
        <v>80</v>
      </c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36"/>
    </row>
    <row r="32" spans="1:42" s="11" customFormat="1" ht="18" customHeight="1">
      <c r="A32" s="1">
        <v>28</v>
      </c>
      <c r="B32" s="1">
        <v>63727</v>
      </c>
      <c r="C32" s="5" t="s">
        <v>487</v>
      </c>
      <c r="D32" s="1" t="s">
        <v>52</v>
      </c>
      <c r="E32" s="6" t="s">
        <v>7</v>
      </c>
      <c r="F32" s="1" t="s">
        <v>442</v>
      </c>
      <c r="G32" s="1">
        <f t="shared" si="0"/>
        <v>174</v>
      </c>
      <c r="H32" s="31"/>
      <c r="I32" s="7"/>
      <c r="J32" s="7"/>
      <c r="K32" s="7"/>
      <c r="L32" s="7">
        <v>9</v>
      </c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>
        <v>80</v>
      </c>
      <c r="AD32" s="7"/>
      <c r="AE32" s="7"/>
      <c r="AF32" s="7"/>
      <c r="AG32" s="7"/>
      <c r="AH32" s="7"/>
      <c r="AI32" s="7"/>
      <c r="AJ32" s="7"/>
      <c r="AK32" s="7">
        <v>85</v>
      </c>
      <c r="AL32" s="7"/>
      <c r="AM32" s="7"/>
      <c r="AN32" s="7"/>
      <c r="AO32" s="7"/>
      <c r="AP32" s="36"/>
    </row>
    <row r="33" spans="1:42" s="11" customFormat="1" ht="18" customHeight="1">
      <c r="A33" s="1">
        <v>29</v>
      </c>
      <c r="B33" s="1">
        <v>59552</v>
      </c>
      <c r="C33" s="5" t="s">
        <v>44</v>
      </c>
      <c r="D33" s="1" t="s">
        <v>52</v>
      </c>
      <c r="E33" s="6" t="s">
        <v>7</v>
      </c>
      <c r="F33" s="1" t="s">
        <v>10</v>
      </c>
      <c r="G33" s="1">
        <f t="shared" si="0"/>
        <v>170</v>
      </c>
      <c r="H33" s="31"/>
      <c r="I33" s="7"/>
      <c r="J33" s="7"/>
      <c r="K33" s="7"/>
      <c r="L33" s="7"/>
      <c r="M33" s="7"/>
      <c r="N33" s="7"/>
      <c r="O33" s="7"/>
      <c r="P33" s="7"/>
      <c r="Q33" s="7"/>
      <c r="R33" s="7"/>
      <c r="S33" s="7">
        <v>25</v>
      </c>
      <c r="T33" s="7"/>
      <c r="U33" s="7">
        <v>20</v>
      </c>
      <c r="V33" s="7"/>
      <c r="W33" s="7"/>
      <c r="X33" s="7"/>
      <c r="Y33" s="7"/>
      <c r="Z33" s="7"/>
      <c r="AA33" s="7"/>
      <c r="AB33" s="7"/>
      <c r="AC33" s="7"/>
      <c r="AD33" s="7">
        <v>90</v>
      </c>
      <c r="AE33" s="7"/>
      <c r="AF33" s="7"/>
      <c r="AG33" s="7"/>
      <c r="AH33" s="7">
        <v>10</v>
      </c>
      <c r="AI33" s="7"/>
      <c r="AJ33" s="7">
        <v>10</v>
      </c>
      <c r="AK33" s="7"/>
      <c r="AL33" s="7"/>
      <c r="AM33" s="7"/>
      <c r="AN33" s="7"/>
      <c r="AO33" s="7">
        <v>15</v>
      </c>
      <c r="AP33" s="36"/>
    </row>
    <row r="34" spans="1:42" s="11" customFormat="1" ht="18" customHeight="1">
      <c r="A34" s="1">
        <v>29</v>
      </c>
      <c r="B34" s="1">
        <v>12984</v>
      </c>
      <c r="C34" s="5" t="s">
        <v>1897</v>
      </c>
      <c r="D34" s="1" t="s">
        <v>52</v>
      </c>
      <c r="E34" s="6" t="s">
        <v>7</v>
      </c>
      <c r="F34" s="1" t="s">
        <v>813</v>
      </c>
      <c r="G34" s="1">
        <f t="shared" si="0"/>
        <v>170</v>
      </c>
      <c r="H34" s="31"/>
      <c r="I34" s="7"/>
      <c r="J34" s="7"/>
      <c r="K34" s="7"/>
      <c r="L34" s="7">
        <v>170</v>
      </c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36"/>
    </row>
    <row r="35" spans="1:42" s="11" customFormat="1" ht="18" customHeight="1">
      <c r="A35" s="1">
        <v>31</v>
      </c>
      <c r="B35" s="1">
        <v>61657</v>
      </c>
      <c r="C35" s="5" t="s">
        <v>1077</v>
      </c>
      <c r="D35" s="1" t="s">
        <v>52</v>
      </c>
      <c r="E35" s="6" t="s">
        <v>7</v>
      </c>
      <c r="F35" s="1" t="s">
        <v>1068</v>
      </c>
      <c r="G35" s="1">
        <f t="shared" si="0"/>
        <v>150</v>
      </c>
      <c r="H35" s="31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>
        <v>150</v>
      </c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36"/>
    </row>
    <row r="36" spans="1:42" s="11" customFormat="1" ht="18" customHeight="1">
      <c r="A36" s="1">
        <v>31</v>
      </c>
      <c r="B36" s="1">
        <v>13307</v>
      </c>
      <c r="C36" s="5" t="s">
        <v>1898</v>
      </c>
      <c r="D36" s="1" t="s">
        <v>52</v>
      </c>
      <c r="E36" s="6" t="s">
        <v>1899</v>
      </c>
      <c r="F36" s="1" t="s">
        <v>1514</v>
      </c>
      <c r="G36" s="1">
        <f t="shared" si="0"/>
        <v>150</v>
      </c>
      <c r="H36" s="31"/>
      <c r="I36" s="7"/>
      <c r="J36" s="7"/>
      <c r="K36" s="7"/>
      <c r="L36" s="7">
        <v>150</v>
      </c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36"/>
    </row>
    <row r="37" spans="1:42" s="11" customFormat="1" ht="18" customHeight="1">
      <c r="A37" s="1">
        <v>33</v>
      </c>
      <c r="B37" s="1" t="s">
        <v>1201</v>
      </c>
      <c r="C37" s="5" t="s">
        <v>1202</v>
      </c>
      <c r="D37" s="1" t="s">
        <v>52</v>
      </c>
      <c r="E37" s="6" t="s">
        <v>1203</v>
      </c>
      <c r="F37" s="1" t="s">
        <v>141</v>
      </c>
      <c r="G37" s="1">
        <f t="shared" ref="G37:G68" si="1">SUM(I37:AO37)</f>
        <v>145</v>
      </c>
      <c r="H37" s="31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>
        <v>75</v>
      </c>
      <c r="U37" s="7"/>
      <c r="V37" s="7"/>
      <c r="W37" s="7"/>
      <c r="X37" s="7"/>
      <c r="Y37" s="7"/>
      <c r="Z37" s="7">
        <v>70</v>
      </c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36"/>
    </row>
    <row r="38" spans="1:42" s="11" customFormat="1" ht="18" customHeight="1">
      <c r="A38" s="1">
        <v>34</v>
      </c>
      <c r="B38" s="1">
        <v>47900</v>
      </c>
      <c r="C38" s="5" t="s">
        <v>1900</v>
      </c>
      <c r="D38" s="1" t="s">
        <v>52</v>
      </c>
      <c r="E38" s="6" t="s">
        <v>7</v>
      </c>
      <c r="F38" s="1" t="s">
        <v>154</v>
      </c>
      <c r="G38" s="1">
        <f t="shared" si="1"/>
        <v>140</v>
      </c>
      <c r="H38" s="31"/>
      <c r="I38" s="7"/>
      <c r="J38" s="7"/>
      <c r="K38" s="7"/>
      <c r="L38" s="7">
        <v>140</v>
      </c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36"/>
    </row>
    <row r="39" spans="1:42" s="11" customFormat="1" ht="18" customHeight="1">
      <c r="A39" s="1">
        <v>35</v>
      </c>
      <c r="B39" s="1" t="s">
        <v>1204</v>
      </c>
      <c r="C39" s="5" t="s">
        <v>1205</v>
      </c>
      <c r="D39" s="1" t="s">
        <v>52</v>
      </c>
      <c r="E39" s="6" t="s">
        <v>1163</v>
      </c>
      <c r="F39" s="1" t="s">
        <v>141</v>
      </c>
      <c r="G39" s="1">
        <f t="shared" si="1"/>
        <v>135</v>
      </c>
      <c r="H39" s="31"/>
      <c r="I39" s="7"/>
      <c r="J39" s="7"/>
      <c r="K39" s="7"/>
      <c r="L39" s="7"/>
      <c r="M39" s="7"/>
      <c r="N39" s="7"/>
      <c r="O39" s="7"/>
      <c r="P39" s="7"/>
      <c r="Q39" s="7"/>
      <c r="R39" s="7"/>
      <c r="S39" s="7">
        <v>10</v>
      </c>
      <c r="T39" s="7"/>
      <c r="U39" s="7"/>
      <c r="V39" s="7">
        <v>60</v>
      </c>
      <c r="W39" s="7"/>
      <c r="X39" s="7"/>
      <c r="Y39" s="7"/>
      <c r="Z39" s="7">
        <v>65</v>
      </c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36"/>
    </row>
    <row r="40" spans="1:42" s="11" customFormat="1" ht="18" customHeight="1">
      <c r="A40" s="1">
        <v>36</v>
      </c>
      <c r="B40" s="1">
        <v>62841</v>
      </c>
      <c r="C40" s="5" t="s">
        <v>490</v>
      </c>
      <c r="D40" s="1" t="s">
        <v>52</v>
      </c>
      <c r="E40" s="6" t="s">
        <v>7</v>
      </c>
      <c r="F40" s="1" t="s">
        <v>442</v>
      </c>
      <c r="G40" s="1">
        <f t="shared" si="1"/>
        <v>130</v>
      </c>
      <c r="H40" s="31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>
        <v>75</v>
      </c>
      <c r="AD40" s="7"/>
      <c r="AE40" s="7"/>
      <c r="AF40" s="7"/>
      <c r="AG40" s="7"/>
      <c r="AH40" s="7"/>
      <c r="AI40" s="7"/>
      <c r="AJ40" s="7"/>
      <c r="AK40" s="7">
        <v>55</v>
      </c>
      <c r="AL40" s="7"/>
      <c r="AM40" s="7"/>
      <c r="AN40" s="7"/>
      <c r="AO40" s="7"/>
      <c r="AP40" s="36"/>
    </row>
    <row r="41" spans="1:42" s="11" customFormat="1" ht="18" customHeight="1">
      <c r="A41" s="1">
        <v>37</v>
      </c>
      <c r="B41" s="1">
        <v>62810</v>
      </c>
      <c r="C41" s="5" t="s">
        <v>43</v>
      </c>
      <c r="D41" s="1" t="s">
        <v>52</v>
      </c>
      <c r="E41" s="6" t="s">
        <v>33</v>
      </c>
      <c r="F41" s="1" t="s">
        <v>10</v>
      </c>
      <c r="G41" s="1">
        <f t="shared" si="1"/>
        <v>125</v>
      </c>
      <c r="H41" s="31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>
        <v>80</v>
      </c>
      <c r="AE41" s="7"/>
      <c r="AF41" s="7"/>
      <c r="AG41" s="7"/>
      <c r="AH41" s="7">
        <v>25</v>
      </c>
      <c r="AI41" s="7"/>
      <c r="AJ41" s="7"/>
      <c r="AK41" s="7"/>
      <c r="AL41" s="7"/>
      <c r="AM41" s="7"/>
      <c r="AN41" s="7"/>
      <c r="AO41" s="7">
        <v>20</v>
      </c>
      <c r="AP41" s="36"/>
    </row>
    <row r="42" spans="1:42" s="11" customFormat="1" ht="18" customHeight="1">
      <c r="A42" s="1">
        <v>38</v>
      </c>
      <c r="B42" s="1">
        <v>53423</v>
      </c>
      <c r="C42" s="5" t="s">
        <v>488</v>
      </c>
      <c r="D42" s="1" t="s">
        <v>52</v>
      </c>
      <c r="E42" s="6" t="s">
        <v>7</v>
      </c>
      <c r="F42" s="1" t="s">
        <v>180</v>
      </c>
      <c r="G42" s="1">
        <f t="shared" si="1"/>
        <v>120</v>
      </c>
      <c r="H42" s="31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>
        <v>40</v>
      </c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>
        <v>80</v>
      </c>
      <c r="AL42" s="7"/>
      <c r="AM42" s="7"/>
      <c r="AN42" s="7"/>
      <c r="AO42" s="7"/>
      <c r="AP42" s="36"/>
    </row>
    <row r="43" spans="1:42" s="11" customFormat="1" ht="18" customHeight="1">
      <c r="A43" s="1">
        <v>39</v>
      </c>
      <c r="B43" s="1">
        <v>41456</v>
      </c>
      <c r="C43" s="5" t="s">
        <v>1902</v>
      </c>
      <c r="D43" s="1" t="s">
        <v>52</v>
      </c>
      <c r="E43" s="6" t="s">
        <v>7</v>
      </c>
      <c r="F43" s="1" t="s">
        <v>442</v>
      </c>
      <c r="G43" s="1">
        <f t="shared" si="1"/>
        <v>110</v>
      </c>
      <c r="H43" s="31"/>
      <c r="I43" s="7"/>
      <c r="J43" s="7"/>
      <c r="K43" s="7"/>
      <c r="L43" s="7">
        <v>110</v>
      </c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36"/>
    </row>
    <row r="44" spans="1:42" s="11" customFormat="1" ht="18" customHeight="1">
      <c r="A44" s="1">
        <v>39</v>
      </c>
      <c r="B44" s="1" t="s">
        <v>1028</v>
      </c>
      <c r="C44" s="5" t="s">
        <v>1029</v>
      </c>
      <c r="D44" s="1" t="s">
        <v>52</v>
      </c>
      <c r="E44" s="6" t="s">
        <v>164</v>
      </c>
      <c r="F44" s="1" t="s">
        <v>103</v>
      </c>
      <c r="G44" s="1">
        <f t="shared" si="1"/>
        <v>110</v>
      </c>
      <c r="H44" s="31"/>
      <c r="I44" s="7"/>
      <c r="J44" s="7"/>
      <c r="K44" s="7"/>
      <c r="L44" s="7"/>
      <c r="M44" s="7">
        <v>10</v>
      </c>
      <c r="N44" s="7"/>
      <c r="O44" s="7"/>
      <c r="P44" s="7"/>
      <c r="Q44" s="7"/>
      <c r="R44" s="7"/>
      <c r="S44" s="7"/>
      <c r="T44" s="7"/>
      <c r="U44" s="7"/>
      <c r="V44" s="7">
        <v>75</v>
      </c>
      <c r="W44" s="7"/>
      <c r="X44" s="7"/>
      <c r="Y44" s="7"/>
      <c r="Z44" s="7"/>
      <c r="AA44" s="7"/>
      <c r="AB44" s="7">
        <v>25</v>
      </c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36"/>
    </row>
    <row r="45" spans="1:42" s="11" customFormat="1" ht="18" customHeight="1">
      <c r="A45" s="1">
        <v>41</v>
      </c>
      <c r="B45" s="1">
        <v>42153</v>
      </c>
      <c r="C45" s="5" t="s">
        <v>1903</v>
      </c>
      <c r="D45" s="1" t="s">
        <v>52</v>
      </c>
      <c r="E45" s="6" t="s">
        <v>383</v>
      </c>
      <c r="F45" s="1" t="s">
        <v>369</v>
      </c>
      <c r="G45" s="1">
        <f t="shared" si="1"/>
        <v>100</v>
      </c>
      <c r="H45" s="31"/>
      <c r="I45" s="7"/>
      <c r="J45" s="7"/>
      <c r="K45" s="7"/>
      <c r="L45" s="7">
        <v>100</v>
      </c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36"/>
    </row>
    <row r="46" spans="1:42" s="11" customFormat="1" ht="18" customHeight="1">
      <c r="A46" s="1">
        <v>42</v>
      </c>
      <c r="B46" s="1" t="s">
        <v>1206</v>
      </c>
      <c r="C46" s="5" t="s">
        <v>1207</v>
      </c>
      <c r="D46" s="1" t="s">
        <v>52</v>
      </c>
      <c r="E46" s="6" t="s">
        <v>1160</v>
      </c>
      <c r="F46" s="1" t="s">
        <v>141</v>
      </c>
      <c r="G46" s="1">
        <f t="shared" si="1"/>
        <v>99</v>
      </c>
      <c r="H46" s="31"/>
      <c r="I46" s="7"/>
      <c r="J46" s="7"/>
      <c r="K46" s="7"/>
      <c r="L46" s="7"/>
      <c r="M46" s="7"/>
      <c r="N46" s="7"/>
      <c r="O46" s="7"/>
      <c r="P46" s="7"/>
      <c r="Q46" s="7"/>
      <c r="R46" s="7"/>
      <c r="S46" s="7">
        <v>4</v>
      </c>
      <c r="T46" s="7"/>
      <c r="U46" s="7"/>
      <c r="V46" s="7">
        <v>40</v>
      </c>
      <c r="W46" s="7"/>
      <c r="X46" s="7"/>
      <c r="Y46" s="7"/>
      <c r="Z46" s="7">
        <v>55</v>
      </c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36"/>
    </row>
    <row r="47" spans="1:42" s="11" customFormat="1" ht="18" customHeight="1">
      <c r="A47" s="1">
        <v>43</v>
      </c>
      <c r="B47" s="1">
        <v>64235</v>
      </c>
      <c r="C47" s="5" t="s">
        <v>891</v>
      </c>
      <c r="D47" s="1" t="s">
        <v>52</v>
      </c>
      <c r="E47" s="6" t="s">
        <v>7</v>
      </c>
      <c r="F47" s="1" t="s">
        <v>452</v>
      </c>
      <c r="G47" s="1">
        <f t="shared" si="1"/>
        <v>90</v>
      </c>
      <c r="H47" s="31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>
        <v>90</v>
      </c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36"/>
    </row>
    <row r="48" spans="1:42" s="11" customFormat="1" ht="18" customHeight="1">
      <c r="A48" s="1">
        <v>44</v>
      </c>
      <c r="B48" s="1">
        <v>56716</v>
      </c>
      <c r="C48" s="5" t="s">
        <v>1739</v>
      </c>
      <c r="D48" s="1" t="s">
        <v>52</v>
      </c>
      <c r="E48" s="6" t="s">
        <v>7</v>
      </c>
      <c r="F48" s="1" t="s">
        <v>8</v>
      </c>
      <c r="G48" s="1">
        <f t="shared" si="1"/>
        <v>89</v>
      </c>
      <c r="H48" s="31"/>
      <c r="I48" s="7"/>
      <c r="J48" s="7"/>
      <c r="K48" s="7"/>
      <c r="L48" s="7"/>
      <c r="M48" s="7"/>
      <c r="N48" s="7">
        <v>85</v>
      </c>
      <c r="O48" s="7"/>
      <c r="P48" s="7"/>
      <c r="Q48" s="7"/>
      <c r="R48" s="7">
        <v>4</v>
      </c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36"/>
    </row>
    <row r="49" spans="1:42" s="11" customFormat="1" ht="18" customHeight="1">
      <c r="A49" s="1">
        <v>45</v>
      </c>
      <c r="B49" s="1" t="s">
        <v>1194</v>
      </c>
      <c r="C49" s="5" t="s">
        <v>1195</v>
      </c>
      <c r="D49" s="1" t="s">
        <v>52</v>
      </c>
      <c r="E49" s="6" t="s">
        <v>7</v>
      </c>
      <c r="F49" s="1" t="s">
        <v>141</v>
      </c>
      <c r="G49" s="1">
        <f t="shared" si="1"/>
        <v>85</v>
      </c>
      <c r="H49" s="31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>
        <v>85</v>
      </c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36"/>
    </row>
    <row r="50" spans="1:42" s="11" customFormat="1" ht="18" customHeight="1">
      <c r="A50" s="1">
        <v>46</v>
      </c>
      <c r="B50" s="1">
        <v>50565</v>
      </c>
      <c r="C50" s="5" t="s">
        <v>892</v>
      </c>
      <c r="D50" s="1" t="s">
        <v>52</v>
      </c>
      <c r="E50" s="6" t="s">
        <v>7</v>
      </c>
      <c r="F50" s="1" t="s">
        <v>442</v>
      </c>
      <c r="G50" s="1">
        <f t="shared" si="1"/>
        <v>85</v>
      </c>
      <c r="H50" s="31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>
        <v>85</v>
      </c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36"/>
    </row>
    <row r="51" spans="1:42" s="11" customFormat="1" ht="18" customHeight="1">
      <c r="A51" s="1">
        <v>47</v>
      </c>
      <c r="B51" s="1">
        <v>53001</v>
      </c>
      <c r="C51" s="5" t="s">
        <v>1081</v>
      </c>
      <c r="D51" s="1" t="s">
        <v>52</v>
      </c>
      <c r="E51" s="6" t="s">
        <v>7</v>
      </c>
      <c r="F51" s="1" t="s">
        <v>146</v>
      </c>
      <c r="G51" s="1">
        <f t="shared" si="1"/>
        <v>80</v>
      </c>
      <c r="H51" s="31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>
        <v>80</v>
      </c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36"/>
    </row>
    <row r="52" spans="1:42" s="11" customFormat="1" ht="18" customHeight="1">
      <c r="A52" s="1">
        <v>47</v>
      </c>
      <c r="B52" s="1">
        <v>44010</v>
      </c>
      <c r="C52" s="5" t="s">
        <v>2083</v>
      </c>
      <c r="D52" s="1" t="s">
        <v>52</v>
      </c>
      <c r="E52" s="6" t="s">
        <v>7</v>
      </c>
      <c r="F52" s="1" t="s">
        <v>150</v>
      </c>
      <c r="G52" s="1">
        <f t="shared" si="1"/>
        <v>80</v>
      </c>
      <c r="H52" s="31"/>
      <c r="I52" s="7"/>
      <c r="J52" s="7"/>
      <c r="K52" s="7">
        <v>80</v>
      </c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36"/>
    </row>
    <row r="53" spans="1:42" s="11" customFormat="1" ht="18" customHeight="1">
      <c r="A53" s="1">
        <v>49</v>
      </c>
      <c r="B53" s="1">
        <v>58832</v>
      </c>
      <c r="C53" s="5" t="s">
        <v>1822</v>
      </c>
      <c r="D53" s="1" t="s">
        <v>52</v>
      </c>
      <c r="E53" s="6" t="s">
        <v>7</v>
      </c>
      <c r="F53" s="1" t="s">
        <v>150</v>
      </c>
      <c r="G53" s="1">
        <f t="shared" si="1"/>
        <v>78</v>
      </c>
      <c r="H53" s="31"/>
      <c r="I53" s="7"/>
      <c r="J53" s="7">
        <v>8</v>
      </c>
      <c r="K53" s="7"/>
      <c r="L53" s="7"/>
      <c r="M53" s="7"/>
      <c r="N53" s="7"/>
      <c r="O53" s="7"/>
      <c r="P53" s="7">
        <v>70</v>
      </c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36"/>
    </row>
    <row r="54" spans="1:42" s="11" customFormat="1" ht="18" customHeight="1">
      <c r="A54" s="1">
        <v>50</v>
      </c>
      <c r="B54" s="1">
        <v>57564</v>
      </c>
      <c r="C54" s="5" t="s">
        <v>51</v>
      </c>
      <c r="D54" s="1" t="s">
        <v>52</v>
      </c>
      <c r="E54" s="6" t="s">
        <v>7</v>
      </c>
      <c r="F54" s="1" t="s">
        <v>8</v>
      </c>
      <c r="G54" s="1">
        <f t="shared" si="1"/>
        <v>76</v>
      </c>
      <c r="H54" s="31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>
        <v>30</v>
      </c>
      <c r="U54" s="7"/>
      <c r="V54" s="7">
        <v>45</v>
      </c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>
        <v>1</v>
      </c>
      <c r="AP54" s="36"/>
    </row>
    <row r="55" spans="1:42" s="11" customFormat="1" ht="18" customHeight="1">
      <c r="A55" s="1">
        <v>51</v>
      </c>
      <c r="B55" s="1" t="s">
        <v>1198</v>
      </c>
      <c r="C55" s="5" t="s">
        <v>1199</v>
      </c>
      <c r="D55" s="1" t="s">
        <v>52</v>
      </c>
      <c r="E55" s="6" t="s">
        <v>1200</v>
      </c>
      <c r="F55" s="1" t="s">
        <v>141</v>
      </c>
      <c r="G55" s="1">
        <f t="shared" si="1"/>
        <v>75</v>
      </c>
      <c r="H55" s="31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>
        <v>75</v>
      </c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36"/>
    </row>
    <row r="56" spans="1:42" s="11" customFormat="1" ht="18" customHeight="1">
      <c r="A56" s="1">
        <v>51</v>
      </c>
      <c r="B56" s="1">
        <v>34544</v>
      </c>
      <c r="C56" s="5" t="s">
        <v>226</v>
      </c>
      <c r="D56" s="1" t="s">
        <v>52</v>
      </c>
      <c r="E56" s="6" t="s">
        <v>7</v>
      </c>
      <c r="F56" s="1" t="s">
        <v>190</v>
      </c>
      <c r="G56" s="1">
        <f t="shared" si="1"/>
        <v>75</v>
      </c>
      <c r="H56" s="31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>
        <v>25</v>
      </c>
      <c r="AG56" s="7"/>
      <c r="AH56" s="7"/>
      <c r="AI56" s="7"/>
      <c r="AJ56" s="7"/>
      <c r="AK56" s="7"/>
      <c r="AL56" s="7"/>
      <c r="AM56" s="7">
        <v>50</v>
      </c>
      <c r="AN56" s="7"/>
      <c r="AO56" s="7"/>
      <c r="AP56" s="36"/>
    </row>
    <row r="57" spans="1:42" s="11" customFormat="1" ht="18" customHeight="1">
      <c r="A57" s="1">
        <v>53</v>
      </c>
      <c r="B57" s="1">
        <v>54148</v>
      </c>
      <c r="C57" s="5" t="s">
        <v>418</v>
      </c>
      <c r="D57" s="1" t="s">
        <v>52</v>
      </c>
      <c r="E57" s="6" t="s">
        <v>400</v>
      </c>
      <c r="F57" s="1" t="s">
        <v>381</v>
      </c>
      <c r="G57" s="1">
        <f t="shared" si="1"/>
        <v>73</v>
      </c>
      <c r="H57" s="31"/>
      <c r="I57" s="7"/>
      <c r="J57" s="7"/>
      <c r="K57" s="7"/>
      <c r="L57" s="7"/>
      <c r="M57" s="7"/>
      <c r="N57" s="7"/>
      <c r="O57" s="7">
        <v>15</v>
      </c>
      <c r="P57" s="7"/>
      <c r="Q57" s="7"/>
      <c r="R57" s="7"/>
      <c r="S57" s="7"/>
      <c r="T57" s="7"/>
      <c r="U57" s="7"/>
      <c r="V57" s="7"/>
      <c r="W57" s="7"/>
      <c r="X57" s="7"/>
      <c r="Y57" s="7">
        <v>8</v>
      </c>
      <c r="Z57" s="7"/>
      <c r="AA57" s="7"/>
      <c r="AB57" s="7"/>
      <c r="AC57" s="7"/>
      <c r="AD57" s="7"/>
      <c r="AE57" s="7"/>
      <c r="AF57" s="7"/>
      <c r="AG57" s="7"/>
      <c r="AH57" s="7"/>
      <c r="AI57" s="7">
        <v>30</v>
      </c>
      <c r="AJ57" s="7"/>
      <c r="AK57" s="7"/>
      <c r="AL57" s="7">
        <f>40/2</f>
        <v>20</v>
      </c>
      <c r="AM57" s="7"/>
      <c r="AN57" s="7"/>
      <c r="AO57" s="7"/>
      <c r="AP57" s="36"/>
    </row>
    <row r="58" spans="1:42" s="11" customFormat="1" ht="18" customHeight="1">
      <c r="A58" s="1">
        <v>54</v>
      </c>
      <c r="B58" s="1">
        <v>63403</v>
      </c>
      <c r="C58" s="5" t="s">
        <v>1484</v>
      </c>
      <c r="D58" s="1" t="s">
        <v>52</v>
      </c>
      <c r="E58" s="6" t="s">
        <v>7</v>
      </c>
      <c r="F58" s="1" t="s">
        <v>103</v>
      </c>
      <c r="G58" s="1">
        <f t="shared" si="1"/>
        <v>70</v>
      </c>
      <c r="H58" s="31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>
        <v>70</v>
      </c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7"/>
      <c r="AN58" s="7"/>
      <c r="AO58" s="7"/>
      <c r="AP58" s="36"/>
    </row>
    <row r="59" spans="1:42" s="11" customFormat="1" ht="18" customHeight="1">
      <c r="A59" s="1">
        <v>54</v>
      </c>
      <c r="B59" s="1">
        <v>58777</v>
      </c>
      <c r="C59" s="5" t="s">
        <v>623</v>
      </c>
      <c r="D59" s="1" t="s">
        <v>52</v>
      </c>
      <c r="E59" s="6" t="s">
        <v>400</v>
      </c>
      <c r="F59" s="1" t="s">
        <v>381</v>
      </c>
      <c r="G59" s="1">
        <f t="shared" si="1"/>
        <v>70</v>
      </c>
      <c r="H59" s="31"/>
      <c r="I59" s="7"/>
      <c r="J59" s="7"/>
      <c r="K59" s="7"/>
      <c r="L59" s="7"/>
      <c r="M59" s="7"/>
      <c r="N59" s="7"/>
      <c r="O59" s="7">
        <v>20</v>
      </c>
      <c r="P59" s="7"/>
      <c r="Q59" s="7"/>
      <c r="R59" s="7"/>
      <c r="S59" s="7"/>
      <c r="T59" s="7"/>
      <c r="U59" s="7"/>
      <c r="V59" s="7"/>
      <c r="W59" s="7"/>
      <c r="X59" s="7"/>
      <c r="Y59" s="7">
        <v>10</v>
      </c>
      <c r="Z59" s="7"/>
      <c r="AA59" s="7"/>
      <c r="AB59" s="7"/>
      <c r="AC59" s="7"/>
      <c r="AD59" s="7"/>
      <c r="AE59" s="7"/>
      <c r="AF59" s="7"/>
      <c r="AG59" s="7"/>
      <c r="AH59" s="7"/>
      <c r="AI59" s="7">
        <v>40</v>
      </c>
      <c r="AJ59" s="7"/>
      <c r="AK59" s="7"/>
      <c r="AL59" s="7"/>
      <c r="AM59" s="7"/>
      <c r="AN59" s="7"/>
      <c r="AO59" s="7"/>
      <c r="AP59" s="36"/>
    </row>
    <row r="60" spans="1:42" s="11" customFormat="1" ht="18" customHeight="1">
      <c r="A60" s="1">
        <v>56</v>
      </c>
      <c r="B60" s="1">
        <v>61271</v>
      </c>
      <c r="C60" s="5" t="s">
        <v>1485</v>
      </c>
      <c r="D60" s="1" t="s">
        <v>52</v>
      </c>
      <c r="E60" s="6" t="s">
        <v>7</v>
      </c>
      <c r="F60" s="1" t="s">
        <v>103</v>
      </c>
      <c r="G60" s="1">
        <f t="shared" si="1"/>
        <v>65</v>
      </c>
      <c r="H60" s="31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>
        <v>65</v>
      </c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36"/>
    </row>
    <row r="61" spans="1:42" s="11" customFormat="1" ht="18" customHeight="1">
      <c r="A61" s="1">
        <v>56</v>
      </c>
      <c r="B61" s="1">
        <v>57465</v>
      </c>
      <c r="C61" s="5" t="s">
        <v>1082</v>
      </c>
      <c r="D61" s="1" t="s">
        <v>52</v>
      </c>
      <c r="E61" s="6" t="s">
        <v>7</v>
      </c>
      <c r="F61" s="1" t="s">
        <v>1068</v>
      </c>
      <c r="G61" s="1">
        <f t="shared" si="1"/>
        <v>65</v>
      </c>
      <c r="H61" s="31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>
        <v>65</v>
      </c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36"/>
    </row>
    <row r="62" spans="1:42" s="11" customFormat="1" ht="18" customHeight="1">
      <c r="A62" s="1">
        <v>56</v>
      </c>
      <c r="B62" s="1" t="s">
        <v>1032</v>
      </c>
      <c r="C62" s="5" t="s">
        <v>1033</v>
      </c>
      <c r="D62" s="1" t="s">
        <v>52</v>
      </c>
      <c r="E62" s="6" t="s">
        <v>7</v>
      </c>
      <c r="F62" s="1" t="s">
        <v>103</v>
      </c>
      <c r="G62" s="1">
        <f t="shared" si="1"/>
        <v>65</v>
      </c>
      <c r="H62" s="31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>
        <v>50</v>
      </c>
      <c r="W62" s="7"/>
      <c r="X62" s="7"/>
      <c r="Y62" s="7"/>
      <c r="Z62" s="7"/>
      <c r="AA62" s="7"/>
      <c r="AB62" s="7">
        <v>15</v>
      </c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36"/>
    </row>
    <row r="63" spans="1:42" s="11" customFormat="1" ht="18" customHeight="1">
      <c r="A63" s="1">
        <v>56</v>
      </c>
      <c r="B63" s="1">
        <v>46446</v>
      </c>
      <c r="C63" s="5" t="s">
        <v>2084</v>
      </c>
      <c r="D63" s="1" t="s">
        <v>52</v>
      </c>
      <c r="E63" s="6" t="s">
        <v>7</v>
      </c>
      <c r="F63" s="1" t="s">
        <v>150</v>
      </c>
      <c r="G63" s="1">
        <f t="shared" si="1"/>
        <v>65</v>
      </c>
      <c r="H63" s="31"/>
      <c r="I63" s="7"/>
      <c r="J63" s="7"/>
      <c r="K63" s="7">
        <v>65</v>
      </c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36"/>
    </row>
    <row r="64" spans="1:42" s="11" customFormat="1" ht="18" customHeight="1">
      <c r="A64" s="1">
        <v>60</v>
      </c>
      <c r="B64" s="1">
        <v>52181</v>
      </c>
      <c r="C64" s="5" t="s">
        <v>1083</v>
      </c>
      <c r="D64" s="1" t="s">
        <v>52</v>
      </c>
      <c r="E64" s="6" t="s">
        <v>7</v>
      </c>
      <c r="F64" s="1" t="s">
        <v>146</v>
      </c>
      <c r="G64" s="1">
        <f t="shared" si="1"/>
        <v>60</v>
      </c>
      <c r="H64" s="31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>
        <v>60</v>
      </c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7"/>
      <c r="AO64" s="7"/>
      <c r="AP64" s="36"/>
    </row>
    <row r="65" spans="1:42" s="11" customFormat="1" ht="18" customHeight="1">
      <c r="A65" s="1">
        <v>60</v>
      </c>
      <c r="B65" s="1">
        <v>31790</v>
      </c>
      <c r="C65" s="5" t="s">
        <v>227</v>
      </c>
      <c r="D65" s="1" t="s">
        <v>52</v>
      </c>
      <c r="E65" s="6" t="s">
        <v>195</v>
      </c>
      <c r="F65" s="1" t="s">
        <v>190</v>
      </c>
      <c r="G65" s="1">
        <f t="shared" si="1"/>
        <v>60</v>
      </c>
      <c r="H65" s="31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>
        <v>20</v>
      </c>
      <c r="AG65" s="7"/>
      <c r="AH65" s="7"/>
      <c r="AI65" s="7"/>
      <c r="AJ65" s="7"/>
      <c r="AK65" s="7"/>
      <c r="AL65" s="7"/>
      <c r="AM65" s="7">
        <v>40</v>
      </c>
      <c r="AN65" s="7"/>
      <c r="AO65" s="7"/>
      <c r="AP65" s="36"/>
    </row>
    <row r="66" spans="1:42" s="11" customFormat="1" ht="18" customHeight="1">
      <c r="A66" s="1">
        <v>60</v>
      </c>
      <c r="B66" s="1">
        <v>57778</v>
      </c>
      <c r="C66" s="5" t="s">
        <v>1904</v>
      </c>
      <c r="D66" s="1" t="s">
        <v>52</v>
      </c>
      <c r="E66" s="6" t="s">
        <v>7</v>
      </c>
      <c r="F66" s="1" t="s">
        <v>369</v>
      </c>
      <c r="G66" s="1">
        <f t="shared" si="1"/>
        <v>60</v>
      </c>
      <c r="H66" s="31"/>
      <c r="I66" s="7"/>
      <c r="J66" s="7"/>
      <c r="K66" s="7"/>
      <c r="L66" s="7">
        <v>60</v>
      </c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  <c r="AM66" s="7"/>
      <c r="AN66" s="7"/>
      <c r="AO66" s="7"/>
      <c r="AP66" s="36"/>
    </row>
    <row r="67" spans="1:42" s="11" customFormat="1" ht="18" customHeight="1">
      <c r="A67" s="1">
        <v>60</v>
      </c>
      <c r="B67" s="1">
        <v>54508</v>
      </c>
      <c r="C67" s="5" t="s">
        <v>2085</v>
      </c>
      <c r="D67" s="1" t="s">
        <v>52</v>
      </c>
      <c r="E67" s="6" t="s">
        <v>7</v>
      </c>
      <c r="F67" s="1" t="s">
        <v>150</v>
      </c>
      <c r="G67" s="1">
        <f t="shared" si="1"/>
        <v>60</v>
      </c>
      <c r="H67" s="31"/>
      <c r="I67" s="7"/>
      <c r="J67" s="7"/>
      <c r="K67" s="7">
        <v>60</v>
      </c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7"/>
      <c r="AO67" s="7"/>
      <c r="AP67" s="36"/>
    </row>
    <row r="68" spans="1:42" s="11" customFormat="1" ht="18" customHeight="1">
      <c r="A68" s="1">
        <v>64</v>
      </c>
      <c r="B68" s="1">
        <v>61690</v>
      </c>
      <c r="C68" s="5" t="s">
        <v>1084</v>
      </c>
      <c r="D68" s="1" t="s">
        <v>52</v>
      </c>
      <c r="E68" s="6" t="s">
        <v>7</v>
      </c>
      <c r="F68" s="1" t="s">
        <v>1068</v>
      </c>
      <c r="G68" s="1">
        <f t="shared" si="1"/>
        <v>55</v>
      </c>
      <c r="H68" s="31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>
        <v>55</v>
      </c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  <c r="AM68" s="7"/>
      <c r="AN68" s="7"/>
      <c r="AO68" s="7"/>
      <c r="AP68" s="36"/>
    </row>
    <row r="69" spans="1:42" s="11" customFormat="1" ht="18" customHeight="1">
      <c r="A69" s="1">
        <v>64</v>
      </c>
      <c r="B69" s="1">
        <v>9929</v>
      </c>
      <c r="C69" s="5" t="s">
        <v>1085</v>
      </c>
      <c r="D69" s="1" t="s">
        <v>52</v>
      </c>
      <c r="E69" s="6" t="s">
        <v>7</v>
      </c>
      <c r="F69" s="1" t="s">
        <v>150</v>
      </c>
      <c r="G69" s="1">
        <f t="shared" ref="G69:G100" si="2">SUM(I69:AO69)</f>
        <v>55</v>
      </c>
      <c r="H69" s="31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>
        <v>5</v>
      </c>
      <c r="U69" s="7"/>
      <c r="V69" s="7"/>
      <c r="W69" s="7"/>
      <c r="X69" s="7"/>
      <c r="Y69" s="7"/>
      <c r="Z69" s="7"/>
      <c r="AA69" s="7">
        <v>50</v>
      </c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36"/>
    </row>
    <row r="70" spans="1:42" s="11" customFormat="1" ht="18" customHeight="1">
      <c r="A70" s="1">
        <v>64</v>
      </c>
      <c r="B70" s="1">
        <v>31186</v>
      </c>
      <c r="C70" s="5" t="s">
        <v>1219</v>
      </c>
      <c r="D70" s="1" t="s">
        <v>52</v>
      </c>
      <c r="E70" s="6" t="s">
        <v>1152</v>
      </c>
      <c r="F70" s="1" t="s">
        <v>141</v>
      </c>
      <c r="G70" s="1">
        <f t="shared" si="2"/>
        <v>55</v>
      </c>
      <c r="H70" s="31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>
        <v>30</v>
      </c>
      <c r="W70" s="7"/>
      <c r="X70" s="7"/>
      <c r="Y70" s="7"/>
      <c r="Z70" s="7">
        <v>25</v>
      </c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36"/>
    </row>
    <row r="71" spans="1:42" s="11" customFormat="1" ht="18" customHeight="1">
      <c r="A71" s="1">
        <v>64</v>
      </c>
      <c r="B71" s="1">
        <v>61408</v>
      </c>
      <c r="C71" s="5" t="s">
        <v>2086</v>
      </c>
      <c r="D71" s="1" t="s">
        <v>52</v>
      </c>
      <c r="E71" s="6" t="s">
        <v>7</v>
      </c>
      <c r="F71" s="1" t="s">
        <v>150</v>
      </c>
      <c r="G71" s="1">
        <f t="shared" si="2"/>
        <v>55</v>
      </c>
      <c r="H71" s="31"/>
      <c r="I71" s="7"/>
      <c r="J71" s="7"/>
      <c r="K71" s="7">
        <v>55</v>
      </c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36"/>
    </row>
    <row r="72" spans="1:42" s="11" customFormat="1" ht="18" customHeight="1">
      <c r="A72" s="1">
        <v>68</v>
      </c>
      <c r="B72" s="1">
        <v>63971</v>
      </c>
      <c r="C72" s="5" t="s">
        <v>419</v>
      </c>
      <c r="D72" s="1" t="s">
        <v>52</v>
      </c>
      <c r="E72" s="6" t="s">
        <v>7</v>
      </c>
      <c r="F72" s="1" t="s">
        <v>381</v>
      </c>
      <c r="G72" s="1">
        <f t="shared" si="2"/>
        <v>54.5</v>
      </c>
      <c r="H72" s="31"/>
      <c r="I72" s="7"/>
      <c r="J72" s="7"/>
      <c r="K72" s="7"/>
      <c r="L72" s="7"/>
      <c r="M72" s="7"/>
      <c r="N72" s="7"/>
      <c r="O72" s="7">
        <v>8</v>
      </c>
      <c r="P72" s="7"/>
      <c r="Q72" s="7"/>
      <c r="R72" s="7"/>
      <c r="S72" s="7"/>
      <c r="T72" s="7"/>
      <c r="U72" s="7"/>
      <c r="V72" s="7"/>
      <c r="W72" s="7"/>
      <c r="X72" s="7"/>
      <c r="Y72" s="7">
        <v>4</v>
      </c>
      <c r="Z72" s="7"/>
      <c r="AA72" s="7"/>
      <c r="AB72" s="7"/>
      <c r="AC72" s="7"/>
      <c r="AD72" s="7"/>
      <c r="AE72" s="7"/>
      <c r="AF72" s="7"/>
      <c r="AG72" s="7"/>
      <c r="AH72" s="7"/>
      <c r="AI72" s="7">
        <v>25</v>
      </c>
      <c r="AJ72" s="7"/>
      <c r="AK72" s="7"/>
      <c r="AL72" s="7">
        <f>35/2</f>
        <v>17.5</v>
      </c>
      <c r="AM72" s="7"/>
      <c r="AN72" s="7"/>
      <c r="AO72" s="7"/>
      <c r="AP72" s="36"/>
    </row>
    <row r="73" spans="1:42" s="11" customFormat="1" ht="18" customHeight="1">
      <c r="A73" s="1">
        <v>69</v>
      </c>
      <c r="B73" s="1">
        <v>61506</v>
      </c>
      <c r="C73" s="5" t="s">
        <v>624</v>
      </c>
      <c r="D73" s="1" t="s">
        <v>52</v>
      </c>
      <c r="E73" s="6" t="s">
        <v>7</v>
      </c>
      <c r="F73" s="1" t="s">
        <v>381</v>
      </c>
      <c r="G73" s="1">
        <f t="shared" si="2"/>
        <v>51</v>
      </c>
      <c r="H73" s="31"/>
      <c r="I73" s="7"/>
      <c r="J73" s="7"/>
      <c r="K73" s="7"/>
      <c r="L73" s="7"/>
      <c r="M73" s="7"/>
      <c r="N73" s="7"/>
      <c r="O73" s="7">
        <v>10</v>
      </c>
      <c r="P73" s="7"/>
      <c r="Q73" s="7"/>
      <c r="R73" s="7"/>
      <c r="S73" s="7"/>
      <c r="T73" s="7"/>
      <c r="U73" s="7"/>
      <c r="V73" s="7"/>
      <c r="W73" s="7"/>
      <c r="X73" s="7"/>
      <c r="Y73" s="7">
        <v>6</v>
      </c>
      <c r="Z73" s="7"/>
      <c r="AA73" s="7"/>
      <c r="AB73" s="7"/>
      <c r="AC73" s="7"/>
      <c r="AD73" s="7"/>
      <c r="AE73" s="7"/>
      <c r="AF73" s="7"/>
      <c r="AG73" s="7"/>
      <c r="AH73" s="7"/>
      <c r="AI73" s="7">
        <v>35</v>
      </c>
      <c r="AJ73" s="7"/>
      <c r="AK73" s="7"/>
      <c r="AL73" s="7"/>
      <c r="AM73" s="7"/>
      <c r="AN73" s="7"/>
      <c r="AO73" s="7"/>
      <c r="AP73" s="36"/>
    </row>
    <row r="74" spans="1:42" s="11" customFormat="1" ht="18" customHeight="1">
      <c r="A74" s="1">
        <v>70</v>
      </c>
      <c r="B74" s="1">
        <v>38148</v>
      </c>
      <c r="C74" s="5" t="s">
        <v>1458</v>
      </c>
      <c r="D74" s="1" t="s">
        <v>52</v>
      </c>
      <c r="E74" s="6" t="s">
        <v>7</v>
      </c>
      <c r="F74" s="1" t="s">
        <v>180</v>
      </c>
      <c r="G74" s="1">
        <f t="shared" si="2"/>
        <v>50</v>
      </c>
      <c r="H74" s="31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>
        <v>50</v>
      </c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7"/>
      <c r="AO74" s="7"/>
      <c r="AP74" s="36"/>
    </row>
    <row r="75" spans="1:42" s="11" customFormat="1" ht="18" customHeight="1">
      <c r="A75" s="1">
        <v>70</v>
      </c>
      <c r="B75" s="1" t="s">
        <v>1208</v>
      </c>
      <c r="C75" s="5" t="s">
        <v>1209</v>
      </c>
      <c r="D75" s="1" t="s">
        <v>52</v>
      </c>
      <c r="E75" s="6" t="s">
        <v>1203</v>
      </c>
      <c r="F75" s="1" t="s">
        <v>141</v>
      </c>
      <c r="G75" s="1">
        <f t="shared" si="2"/>
        <v>50</v>
      </c>
      <c r="H75" s="31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>
        <v>50</v>
      </c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36"/>
    </row>
    <row r="76" spans="1:42" s="11" customFormat="1" ht="18" customHeight="1">
      <c r="A76" s="1">
        <v>70</v>
      </c>
      <c r="B76" s="1">
        <v>43333</v>
      </c>
      <c r="C76" s="5" t="s">
        <v>2087</v>
      </c>
      <c r="D76" s="1" t="s">
        <v>52</v>
      </c>
      <c r="E76" s="6" t="s">
        <v>7</v>
      </c>
      <c r="F76" s="1" t="s">
        <v>150</v>
      </c>
      <c r="G76" s="1">
        <f t="shared" si="2"/>
        <v>50</v>
      </c>
      <c r="H76" s="31"/>
      <c r="I76" s="7"/>
      <c r="J76" s="7"/>
      <c r="K76" s="7">
        <v>50</v>
      </c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36"/>
    </row>
    <row r="77" spans="1:42" s="11" customFormat="1" ht="18" customHeight="1">
      <c r="A77" s="1">
        <v>73</v>
      </c>
      <c r="B77" s="1" t="s">
        <v>568</v>
      </c>
      <c r="C77" s="5" t="s">
        <v>569</v>
      </c>
      <c r="D77" s="1" t="s">
        <v>52</v>
      </c>
      <c r="E77" s="6" t="s">
        <v>7</v>
      </c>
      <c r="F77" s="1" t="s">
        <v>25</v>
      </c>
      <c r="G77" s="1">
        <f t="shared" si="2"/>
        <v>48</v>
      </c>
      <c r="H77" s="31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>
        <v>10</v>
      </c>
      <c r="V77" s="7">
        <v>35</v>
      </c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>
        <v>3</v>
      </c>
      <c r="AK77" s="7"/>
      <c r="AL77" s="7"/>
      <c r="AM77" s="7"/>
      <c r="AN77" s="7"/>
      <c r="AO77" s="7"/>
      <c r="AP77" s="36"/>
    </row>
    <row r="78" spans="1:42" s="11" customFormat="1" ht="18" customHeight="1">
      <c r="A78" s="1">
        <v>74</v>
      </c>
      <c r="B78" s="1" t="s">
        <v>1580</v>
      </c>
      <c r="C78" s="5" t="s">
        <v>1581</v>
      </c>
      <c r="D78" s="1" t="s">
        <v>52</v>
      </c>
      <c r="E78" s="6" t="s">
        <v>7</v>
      </c>
      <c r="F78" s="1" t="s">
        <v>150</v>
      </c>
      <c r="G78" s="1">
        <f t="shared" si="2"/>
        <v>46</v>
      </c>
      <c r="H78" s="31"/>
      <c r="I78" s="7"/>
      <c r="J78" s="7">
        <v>6</v>
      </c>
      <c r="K78" s="7"/>
      <c r="L78" s="7"/>
      <c r="M78" s="7"/>
      <c r="N78" s="7"/>
      <c r="O78" s="7"/>
      <c r="P78" s="7"/>
      <c r="Q78" s="7"/>
      <c r="R78" s="7"/>
      <c r="S78" s="7"/>
      <c r="T78" s="7">
        <v>40</v>
      </c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7"/>
      <c r="AM78" s="7"/>
      <c r="AN78" s="7"/>
      <c r="AO78" s="7"/>
      <c r="AP78" s="36"/>
    </row>
    <row r="79" spans="1:42" s="11" customFormat="1" ht="18" customHeight="1">
      <c r="A79" s="1">
        <v>75</v>
      </c>
      <c r="B79" s="1" t="s">
        <v>1210</v>
      </c>
      <c r="C79" s="5" t="s">
        <v>1211</v>
      </c>
      <c r="D79" s="1" t="s">
        <v>52</v>
      </c>
      <c r="E79" s="6" t="s">
        <v>1212</v>
      </c>
      <c r="F79" s="1" t="s">
        <v>141</v>
      </c>
      <c r="G79" s="1">
        <f t="shared" si="2"/>
        <v>45</v>
      </c>
      <c r="H79" s="31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>
        <v>45</v>
      </c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7"/>
      <c r="AM79" s="7"/>
      <c r="AN79" s="7"/>
      <c r="AO79" s="7"/>
      <c r="AP79" s="36"/>
    </row>
    <row r="80" spans="1:42" s="11" customFormat="1" ht="18" customHeight="1">
      <c r="A80" s="1">
        <v>75</v>
      </c>
      <c r="B80" s="1">
        <v>58604</v>
      </c>
      <c r="C80" s="5" t="s">
        <v>491</v>
      </c>
      <c r="D80" s="1" t="s">
        <v>52</v>
      </c>
      <c r="E80" s="6" t="s">
        <v>7</v>
      </c>
      <c r="F80" s="1" t="s">
        <v>442</v>
      </c>
      <c r="G80" s="1">
        <f t="shared" si="2"/>
        <v>45</v>
      </c>
      <c r="H80" s="31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>
        <v>45</v>
      </c>
      <c r="AL80" s="7"/>
      <c r="AM80" s="7"/>
      <c r="AN80" s="7"/>
      <c r="AO80" s="7"/>
      <c r="AP80" s="36"/>
    </row>
    <row r="81" spans="1:42" s="11" customFormat="1" ht="18" customHeight="1">
      <c r="A81" s="1">
        <v>75</v>
      </c>
      <c r="B81" s="1" t="s">
        <v>229</v>
      </c>
      <c r="C81" s="5" t="s">
        <v>230</v>
      </c>
      <c r="D81" s="1" t="s">
        <v>52</v>
      </c>
      <c r="E81" s="6" t="s">
        <v>7</v>
      </c>
      <c r="F81" s="1" t="s">
        <v>190</v>
      </c>
      <c r="G81" s="1">
        <f t="shared" si="2"/>
        <v>45</v>
      </c>
      <c r="H81" s="31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>
        <v>15</v>
      </c>
      <c r="AG81" s="7"/>
      <c r="AH81" s="7"/>
      <c r="AI81" s="7"/>
      <c r="AJ81" s="7"/>
      <c r="AK81" s="7"/>
      <c r="AL81" s="7"/>
      <c r="AM81" s="7">
        <v>30</v>
      </c>
      <c r="AN81" s="7"/>
      <c r="AO81" s="7"/>
      <c r="AP81" s="36"/>
    </row>
    <row r="82" spans="1:42" s="11" customFormat="1" ht="18" customHeight="1">
      <c r="A82" s="1">
        <v>75</v>
      </c>
      <c r="B82" s="1">
        <v>56675</v>
      </c>
      <c r="C82" s="5" t="s">
        <v>893</v>
      </c>
      <c r="D82" s="1" t="s">
        <v>52</v>
      </c>
      <c r="E82" s="6" t="s">
        <v>7</v>
      </c>
      <c r="F82" s="1" t="s">
        <v>442</v>
      </c>
      <c r="G82" s="1">
        <f t="shared" si="2"/>
        <v>45</v>
      </c>
      <c r="H82" s="31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>
        <v>45</v>
      </c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36"/>
    </row>
    <row r="83" spans="1:42" s="11" customFormat="1" ht="18" customHeight="1">
      <c r="A83" s="1">
        <v>75</v>
      </c>
      <c r="B83" s="1">
        <v>42547</v>
      </c>
      <c r="C83" s="5" t="s">
        <v>41</v>
      </c>
      <c r="D83" s="1" t="s">
        <v>52</v>
      </c>
      <c r="E83" s="6" t="s">
        <v>42</v>
      </c>
      <c r="F83" s="1" t="s">
        <v>8</v>
      </c>
      <c r="G83" s="1">
        <f t="shared" si="2"/>
        <v>45</v>
      </c>
      <c r="H83" s="31"/>
      <c r="I83" s="7"/>
      <c r="J83" s="7"/>
      <c r="K83" s="7"/>
      <c r="L83" s="7"/>
      <c r="M83" s="7"/>
      <c r="N83" s="7"/>
      <c r="O83" s="7"/>
      <c r="P83" s="7"/>
      <c r="Q83" s="7"/>
      <c r="R83" s="7">
        <v>20</v>
      </c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  <c r="AO83" s="7">
        <v>25</v>
      </c>
      <c r="AP83" s="36"/>
    </row>
    <row r="84" spans="1:42" s="11" customFormat="1" ht="18" customHeight="1">
      <c r="A84" s="1">
        <v>75</v>
      </c>
      <c r="B84" s="1">
        <v>66414</v>
      </c>
      <c r="C84" s="5" t="s">
        <v>2088</v>
      </c>
      <c r="D84" s="1" t="s">
        <v>52</v>
      </c>
      <c r="E84" s="6" t="s">
        <v>7</v>
      </c>
      <c r="F84" s="1" t="s">
        <v>150</v>
      </c>
      <c r="G84" s="1">
        <f t="shared" si="2"/>
        <v>45</v>
      </c>
      <c r="H84" s="31"/>
      <c r="I84" s="7"/>
      <c r="J84" s="7"/>
      <c r="K84" s="7">
        <v>45</v>
      </c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  <c r="AO84" s="7"/>
      <c r="AP84" s="36"/>
    </row>
    <row r="85" spans="1:42" s="11" customFormat="1" ht="18" customHeight="1">
      <c r="A85" s="1">
        <v>81</v>
      </c>
      <c r="B85" s="1" t="s">
        <v>1213</v>
      </c>
      <c r="C85" s="5" t="s">
        <v>1214</v>
      </c>
      <c r="D85" s="1" t="s">
        <v>52</v>
      </c>
      <c r="E85" s="6" t="s">
        <v>1203</v>
      </c>
      <c r="F85" s="1" t="s">
        <v>141</v>
      </c>
      <c r="G85" s="1">
        <f t="shared" si="2"/>
        <v>40</v>
      </c>
      <c r="H85" s="31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>
        <v>40</v>
      </c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36"/>
    </row>
    <row r="86" spans="1:42" s="11" customFormat="1" ht="18" customHeight="1">
      <c r="A86" s="1">
        <v>81</v>
      </c>
      <c r="B86" s="1">
        <v>27199</v>
      </c>
      <c r="C86" s="5" t="s">
        <v>1905</v>
      </c>
      <c r="D86" s="1" t="s">
        <v>52</v>
      </c>
      <c r="E86" s="6" t="s">
        <v>7</v>
      </c>
      <c r="F86" s="1" t="s">
        <v>154</v>
      </c>
      <c r="G86" s="1">
        <f t="shared" si="2"/>
        <v>40</v>
      </c>
      <c r="H86" s="31"/>
      <c r="I86" s="7"/>
      <c r="J86" s="7"/>
      <c r="K86" s="7"/>
      <c r="L86" s="7">
        <v>40</v>
      </c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36"/>
    </row>
    <row r="87" spans="1:42" s="11" customFormat="1" ht="18" customHeight="1">
      <c r="A87" s="1">
        <v>81</v>
      </c>
      <c r="B87" s="1">
        <v>52003</v>
      </c>
      <c r="C87" s="5" t="s">
        <v>2090</v>
      </c>
      <c r="D87" s="1" t="s">
        <v>52</v>
      </c>
      <c r="E87" s="6" t="s">
        <v>7</v>
      </c>
      <c r="F87" s="1" t="s">
        <v>369</v>
      </c>
      <c r="G87" s="1">
        <f t="shared" si="2"/>
        <v>40</v>
      </c>
      <c r="H87" s="31"/>
      <c r="I87" s="7"/>
      <c r="J87" s="7"/>
      <c r="K87" s="7">
        <v>40</v>
      </c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  <c r="AO87" s="7"/>
      <c r="AP87" s="36"/>
    </row>
    <row r="88" spans="1:42" s="11" customFormat="1" ht="18" customHeight="1">
      <c r="A88" s="1">
        <v>84</v>
      </c>
      <c r="B88" s="1">
        <v>62539</v>
      </c>
      <c r="C88" s="5" t="s">
        <v>1459</v>
      </c>
      <c r="D88" s="1" t="s">
        <v>52</v>
      </c>
      <c r="E88" s="6" t="s">
        <v>7</v>
      </c>
      <c r="F88" s="1" t="s">
        <v>180</v>
      </c>
      <c r="G88" s="1">
        <f t="shared" si="2"/>
        <v>35</v>
      </c>
      <c r="H88" s="31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>
        <v>35</v>
      </c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7"/>
      <c r="AO88" s="7"/>
      <c r="AP88" s="36"/>
    </row>
    <row r="89" spans="1:42" s="11" customFormat="1" ht="18" customHeight="1">
      <c r="A89" s="1">
        <v>84</v>
      </c>
      <c r="B89" s="1" t="s">
        <v>1582</v>
      </c>
      <c r="C89" s="5" t="s">
        <v>1583</v>
      </c>
      <c r="D89" s="1" t="s">
        <v>52</v>
      </c>
      <c r="E89" s="6" t="s">
        <v>7</v>
      </c>
      <c r="F89" s="1" t="s">
        <v>150</v>
      </c>
      <c r="G89" s="1">
        <f t="shared" si="2"/>
        <v>35</v>
      </c>
      <c r="H89" s="31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>
        <v>35</v>
      </c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  <c r="AM89" s="7"/>
      <c r="AN89" s="7"/>
      <c r="AO89" s="7"/>
      <c r="AP89" s="36"/>
    </row>
    <row r="90" spans="1:42" s="11" customFormat="1" ht="18" customHeight="1">
      <c r="A90" s="1">
        <v>84</v>
      </c>
      <c r="B90" s="1" t="s">
        <v>1215</v>
      </c>
      <c r="C90" s="5" t="s">
        <v>1216</v>
      </c>
      <c r="D90" s="1" t="s">
        <v>52</v>
      </c>
      <c r="E90" s="6" t="s">
        <v>7</v>
      </c>
      <c r="F90" s="1" t="s">
        <v>141</v>
      </c>
      <c r="G90" s="1">
        <f t="shared" si="2"/>
        <v>35</v>
      </c>
      <c r="H90" s="31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>
        <v>35</v>
      </c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  <c r="AM90" s="7"/>
      <c r="AN90" s="7"/>
      <c r="AO90" s="7"/>
      <c r="AP90" s="36"/>
    </row>
    <row r="91" spans="1:42" s="11" customFormat="1" ht="18" customHeight="1">
      <c r="A91" s="1">
        <v>84</v>
      </c>
      <c r="B91" s="1">
        <v>43535</v>
      </c>
      <c r="C91" s="5" t="s">
        <v>894</v>
      </c>
      <c r="D91" s="1" t="s">
        <v>52</v>
      </c>
      <c r="E91" s="6" t="s">
        <v>7</v>
      </c>
      <c r="F91" s="1" t="s">
        <v>180</v>
      </c>
      <c r="G91" s="1">
        <f t="shared" si="2"/>
        <v>35</v>
      </c>
      <c r="H91" s="31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>
        <v>35</v>
      </c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36"/>
    </row>
    <row r="92" spans="1:42" s="11" customFormat="1" ht="18" customHeight="1">
      <c r="A92" s="1">
        <v>84</v>
      </c>
      <c r="B92" s="1">
        <v>59578</v>
      </c>
      <c r="C92" s="5" t="s">
        <v>492</v>
      </c>
      <c r="D92" s="1" t="s">
        <v>52</v>
      </c>
      <c r="E92" s="6" t="s">
        <v>7</v>
      </c>
      <c r="F92" s="1" t="s">
        <v>442</v>
      </c>
      <c r="G92" s="1">
        <f t="shared" si="2"/>
        <v>35</v>
      </c>
      <c r="H92" s="31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>
        <v>35</v>
      </c>
      <c r="AL92" s="7"/>
      <c r="AM92" s="7"/>
      <c r="AN92" s="7"/>
      <c r="AO92" s="7"/>
      <c r="AP92" s="36"/>
    </row>
    <row r="93" spans="1:42" s="11" customFormat="1" ht="18" customHeight="1">
      <c r="A93" s="1">
        <v>84</v>
      </c>
      <c r="B93" s="1">
        <v>31854</v>
      </c>
      <c r="C93" s="5" t="s">
        <v>228</v>
      </c>
      <c r="D93" s="1" t="s">
        <v>52</v>
      </c>
      <c r="E93" s="6" t="s">
        <v>7</v>
      </c>
      <c r="F93" s="1" t="s">
        <v>190</v>
      </c>
      <c r="G93" s="1">
        <f t="shared" si="2"/>
        <v>35</v>
      </c>
      <c r="H93" s="31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  <c r="AM93" s="7">
        <v>35</v>
      </c>
      <c r="AN93" s="7"/>
      <c r="AO93" s="7"/>
      <c r="AP93" s="36"/>
    </row>
    <row r="94" spans="1:42" s="11" customFormat="1" ht="18" customHeight="1">
      <c r="A94" s="1">
        <v>84</v>
      </c>
      <c r="B94" s="1">
        <v>60065</v>
      </c>
      <c r="C94" s="5" t="s">
        <v>756</v>
      </c>
      <c r="D94" s="1" t="s">
        <v>52</v>
      </c>
      <c r="E94" s="6" t="s">
        <v>7</v>
      </c>
      <c r="F94" s="1" t="s">
        <v>8</v>
      </c>
      <c r="G94" s="1">
        <f t="shared" si="2"/>
        <v>35</v>
      </c>
      <c r="H94" s="31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>
        <v>15</v>
      </c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>
        <v>20</v>
      </c>
      <c r="AH94" s="7"/>
      <c r="AI94" s="7"/>
      <c r="AJ94" s="7"/>
      <c r="AK94" s="7"/>
      <c r="AL94" s="7"/>
      <c r="AM94" s="7"/>
      <c r="AN94" s="7"/>
      <c r="AO94" s="7"/>
      <c r="AP94" s="36"/>
    </row>
    <row r="95" spans="1:42" s="11" customFormat="1" ht="18" customHeight="1">
      <c r="A95" s="1">
        <v>91</v>
      </c>
      <c r="B95" s="1">
        <v>13460</v>
      </c>
      <c r="C95" s="5" t="s">
        <v>1460</v>
      </c>
      <c r="D95" s="1" t="s">
        <v>52</v>
      </c>
      <c r="E95" s="6" t="s">
        <v>7</v>
      </c>
      <c r="F95" s="1" t="s">
        <v>180</v>
      </c>
      <c r="G95" s="1">
        <f t="shared" si="2"/>
        <v>30</v>
      </c>
      <c r="H95" s="31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>
        <v>30</v>
      </c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36"/>
    </row>
    <row r="96" spans="1:42" s="11" customFormat="1" ht="18" customHeight="1">
      <c r="A96" s="1">
        <v>91</v>
      </c>
      <c r="B96" s="1" t="s">
        <v>1026</v>
      </c>
      <c r="C96" s="5" t="s">
        <v>1027</v>
      </c>
      <c r="D96" s="1" t="s">
        <v>52</v>
      </c>
      <c r="E96" s="6" t="s">
        <v>7</v>
      </c>
      <c r="F96" s="1" t="s">
        <v>103</v>
      </c>
      <c r="G96" s="1">
        <f t="shared" si="2"/>
        <v>30</v>
      </c>
      <c r="H96" s="31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>
        <v>30</v>
      </c>
      <c r="AC96" s="7"/>
      <c r="AD96" s="7"/>
      <c r="AE96" s="7"/>
      <c r="AF96" s="7"/>
      <c r="AG96" s="7"/>
      <c r="AH96" s="7"/>
      <c r="AI96" s="7"/>
      <c r="AJ96" s="7"/>
      <c r="AK96" s="7"/>
      <c r="AL96" s="7"/>
      <c r="AM96" s="7"/>
      <c r="AN96" s="7"/>
      <c r="AO96" s="7"/>
      <c r="AP96" s="36"/>
    </row>
    <row r="97" spans="1:42" s="11" customFormat="1" ht="18" customHeight="1">
      <c r="A97" s="1">
        <v>91</v>
      </c>
      <c r="B97" s="1" t="s">
        <v>1217</v>
      </c>
      <c r="C97" s="5" t="s">
        <v>1218</v>
      </c>
      <c r="D97" s="1" t="s">
        <v>52</v>
      </c>
      <c r="E97" s="6" t="s">
        <v>1203</v>
      </c>
      <c r="F97" s="1" t="s">
        <v>141</v>
      </c>
      <c r="G97" s="1">
        <f t="shared" si="2"/>
        <v>30</v>
      </c>
      <c r="H97" s="31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>
        <v>30</v>
      </c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7"/>
      <c r="AM97" s="7"/>
      <c r="AN97" s="7"/>
      <c r="AO97" s="7"/>
      <c r="AP97" s="36"/>
    </row>
    <row r="98" spans="1:42" s="11" customFormat="1" ht="18" customHeight="1">
      <c r="A98" s="1">
        <v>91</v>
      </c>
      <c r="B98" s="1">
        <v>42084</v>
      </c>
      <c r="C98" s="5" t="s">
        <v>1906</v>
      </c>
      <c r="D98" s="1" t="s">
        <v>52</v>
      </c>
      <c r="E98" s="6" t="s">
        <v>7</v>
      </c>
      <c r="F98" s="1" t="s">
        <v>381</v>
      </c>
      <c r="G98" s="1">
        <f t="shared" si="2"/>
        <v>30</v>
      </c>
      <c r="H98" s="31"/>
      <c r="I98" s="7"/>
      <c r="J98" s="7"/>
      <c r="K98" s="7"/>
      <c r="L98" s="7">
        <v>30</v>
      </c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7"/>
      <c r="AM98" s="7"/>
      <c r="AN98" s="7"/>
      <c r="AO98" s="7"/>
      <c r="AP98" s="36"/>
    </row>
    <row r="99" spans="1:42" s="11" customFormat="1" ht="18" customHeight="1">
      <c r="A99" s="1">
        <v>95</v>
      </c>
      <c r="B99" s="1">
        <v>20291</v>
      </c>
      <c r="C99" s="5" t="s">
        <v>231</v>
      </c>
      <c r="D99" s="1" t="s">
        <v>52</v>
      </c>
      <c r="E99" s="6" t="s">
        <v>195</v>
      </c>
      <c r="F99" s="1" t="s">
        <v>190</v>
      </c>
      <c r="G99" s="1">
        <f t="shared" si="2"/>
        <v>28</v>
      </c>
      <c r="H99" s="31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>
        <v>3</v>
      </c>
      <c r="AG99" s="7"/>
      <c r="AH99" s="7"/>
      <c r="AI99" s="7"/>
      <c r="AJ99" s="7"/>
      <c r="AK99" s="7"/>
      <c r="AL99" s="7"/>
      <c r="AM99" s="7">
        <v>25</v>
      </c>
      <c r="AN99" s="7"/>
      <c r="AO99" s="7"/>
      <c r="AP99" s="36"/>
    </row>
    <row r="100" spans="1:42" s="11" customFormat="1" ht="18" customHeight="1">
      <c r="A100" s="1">
        <v>96</v>
      </c>
      <c r="B100" s="1">
        <v>62717</v>
      </c>
      <c r="C100" s="5" t="s">
        <v>1461</v>
      </c>
      <c r="D100" s="1" t="s">
        <v>52</v>
      </c>
      <c r="E100" s="6" t="s">
        <v>7</v>
      </c>
      <c r="F100" s="1" t="s">
        <v>180</v>
      </c>
      <c r="G100" s="1">
        <f t="shared" si="2"/>
        <v>25</v>
      </c>
      <c r="H100" s="31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>
        <v>25</v>
      </c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7"/>
      <c r="AM100" s="7"/>
      <c r="AN100" s="7"/>
      <c r="AO100" s="7"/>
      <c r="AP100" s="36"/>
    </row>
    <row r="101" spans="1:42" s="11" customFormat="1" ht="18" customHeight="1">
      <c r="A101" s="1">
        <v>96</v>
      </c>
      <c r="B101" s="1" t="s">
        <v>1584</v>
      </c>
      <c r="C101" s="5" t="s">
        <v>1585</v>
      </c>
      <c r="D101" s="1" t="s">
        <v>52</v>
      </c>
      <c r="E101" s="6" t="s">
        <v>7</v>
      </c>
      <c r="F101" s="1" t="s">
        <v>150</v>
      </c>
      <c r="G101" s="1">
        <f t="shared" ref="G101:G132" si="3">SUM(I101:AO101)</f>
        <v>25</v>
      </c>
      <c r="H101" s="31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>
        <v>25</v>
      </c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7"/>
      <c r="AM101" s="7"/>
      <c r="AN101" s="7"/>
      <c r="AO101" s="7"/>
      <c r="AP101" s="36"/>
    </row>
    <row r="102" spans="1:42" s="11" customFormat="1" ht="18" customHeight="1">
      <c r="A102" s="1">
        <v>96</v>
      </c>
      <c r="B102" s="1">
        <v>58842</v>
      </c>
      <c r="C102" s="5" t="s">
        <v>755</v>
      </c>
      <c r="D102" s="1" t="s">
        <v>52</v>
      </c>
      <c r="E102" s="6" t="s">
        <v>7</v>
      </c>
      <c r="F102" s="1" t="s">
        <v>150</v>
      </c>
      <c r="G102" s="1">
        <f t="shared" si="3"/>
        <v>25</v>
      </c>
      <c r="H102" s="31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>
        <v>25</v>
      </c>
      <c r="AH102" s="7"/>
      <c r="AI102" s="7"/>
      <c r="AJ102" s="7"/>
      <c r="AK102" s="7"/>
      <c r="AL102" s="7"/>
      <c r="AM102" s="7"/>
      <c r="AN102" s="7"/>
      <c r="AO102" s="7"/>
      <c r="AP102" s="36"/>
    </row>
    <row r="103" spans="1:42" s="11" customFormat="1" ht="18" customHeight="1">
      <c r="A103" s="1">
        <v>96</v>
      </c>
      <c r="B103" s="1">
        <v>55845</v>
      </c>
      <c r="C103" s="5" t="s">
        <v>2154</v>
      </c>
      <c r="D103" s="1" t="s">
        <v>52</v>
      </c>
      <c r="E103" s="6" t="s">
        <v>7</v>
      </c>
      <c r="F103" s="1" t="s">
        <v>103</v>
      </c>
      <c r="G103" s="1">
        <f t="shared" si="3"/>
        <v>25</v>
      </c>
      <c r="H103" s="31"/>
      <c r="I103" s="7"/>
      <c r="J103" s="7"/>
      <c r="K103" s="7"/>
      <c r="L103" s="7"/>
      <c r="M103" s="7">
        <v>25</v>
      </c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7"/>
      <c r="AM103" s="7"/>
      <c r="AN103" s="7"/>
      <c r="AO103" s="7"/>
      <c r="AP103" s="36"/>
    </row>
    <row r="104" spans="1:42" s="11" customFormat="1" ht="18" customHeight="1">
      <c r="A104" s="1">
        <v>100</v>
      </c>
      <c r="B104" s="1">
        <v>21811</v>
      </c>
      <c r="C104" s="5" t="s">
        <v>1462</v>
      </c>
      <c r="D104" s="1" t="s">
        <v>52</v>
      </c>
      <c r="E104" s="6" t="s">
        <v>1387</v>
      </c>
      <c r="F104" s="1" t="s">
        <v>180</v>
      </c>
      <c r="G104" s="1">
        <f t="shared" si="3"/>
        <v>20</v>
      </c>
      <c r="H104" s="31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>
        <v>20</v>
      </c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7"/>
      <c r="AM104" s="7"/>
      <c r="AN104" s="7"/>
      <c r="AO104" s="7"/>
      <c r="AP104" s="36"/>
    </row>
    <row r="105" spans="1:42" s="11" customFormat="1" ht="18" customHeight="1">
      <c r="A105" s="1">
        <v>100</v>
      </c>
      <c r="B105" s="1" t="s">
        <v>1586</v>
      </c>
      <c r="C105" s="5" t="s">
        <v>1587</v>
      </c>
      <c r="D105" s="1" t="s">
        <v>52</v>
      </c>
      <c r="E105" s="6" t="s">
        <v>7</v>
      </c>
      <c r="F105" s="1" t="s">
        <v>150</v>
      </c>
      <c r="G105" s="1">
        <f t="shared" si="3"/>
        <v>20</v>
      </c>
      <c r="H105" s="31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>
        <v>20</v>
      </c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7"/>
      <c r="AM105" s="7"/>
      <c r="AN105" s="7"/>
      <c r="AO105" s="7"/>
      <c r="AP105" s="36"/>
    </row>
    <row r="106" spans="1:42" s="11" customFormat="1" ht="18" customHeight="1">
      <c r="A106" s="1">
        <v>100</v>
      </c>
      <c r="B106" s="1">
        <v>54255</v>
      </c>
      <c r="C106" s="5" t="s">
        <v>1786</v>
      </c>
      <c r="D106" s="1" t="s">
        <v>52</v>
      </c>
      <c r="E106" s="6" t="s">
        <v>7</v>
      </c>
      <c r="F106" s="1" t="s">
        <v>150</v>
      </c>
      <c r="G106" s="1">
        <f t="shared" si="3"/>
        <v>20</v>
      </c>
      <c r="H106" s="31"/>
      <c r="I106" s="7"/>
      <c r="J106" s="7"/>
      <c r="K106" s="7"/>
      <c r="L106" s="7"/>
      <c r="M106" s="7"/>
      <c r="N106" s="7"/>
      <c r="O106" s="7"/>
      <c r="P106" s="7"/>
      <c r="Q106" s="7">
        <v>20</v>
      </c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7"/>
      <c r="AM106" s="7"/>
      <c r="AN106" s="7"/>
      <c r="AO106" s="7"/>
      <c r="AP106" s="36"/>
    </row>
    <row r="107" spans="1:42" s="11" customFormat="1" ht="18" customHeight="1">
      <c r="A107" s="1">
        <v>100</v>
      </c>
      <c r="B107" s="1" t="s">
        <v>1030</v>
      </c>
      <c r="C107" s="5" t="s">
        <v>1031</v>
      </c>
      <c r="D107" s="1" t="s">
        <v>52</v>
      </c>
      <c r="E107" s="6" t="s">
        <v>7</v>
      </c>
      <c r="F107" s="1" t="s">
        <v>103</v>
      </c>
      <c r="G107" s="1">
        <f t="shared" si="3"/>
        <v>20</v>
      </c>
      <c r="H107" s="31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>
        <v>20</v>
      </c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/>
      <c r="AN107" s="7"/>
      <c r="AO107" s="7"/>
      <c r="AP107" s="36"/>
    </row>
    <row r="108" spans="1:42" s="11" customFormat="1" ht="18" customHeight="1">
      <c r="A108" s="1">
        <v>100</v>
      </c>
      <c r="B108" s="1" t="s">
        <v>563</v>
      </c>
      <c r="C108" s="5" t="s">
        <v>564</v>
      </c>
      <c r="D108" s="1" t="s">
        <v>52</v>
      </c>
      <c r="E108" s="6" t="s">
        <v>565</v>
      </c>
      <c r="F108" s="1" t="s">
        <v>25</v>
      </c>
      <c r="G108" s="1">
        <f t="shared" si="3"/>
        <v>20</v>
      </c>
      <c r="H108" s="31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>
        <v>20</v>
      </c>
      <c r="AK108" s="7"/>
      <c r="AL108" s="7"/>
      <c r="AM108" s="7"/>
      <c r="AN108" s="7"/>
      <c r="AO108" s="7"/>
      <c r="AP108" s="36"/>
    </row>
    <row r="109" spans="1:42" s="11" customFormat="1" ht="18" customHeight="1">
      <c r="A109" s="1">
        <v>100</v>
      </c>
      <c r="B109" s="1">
        <v>54235</v>
      </c>
      <c r="C109" s="5" t="s">
        <v>1907</v>
      </c>
      <c r="D109" s="1" t="s">
        <v>52</v>
      </c>
      <c r="E109" s="6" t="s">
        <v>374</v>
      </c>
      <c r="F109" s="1" t="s">
        <v>369</v>
      </c>
      <c r="G109" s="1">
        <f t="shared" si="3"/>
        <v>20</v>
      </c>
      <c r="H109" s="31"/>
      <c r="I109" s="7"/>
      <c r="J109" s="7"/>
      <c r="K109" s="7"/>
      <c r="L109" s="7">
        <v>20</v>
      </c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7"/>
      <c r="AM109" s="7"/>
      <c r="AN109" s="7"/>
      <c r="AO109" s="7"/>
      <c r="AP109" s="36"/>
    </row>
    <row r="110" spans="1:42" s="11" customFormat="1" ht="18" customHeight="1">
      <c r="A110" s="1">
        <v>100</v>
      </c>
      <c r="B110" s="1">
        <v>43628</v>
      </c>
      <c r="C110" s="5" t="s">
        <v>2155</v>
      </c>
      <c r="D110" s="1" t="s">
        <v>52</v>
      </c>
      <c r="E110" s="6" t="s">
        <v>7</v>
      </c>
      <c r="F110" s="1" t="s">
        <v>103</v>
      </c>
      <c r="G110" s="1">
        <f t="shared" si="3"/>
        <v>20</v>
      </c>
      <c r="H110" s="31"/>
      <c r="I110" s="7"/>
      <c r="J110" s="7"/>
      <c r="K110" s="7"/>
      <c r="L110" s="7"/>
      <c r="M110" s="7">
        <v>20</v>
      </c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7"/>
      <c r="AN110" s="7"/>
      <c r="AO110" s="7"/>
      <c r="AP110" s="36"/>
    </row>
    <row r="111" spans="1:42" s="11" customFormat="1" ht="18" customHeight="1">
      <c r="A111" s="1">
        <v>107</v>
      </c>
      <c r="B111" s="1" t="s">
        <v>233</v>
      </c>
      <c r="C111" s="5" t="s">
        <v>234</v>
      </c>
      <c r="D111" s="1" t="s">
        <v>52</v>
      </c>
      <c r="E111" s="6" t="s">
        <v>7</v>
      </c>
      <c r="F111" s="1" t="s">
        <v>190</v>
      </c>
      <c r="G111" s="1">
        <f t="shared" si="3"/>
        <v>18</v>
      </c>
      <c r="H111" s="31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>
        <v>8</v>
      </c>
      <c r="AG111" s="7"/>
      <c r="AH111" s="7"/>
      <c r="AI111" s="7"/>
      <c r="AJ111" s="7"/>
      <c r="AK111" s="7"/>
      <c r="AL111" s="7"/>
      <c r="AM111" s="7">
        <v>10</v>
      </c>
      <c r="AN111" s="7"/>
      <c r="AO111" s="7"/>
      <c r="AP111" s="36"/>
    </row>
    <row r="112" spans="1:42" s="11" customFormat="1" ht="18" customHeight="1">
      <c r="A112" s="1">
        <v>107</v>
      </c>
      <c r="B112" s="1" t="s">
        <v>1034</v>
      </c>
      <c r="C112" s="5" t="s">
        <v>1035</v>
      </c>
      <c r="D112" s="1" t="s">
        <v>52</v>
      </c>
      <c r="E112" s="6" t="s">
        <v>1036</v>
      </c>
      <c r="F112" s="1" t="s">
        <v>103</v>
      </c>
      <c r="G112" s="1">
        <f t="shared" si="3"/>
        <v>18</v>
      </c>
      <c r="H112" s="31"/>
      <c r="I112" s="7"/>
      <c r="J112" s="7"/>
      <c r="K112" s="7"/>
      <c r="L112" s="7"/>
      <c r="M112" s="7">
        <v>8</v>
      </c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>
        <v>10</v>
      </c>
      <c r="AC112" s="7"/>
      <c r="AD112" s="7"/>
      <c r="AE112" s="7"/>
      <c r="AF112" s="7"/>
      <c r="AG112" s="7"/>
      <c r="AH112" s="7"/>
      <c r="AI112" s="7"/>
      <c r="AJ112" s="7"/>
      <c r="AK112" s="7"/>
      <c r="AL112" s="7"/>
      <c r="AM112" s="7"/>
      <c r="AN112" s="7"/>
      <c r="AO112" s="7"/>
      <c r="AP112" s="36"/>
    </row>
    <row r="113" spans="1:42" s="11" customFormat="1" ht="18" customHeight="1">
      <c r="A113" s="1">
        <v>109</v>
      </c>
      <c r="B113" s="1">
        <v>34836</v>
      </c>
      <c r="C113" s="5" t="s">
        <v>758</v>
      </c>
      <c r="D113" s="1" t="s">
        <v>52</v>
      </c>
      <c r="E113" s="6" t="s">
        <v>7</v>
      </c>
      <c r="F113" s="1" t="s">
        <v>259</v>
      </c>
      <c r="G113" s="1">
        <f t="shared" si="3"/>
        <v>16</v>
      </c>
      <c r="H113" s="31"/>
      <c r="I113" s="7"/>
      <c r="J113" s="7"/>
      <c r="K113" s="7"/>
      <c r="L113" s="7"/>
      <c r="M113" s="7"/>
      <c r="N113" s="7"/>
      <c r="O113" s="7"/>
      <c r="P113" s="7"/>
      <c r="Q113" s="7">
        <v>6</v>
      </c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>
        <v>10</v>
      </c>
      <c r="AH113" s="7"/>
      <c r="AI113" s="7"/>
      <c r="AJ113" s="7"/>
      <c r="AK113" s="7"/>
      <c r="AL113" s="7"/>
      <c r="AM113" s="7"/>
      <c r="AN113" s="7"/>
      <c r="AO113" s="7"/>
      <c r="AP113" s="36"/>
    </row>
    <row r="114" spans="1:42" s="11" customFormat="1" ht="18" customHeight="1">
      <c r="A114" s="1">
        <v>110</v>
      </c>
      <c r="B114" s="1">
        <v>64926</v>
      </c>
      <c r="C114" s="5" t="s">
        <v>1463</v>
      </c>
      <c r="D114" s="1" t="s">
        <v>52</v>
      </c>
      <c r="E114" s="6" t="s">
        <v>7</v>
      </c>
      <c r="F114" s="1" t="s">
        <v>180</v>
      </c>
      <c r="G114" s="1">
        <f t="shared" si="3"/>
        <v>15</v>
      </c>
      <c r="H114" s="31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>
        <v>15</v>
      </c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7"/>
      <c r="AM114" s="7"/>
      <c r="AN114" s="7"/>
      <c r="AO114" s="7"/>
      <c r="AP114" s="36"/>
    </row>
    <row r="115" spans="1:42" s="11" customFormat="1" ht="18" customHeight="1">
      <c r="A115" s="1">
        <v>110</v>
      </c>
      <c r="B115" s="24">
        <v>30754</v>
      </c>
      <c r="C115" s="25" t="s">
        <v>1737</v>
      </c>
      <c r="D115" s="1" t="s">
        <v>52</v>
      </c>
      <c r="E115" s="6" t="s">
        <v>7</v>
      </c>
      <c r="F115" s="24" t="s">
        <v>8</v>
      </c>
      <c r="G115" s="1">
        <f t="shared" si="3"/>
        <v>15</v>
      </c>
      <c r="H115" s="31"/>
      <c r="I115" s="44"/>
      <c r="J115" s="44"/>
      <c r="K115" s="44"/>
      <c r="L115" s="44"/>
      <c r="M115" s="44"/>
      <c r="N115" s="44"/>
      <c r="O115" s="44"/>
      <c r="P115" s="44"/>
      <c r="Q115" s="44"/>
      <c r="R115" s="44">
        <v>15</v>
      </c>
      <c r="S115" s="44"/>
      <c r="T115" s="44"/>
      <c r="U115" s="44"/>
      <c r="V115" s="44"/>
      <c r="W115" s="44"/>
      <c r="X115" s="44"/>
      <c r="Y115" s="44"/>
      <c r="Z115" s="44"/>
      <c r="AA115" s="44"/>
      <c r="AB115" s="44"/>
      <c r="AC115" s="44"/>
      <c r="AD115" s="44"/>
      <c r="AE115" s="44"/>
      <c r="AF115" s="44"/>
      <c r="AG115" s="44"/>
      <c r="AH115" s="44"/>
      <c r="AI115" s="44"/>
      <c r="AJ115" s="44"/>
      <c r="AK115" s="44"/>
      <c r="AL115" s="44"/>
      <c r="AM115" s="44"/>
      <c r="AN115" s="44"/>
      <c r="AO115" s="44"/>
      <c r="AP115" s="36"/>
    </row>
    <row r="116" spans="1:42" s="11" customFormat="1" ht="18" customHeight="1">
      <c r="A116" s="1">
        <v>110</v>
      </c>
      <c r="B116" s="1">
        <v>41541</v>
      </c>
      <c r="C116" s="5" t="s">
        <v>1364</v>
      </c>
      <c r="D116" s="1" t="s">
        <v>52</v>
      </c>
      <c r="E116" s="6" t="s">
        <v>400</v>
      </c>
      <c r="F116" s="1" t="s">
        <v>381</v>
      </c>
      <c r="G116" s="1">
        <f t="shared" si="3"/>
        <v>15</v>
      </c>
      <c r="H116" s="31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>
        <v>15</v>
      </c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7"/>
      <c r="AM116" s="7"/>
      <c r="AN116" s="7"/>
      <c r="AO116" s="7"/>
      <c r="AP116" s="32"/>
    </row>
    <row r="117" spans="1:42" s="11" customFormat="1" ht="18" customHeight="1">
      <c r="A117" s="1">
        <v>110</v>
      </c>
      <c r="B117" s="1">
        <v>62137</v>
      </c>
      <c r="C117" s="5" t="s">
        <v>895</v>
      </c>
      <c r="D117" s="1" t="s">
        <v>52</v>
      </c>
      <c r="E117" s="6" t="s">
        <v>7</v>
      </c>
      <c r="F117" s="1" t="s">
        <v>442</v>
      </c>
      <c r="G117" s="1">
        <f t="shared" si="3"/>
        <v>15</v>
      </c>
      <c r="H117" s="31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>
        <v>15</v>
      </c>
      <c r="AD117" s="7"/>
      <c r="AE117" s="7"/>
      <c r="AF117" s="7"/>
      <c r="AG117" s="7"/>
      <c r="AH117" s="7"/>
      <c r="AI117" s="7"/>
      <c r="AJ117" s="7"/>
      <c r="AK117" s="7"/>
      <c r="AL117" s="7"/>
      <c r="AM117" s="7"/>
      <c r="AN117" s="7"/>
      <c r="AO117" s="7"/>
      <c r="AP117" s="36"/>
    </row>
    <row r="118" spans="1:42" s="11" customFormat="1" ht="18" customHeight="1">
      <c r="A118" s="1">
        <v>110</v>
      </c>
      <c r="B118" s="1">
        <v>46694</v>
      </c>
      <c r="C118" s="5" t="s">
        <v>757</v>
      </c>
      <c r="D118" s="1" t="s">
        <v>52</v>
      </c>
      <c r="E118" s="6" t="s">
        <v>739</v>
      </c>
      <c r="F118" s="1" t="s">
        <v>259</v>
      </c>
      <c r="G118" s="1">
        <f t="shared" si="3"/>
        <v>15</v>
      </c>
      <c r="H118" s="31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>
        <v>15</v>
      </c>
      <c r="AH118" s="7"/>
      <c r="AI118" s="7"/>
      <c r="AJ118" s="7"/>
      <c r="AK118" s="7"/>
      <c r="AL118" s="7"/>
      <c r="AM118" s="7"/>
      <c r="AN118" s="7"/>
      <c r="AO118" s="7"/>
      <c r="AP118" s="36"/>
    </row>
    <row r="119" spans="1:42" s="11" customFormat="1" ht="18" customHeight="1">
      <c r="A119" s="1">
        <v>110</v>
      </c>
      <c r="B119" s="1">
        <v>41102</v>
      </c>
      <c r="C119" s="5" t="s">
        <v>232</v>
      </c>
      <c r="D119" s="1" t="s">
        <v>52</v>
      </c>
      <c r="E119" s="6" t="s">
        <v>7</v>
      </c>
      <c r="F119" s="1" t="s">
        <v>190</v>
      </c>
      <c r="G119" s="1">
        <f t="shared" si="3"/>
        <v>15</v>
      </c>
      <c r="H119" s="31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  <c r="AK119" s="7"/>
      <c r="AL119" s="7"/>
      <c r="AM119" s="7">
        <v>15</v>
      </c>
      <c r="AN119" s="7"/>
      <c r="AO119" s="7"/>
      <c r="AP119" s="36"/>
    </row>
    <row r="120" spans="1:42" s="11" customFormat="1" ht="18" customHeight="1">
      <c r="A120" s="1">
        <v>110</v>
      </c>
      <c r="B120" s="1">
        <v>62872</v>
      </c>
      <c r="C120" s="5" t="s">
        <v>49</v>
      </c>
      <c r="D120" s="1" t="s">
        <v>52</v>
      </c>
      <c r="E120" s="6" t="s">
        <v>33</v>
      </c>
      <c r="F120" s="1" t="s">
        <v>10</v>
      </c>
      <c r="G120" s="1">
        <f t="shared" si="3"/>
        <v>15</v>
      </c>
      <c r="H120" s="31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>
        <v>6</v>
      </c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>
        <v>6</v>
      </c>
      <c r="AK120" s="7"/>
      <c r="AL120" s="7"/>
      <c r="AM120" s="7"/>
      <c r="AN120" s="7"/>
      <c r="AO120" s="7">
        <v>3</v>
      </c>
      <c r="AP120" s="36"/>
    </row>
    <row r="121" spans="1:42" s="11" customFormat="1" ht="18" customHeight="1">
      <c r="A121" s="1">
        <v>110</v>
      </c>
      <c r="B121" s="1">
        <v>18902</v>
      </c>
      <c r="C121" s="5" t="s">
        <v>2156</v>
      </c>
      <c r="D121" s="1" t="s">
        <v>52</v>
      </c>
      <c r="E121" s="6" t="s">
        <v>7</v>
      </c>
      <c r="F121" s="1" t="s">
        <v>103</v>
      </c>
      <c r="G121" s="1">
        <f t="shared" si="3"/>
        <v>15</v>
      </c>
      <c r="H121" s="31"/>
      <c r="I121" s="7"/>
      <c r="J121" s="7"/>
      <c r="K121" s="7"/>
      <c r="L121" s="7"/>
      <c r="M121" s="7">
        <v>15</v>
      </c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/>
      <c r="AL121" s="7"/>
      <c r="AM121" s="7"/>
      <c r="AN121" s="7"/>
      <c r="AO121" s="7"/>
      <c r="AP121" s="36"/>
    </row>
    <row r="122" spans="1:42" s="11" customFormat="1" ht="18" customHeight="1">
      <c r="A122" s="1">
        <v>118</v>
      </c>
      <c r="B122" s="1">
        <v>57739</v>
      </c>
      <c r="C122" s="5" t="s">
        <v>704</v>
      </c>
      <c r="D122" s="1" t="s">
        <v>52</v>
      </c>
      <c r="E122" s="6" t="s">
        <v>7</v>
      </c>
      <c r="F122" s="1" t="s">
        <v>686</v>
      </c>
      <c r="G122" s="1">
        <f t="shared" si="3"/>
        <v>12.5</v>
      </c>
      <c r="H122" s="31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>
        <v>12.5</v>
      </c>
      <c r="AF122" s="7"/>
      <c r="AG122" s="7"/>
      <c r="AH122" s="7"/>
      <c r="AI122" s="7"/>
      <c r="AJ122" s="7"/>
      <c r="AK122" s="7"/>
      <c r="AL122" s="7"/>
      <c r="AM122" s="7"/>
      <c r="AN122" s="7"/>
      <c r="AO122" s="7"/>
      <c r="AP122" s="36"/>
    </row>
    <row r="123" spans="1:42" s="11" customFormat="1" ht="18" customHeight="1">
      <c r="A123" s="1">
        <v>119</v>
      </c>
      <c r="B123" s="1" t="s">
        <v>1588</v>
      </c>
      <c r="C123" s="5" t="s">
        <v>1589</v>
      </c>
      <c r="D123" s="1" t="s">
        <v>52</v>
      </c>
      <c r="E123" s="6" t="s">
        <v>7</v>
      </c>
      <c r="F123" s="1" t="s">
        <v>8</v>
      </c>
      <c r="G123" s="1">
        <f t="shared" si="3"/>
        <v>11</v>
      </c>
      <c r="H123" s="31"/>
      <c r="I123" s="7"/>
      <c r="J123" s="7"/>
      <c r="K123" s="7"/>
      <c r="L123" s="7"/>
      <c r="M123" s="7"/>
      <c r="N123" s="7"/>
      <c r="O123" s="7"/>
      <c r="P123" s="7"/>
      <c r="Q123" s="7"/>
      <c r="R123" s="7">
        <v>1</v>
      </c>
      <c r="S123" s="7"/>
      <c r="T123" s="7">
        <v>10</v>
      </c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  <c r="AK123" s="7"/>
      <c r="AL123" s="7"/>
      <c r="AM123" s="7"/>
      <c r="AN123" s="7"/>
      <c r="AO123" s="7"/>
      <c r="AP123" s="36"/>
    </row>
    <row r="124" spans="1:42" s="11" customFormat="1" ht="18" customHeight="1">
      <c r="A124" s="1">
        <v>119</v>
      </c>
      <c r="B124" s="1" t="s">
        <v>239</v>
      </c>
      <c r="C124" s="5" t="s">
        <v>240</v>
      </c>
      <c r="D124" s="1" t="s">
        <v>52</v>
      </c>
      <c r="E124" s="6" t="s">
        <v>7</v>
      </c>
      <c r="F124" s="1" t="s">
        <v>190</v>
      </c>
      <c r="G124" s="1">
        <f t="shared" si="3"/>
        <v>11</v>
      </c>
      <c r="H124" s="31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>
        <v>4</v>
      </c>
      <c r="AG124" s="7"/>
      <c r="AH124" s="7"/>
      <c r="AI124" s="7"/>
      <c r="AJ124" s="7"/>
      <c r="AK124" s="7"/>
      <c r="AL124" s="7"/>
      <c r="AM124" s="7">
        <v>7</v>
      </c>
      <c r="AN124" s="7"/>
      <c r="AO124" s="7"/>
      <c r="AP124" s="36"/>
    </row>
    <row r="125" spans="1:42" s="11" customFormat="1" ht="18" customHeight="1">
      <c r="A125" s="1">
        <v>121</v>
      </c>
      <c r="B125" s="1">
        <v>54136</v>
      </c>
      <c r="C125" s="5" t="s">
        <v>1738</v>
      </c>
      <c r="D125" s="1" t="s">
        <v>52</v>
      </c>
      <c r="E125" s="6" t="s">
        <v>256</v>
      </c>
      <c r="F125" s="1" t="s">
        <v>8</v>
      </c>
      <c r="G125" s="1">
        <f t="shared" si="3"/>
        <v>10</v>
      </c>
      <c r="H125" s="31"/>
      <c r="I125" s="7"/>
      <c r="J125" s="7"/>
      <c r="K125" s="7"/>
      <c r="L125" s="7"/>
      <c r="M125" s="7"/>
      <c r="N125" s="7"/>
      <c r="O125" s="7"/>
      <c r="P125" s="7"/>
      <c r="Q125" s="7"/>
      <c r="R125" s="7">
        <v>10</v>
      </c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/>
      <c r="AI125" s="7"/>
      <c r="AJ125" s="7"/>
      <c r="AK125" s="7"/>
      <c r="AL125" s="7"/>
      <c r="AM125" s="7"/>
      <c r="AN125" s="7"/>
      <c r="AO125" s="7"/>
      <c r="AP125" s="36"/>
    </row>
    <row r="126" spans="1:42" s="11" customFormat="1" ht="18" customHeight="1">
      <c r="A126" s="1">
        <v>121</v>
      </c>
      <c r="B126" s="1">
        <v>62098</v>
      </c>
      <c r="C126" s="5" t="s">
        <v>1787</v>
      </c>
      <c r="D126" s="1" t="s">
        <v>52</v>
      </c>
      <c r="E126" s="6" t="s">
        <v>7</v>
      </c>
      <c r="F126" s="1" t="s">
        <v>150</v>
      </c>
      <c r="G126" s="1">
        <f t="shared" si="3"/>
        <v>10</v>
      </c>
      <c r="H126" s="31"/>
      <c r="I126" s="7"/>
      <c r="J126" s="7"/>
      <c r="K126" s="7"/>
      <c r="L126" s="7"/>
      <c r="M126" s="7"/>
      <c r="N126" s="7"/>
      <c r="O126" s="7"/>
      <c r="P126" s="7"/>
      <c r="Q126" s="7">
        <v>10</v>
      </c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  <c r="AK126" s="7"/>
      <c r="AL126" s="7"/>
      <c r="AM126" s="7"/>
      <c r="AN126" s="7"/>
      <c r="AO126" s="7"/>
      <c r="AP126" s="36"/>
    </row>
    <row r="127" spans="1:42" s="11" customFormat="1" ht="18" customHeight="1">
      <c r="A127" s="1">
        <v>121</v>
      </c>
      <c r="B127" s="1">
        <v>38224</v>
      </c>
      <c r="C127" s="5" t="s">
        <v>671</v>
      </c>
      <c r="D127" s="1" t="s">
        <v>52</v>
      </c>
      <c r="E127" s="6" t="s">
        <v>7</v>
      </c>
      <c r="F127" s="1" t="s">
        <v>190</v>
      </c>
      <c r="G127" s="1">
        <f t="shared" si="3"/>
        <v>10</v>
      </c>
      <c r="H127" s="31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>
        <v>10</v>
      </c>
      <c r="AG127" s="7"/>
      <c r="AH127" s="7"/>
      <c r="AI127" s="7"/>
      <c r="AJ127" s="7"/>
      <c r="AK127" s="7"/>
      <c r="AL127" s="7"/>
      <c r="AM127" s="7"/>
      <c r="AN127" s="7"/>
      <c r="AO127" s="7"/>
      <c r="AP127" s="36"/>
    </row>
    <row r="128" spans="1:42" s="11" customFormat="1" ht="18" customHeight="1">
      <c r="A128" s="1">
        <v>121</v>
      </c>
      <c r="B128" s="1" t="s">
        <v>235</v>
      </c>
      <c r="C128" s="5" t="s">
        <v>236</v>
      </c>
      <c r="D128" s="1" t="s">
        <v>52</v>
      </c>
      <c r="E128" s="6" t="s">
        <v>7</v>
      </c>
      <c r="F128" s="1" t="s">
        <v>190</v>
      </c>
      <c r="G128" s="1">
        <f t="shared" si="3"/>
        <v>10</v>
      </c>
      <c r="H128" s="31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>
        <v>1</v>
      </c>
      <c r="AG128" s="7"/>
      <c r="AH128" s="7"/>
      <c r="AI128" s="7"/>
      <c r="AJ128" s="7"/>
      <c r="AK128" s="7"/>
      <c r="AL128" s="7"/>
      <c r="AM128" s="7">
        <v>9</v>
      </c>
      <c r="AN128" s="7"/>
      <c r="AO128" s="7"/>
      <c r="AP128" s="36"/>
    </row>
    <row r="129" spans="1:42" s="11" customFormat="1" ht="18" customHeight="1">
      <c r="A129" s="1">
        <v>121</v>
      </c>
      <c r="B129" s="1">
        <v>58231</v>
      </c>
      <c r="C129" s="5" t="s">
        <v>1908</v>
      </c>
      <c r="D129" s="1" t="s">
        <v>52</v>
      </c>
      <c r="E129" s="6" t="s">
        <v>7</v>
      </c>
      <c r="F129" s="1" t="s">
        <v>154</v>
      </c>
      <c r="G129" s="1">
        <f t="shared" si="3"/>
        <v>10</v>
      </c>
      <c r="H129" s="31"/>
      <c r="I129" s="7"/>
      <c r="J129" s="7"/>
      <c r="K129" s="7"/>
      <c r="L129" s="7">
        <v>10</v>
      </c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  <c r="AK129" s="7"/>
      <c r="AL129" s="7"/>
      <c r="AM129" s="7"/>
      <c r="AN129" s="7"/>
      <c r="AO129" s="7"/>
      <c r="AP129" s="36"/>
    </row>
    <row r="130" spans="1:42" s="11" customFormat="1" ht="18" customHeight="1">
      <c r="A130" s="1">
        <v>121</v>
      </c>
      <c r="B130" s="1">
        <v>58687</v>
      </c>
      <c r="C130" s="5" t="s">
        <v>2197</v>
      </c>
      <c r="D130" s="1" t="s">
        <v>52</v>
      </c>
      <c r="E130" s="6" t="s">
        <v>7</v>
      </c>
      <c r="F130" s="1" t="s">
        <v>259</v>
      </c>
      <c r="G130" s="1">
        <f t="shared" si="3"/>
        <v>10</v>
      </c>
      <c r="H130" s="31"/>
      <c r="I130" s="7"/>
      <c r="J130" s="7">
        <v>10</v>
      </c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  <c r="AK130" s="7"/>
      <c r="AL130" s="7"/>
      <c r="AM130" s="7"/>
      <c r="AN130" s="7"/>
      <c r="AO130" s="7"/>
      <c r="AP130" s="36"/>
    </row>
    <row r="131" spans="1:42" s="11" customFormat="1" ht="18" customHeight="1">
      <c r="A131" s="1">
        <v>127</v>
      </c>
      <c r="B131" s="1">
        <v>64415</v>
      </c>
      <c r="C131" s="5" t="s">
        <v>1464</v>
      </c>
      <c r="D131" s="1" t="s">
        <v>52</v>
      </c>
      <c r="E131" s="6" t="s">
        <v>7</v>
      </c>
      <c r="F131" s="1" t="s">
        <v>180</v>
      </c>
      <c r="G131" s="1">
        <f t="shared" si="3"/>
        <v>9</v>
      </c>
      <c r="H131" s="31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>
        <v>9</v>
      </c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  <c r="AK131" s="7"/>
      <c r="AL131" s="7"/>
      <c r="AM131" s="7"/>
      <c r="AN131" s="7"/>
      <c r="AO131" s="7"/>
      <c r="AP131" s="36"/>
    </row>
    <row r="132" spans="1:42" s="11" customFormat="1" ht="18" customHeight="1">
      <c r="A132" s="1">
        <v>128</v>
      </c>
      <c r="B132" s="1">
        <v>55716</v>
      </c>
      <c r="C132" s="5" t="s">
        <v>1527</v>
      </c>
      <c r="D132" s="1" t="s">
        <v>52</v>
      </c>
      <c r="E132" s="6" t="s">
        <v>7</v>
      </c>
      <c r="F132" s="1" t="s">
        <v>8</v>
      </c>
      <c r="G132" s="1">
        <f t="shared" si="3"/>
        <v>8</v>
      </c>
      <c r="H132" s="31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>
        <v>8</v>
      </c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  <c r="AK132" s="7"/>
      <c r="AL132" s="7"/>
      <c r="AM132" s="7"/>
      <c r="AN132" s="7"/>
      <c r="AO132" s="7"/>
      <c r="AP132" s="36"/>
    </row>
    <row r="133" spans="1:42" s="11" customFormat="1" ht="18" customHeight="1">
      <c r="A133" s="1">
        <v>128</v>
      </c>
      <c r="B133" s="1">
        <v>66184</v>
      </c>
      <c r="C133" s="5" t="s">
        <v>1708</v>
      </c>
      <c r="D133" s="1" t="s">
        <v>52</v>
      </c>
      <c r="E133" s="6" t="s">
        <v>1126</v>
      </c>
      <c r="F133" s="1" t="s">
        <v>141</v>
      </c>
      <c r="G133" s="1">
        <f t="shared" ref="G133:G153" si="4">SUM(I133:AO133)</f>
        <v>8</v>
      </c>
      <c r="H133" s="31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>
        <v>8</v>
      </c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  <c r="AK133" s="7"/>
      <c r="AL133" s="7"/>
      <c r="AM133" s="7"/>
      <c r="AN133" s="7"/>
      <c r="AO133" s="7"/>
      <c r="AP133" s="36"/>
    </row>
    <row r="134" spans="1:42" s="11" customFormat="1" ht="18" customHeight="1">
      <c r="A134" s="1">
        <v>128</v>
      </c>
      <c r="B134" s="1">
        <v>47704</v>
      </c>
      <c r="C134" s="5" t="s">
        <v>759</v>
      </c>
      <c r="D134" s="1" t="s">
        <v>52</v>
      </c>
      <c r="E134" s="6" t="s">
        <v>749</v>
      </c>
      <c r="F134" s="1" t="s">
        <v>259</v>
      </c>
      <c r="G134" s="1">
        <f t="shared" si="4"/>
        <v>8</v>
      </c>
      <c r="H134" s="31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>
        <v>8</v>
      </c>
      <c r="AH134" s="7"/>
      <c r="AI134" s="7"/>
      <c r="AJ134" s="7"/>
      <c r="AK134" s="7"/>
      <c r="AL134" s="7"/>
      <c r="AM134" s="7"/>
      <c r="AN134" s="7"/>
      <c r="AO134" s="7"/>
      <c r="AP134" s="36"/>
    </row>
    <row r="135" spans="1:42" s="11" customFormat="1" ht="18" customHeight="1">
      <c r="A135" s="1">
        <v>128</v>
      </c>
      <c r="B135" s="1" t="s">
        <v>237</v>
      </c>
      <c r="C135" s="5" t="s">
        <v>238</v>
      </c>
      <c r="D135" s="1" t="s">
        <v>52</v>
      </c>
      <c r="E135" s="6" t="s">
        <v>7</v>
      </c>
      <c r="F135" s="1" t="s">
        <v>190</v>
      </c>
      <c r="G135" s="1">
        <f t="shared" si="4"/>
        <v>8</v>
      </c>
      <c r="H135" s="31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  <c r="AK135" s="7"/>
      <c r="AL135" s="7"/>
      <c r="AM135" s="7">
        <v>8</v>
      </c>
      <c r="AN135" s="7"/>
      <c r="AO135" s="7"/>
      <c r="AP135" s="36"/>
    </row>
    <row r="136" spans="1:42" s="11" customFormat="1" ht="18" customHeight="1">
      <c r="A136" s="1">
        <v>128</v>
      </c>
      <c r="B136" s="1">
        <v>60222</v>
      </c>
      <c r="C136" s="5" t="s">
        <v>1909</v>
      </c>
      <c r="D136" s="1" t="s">
        <v>52</v>
      </c>
      <c r="E136" s="6" t="s">
        <v>7</v>
      </c>
      <c r="F136" s="1" t="s">
        <v>154</v>
      </c>
      <c r="G136" s="1">
        <f t="shared" si="4"/>
        <v>8</v>
      </c>
      <c r="H136" s="31"/>
      <c r="I136" s="7"/>
      <c r="J136" s="7"/>
      <c r="K136" s="7"/>
      <c r="L136" s="7">
        <v>8</v>
      </c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  <c r="AK136" s="7"/>
      <c r="AL136" s="7"/>
      <c r="AM136" s="7"/>
      <c r="AN136" s="7"/>
      <c r="AO136" s="7"/>
      <c r="AP136" s="36"/>
    </row>
    <row r="137" spans="1:42" s="11" customFormat="1" ht="18" customHeight="1">
      <c r="A137" s="1">
        <v>133</v>
      </c>
      <c r="B137" s="1">
        <v>65715</v>
      </c>
      <c r="C137" s="5" t="s">
        <v>1910</v>
      </c>
      <c r="D137" s="1" t="s">
        <v>52</v>
      </c>
      <c r="E137" s="6" t="s">
        <v>374</v>
      </c>
      <c r="F137" s="1" t="s">
        <v>369</v>
      </c>
      <c r="G137" s="1">
        <f t="shared" si="4"/>
        <v>7</v>
      </c>
      <c r="H137" s="31"/>
      <c r="I137" s="7"/>
      <c r="J137" s="7"/>
      <c r="K137" s="7"/>
      <c r="L137" s="7">
        <v>7</v>
      </c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  <c r="AK137" s="7"/>
      <c r="AL137" s="7"/>
      <c r="AM137" s="7"/>
      <c r="AN137" s="7"/>
      <c r="AO137" s="7"/>
      <c r="AP137" s="36"/>
    </row>
    <row r="138" spans="1:42" s="11" customFormat="1" ht="18" customHeight="1">
      <c r="A138" s="1">
        <v>134</v>
      </c>
      <c r="B138" s="1">
        <v>32360</v>
      </c>
      <c r="C138" s="5" t="s">
        <v>760</v>
      </c>
      <c r="D138" s="1" t="s">
        <v>52</v>
      </c>
      <c r="E138" s="6" t="s">
        <v>761</v>
      </c>
      <c r="F138" s="1" t="s">
        <v>259</v>
      </c>
      <c r="G138" s="1">
        <f t="shared" si="4"/>
        <v>6</v>
      </c>
      <c r="H138" s="31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>
        <v>6</v>
      </c>
      <c r="AH138" s="7"/>
      <c r="AI138" s="7"/>
      <c r="AJ138" s="7"/>
      <c r="AK138" s="7"/>
      <c r="AL138" s="7"/>
      <c r="AM138" s="7"/>
      <c r="AN138" s="7"/>
      <c r="AO138" s="7"/>
      <c r="AP138" s="36"/>
    </row>
    <row r="139" spans="1:42" s="11" customFormat="1" ht="18" customHeight="1">
      <c r="A139" s="1">
        <v>134</v>
      </c>
      <c r="B139" s="1" t="s">
        <v>241</v>
      </c>
      <c r="C139" s="5" t="s">
        <v>242</v>
      </c>
      <c r="D139" s="1" t="s">
        <v>52</v>
      </c>
      <c r="E139" s="6" t="s">
        <v>7</v>
      </c>
      <c r="F139" s="1" t="s">
        <v>190</v>
      </c>
      <c r="G139" s="1">
        <f t="shared" si="4"/>
        <v>6</v>
      </c>
      <c r="H139" s="31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  <c r="AK139" s="7"/>
      <c r="AL139" s="7"/>
      <c r="AM139" s="7">
        <v>6</v>
      </c>
      <c r="AN139" s="7"/>
      <c r="AO139" s="7"/>
      <c r="AP139" s="36"/>
    </row>
    <row r="140" spans="1:42" s="11" customFormat="1" ht="18" customHeight="1">
      <c r="A140" s="1">
        <v>136</v>
      </c>
      <c r="B140" s="1">
        <v>62901</v>
      </c>
      <c r="C140" s="5" t="s">
        <v>493</v>
      </c>
      <c r="D140" s="1" t="s">
        <v>52</v>
      </c>
      <c r="E140" s="6" t="s">
        <v>7</v>
      </c>
      <c r="F140" s="1" t="s">
        <v>442</v>
      </c>
      <c r="G140" s="1">
        <f t="shared" si="4"/>
        <v>5</v>
      </c>
      <c r="H140" s="31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  <c r="AK140" s="7">
        <v>5</v>
      </c>
      <c r="AL140" s="7"/>
      <c r="AM140" s="7"/>
      <c r="AN140" s="7"/>
      <c r="AO140" s="7"/>
      <c r="AP140" s="36"/>
    </row>
    <row r="141" spans="1:42" s="11" customFormat="1" ht="18" customHeight="1">
      <c r="A141" s="1">
        <v>137</v>
      </c>
      <c r="B141" s="1">
        <v>46704</v>
      </c>
      <c r="C141" s="5" t="s">
        <v>762</v>
      </c>
      <c r="D141" s="1" t="s">
        <v>52</v>
      </c>
      <c r="E141" s="6" t="s">
        <v>763</v>
      </c>
      <c r="F141" s="1" t="s">
        <v>259</v>
      </c>
      <c r="G141" s="1">
        <f t="shared" si="4"/>
        <v>4</v>
      </c>
      <c r="H141" s="31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>
        <v>4</v>
      </c>
      <c r="AH141" s="7"/>
      <c r="AI141" s="7"/>
      <c r="AJ141" s="7"/>
      <c r="AK141" s="7"/>
      <c r="AL141" s="7"/>
      <c r="AM141" s="7"/>
      <c r="AN141" s="7"/>
      <c r="AO141" s="7"/>
      <c r="AP141" s="36"/>
    </row>
    <row r="142" spans="1:42" s="11" customFormat="1" ht="18" customHeight="1">
      <c r="A142" s="1">
        <v>137</v>
      </c>
      <c r="B142" s="1">
        <v>46242</v>
      </c>
      <c r="C142" s="5" t="s">
        <v>48</v>
      </c>
      <c r="D142" s="1" t="s">
        <v>52</v>
      </c>
      <c r="E142" s="6" t="s">
        <v>7</v>
      </c>
      <c r="F142" s="1" t="s">
        <v>8</v>
      </c>
      <c r="G142" s="1">
        <f t="shared" si="4"/>
        <v>4</v>
      </c>
      <c r="H142" s="31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7"/>
      <c r="AE142" s="7"/>
      <c r="AF142" s="7"/>
      <c r="AG142" s="7"/>
      <c r="AH142" s="7"/>
      <c r="AI142" s="7"/>
      <c r="AJ142" s="7"/>
      <c r="AK142" s="7"/>
      <c r="AL142" s="7"/>
      <c r="AM142" s="7"/>
      <c r="AN142" s="7"/>
      <c r="AO142" s="7">
        <v>4</v>
      </c>
      <c r="AP142" s="36"/>
    </row>
    <row r="143" spans="1:42" s="11" customFormat="1" ht="18" customHeight="1">
      <c r="A143" s="1">
        <v>137</v>
      </c>
      <c r="B143" s="1">
        <v>63819</v>
      </c>
      <c r="C143" s="5" t="s">
        <v>2157</v>
      </c>
      <c r="D143" s="1" t="s">
        <v>52</v>
      </c>
      <c r="E143" s="6" t="s">
        <v>7</v>
      </c>
      <c r="F143" s="1" t="s">
        <v>103</v>
      </c>
      <c r="G143" s="1">
        <f t="shared" si="4"/>
        <v>4</v>
      </c>
      <c r="H143" s="31"/>
      <c r="I143" s="7"/>
      <c r="J143" s="7"/>
      <c r="K143" s="7"/>
      <c r="L143" s="7"/>
      <c r="M143" s="7">
        <v>4</v>
      </c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  <c r="AK143" s="7"/>
      <c r="AL143" s="7"/>
      <c r="AM143" s="7"/>
      <c r="AN143" s="7"/>
      <c r="AO143" s="7"/>
      <c r="AP143" s="36"/>
    </row>
    <row r="144" spans="1:42" s="11" customFormat="1" ht="18" customHeight="1">
      <c r="A144" s="1">
        <v>137</v>
      </c>
      <c r="B144" s="1">
        <v>46670</v>
      </c>
      <c r="C144" s="5" t="s">
        <v>2198</v>
      </c>
      <c r="D144" s="1" t="s">
        <v>52</v>
      </c>
      <c r="E144" s="6" t="s">
        <v>7</v>
      </c>
      <c r="F144" s="1" t="s">
        <v>259</v>
      </c>
      <c r="G144" s="1">
        <f t="shared" si="4"/>
        <v>4</v>
      </c>
      <c r="H144" s="31"/>
      <c r="I144" s="7"/>
      <c r="J144" s="7">
        <v>4</v>
      </c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  <c r="AK144" s="7"/>
      <c r="AL144" s="7"/>
      <c r="AM144" s="7"/>
      <c r="AN144" s="7"/>
      <c r="AO144" s="7"/>
      <c r="AP144" s="36"/>
    </row>
    <row r="145" spans="1:42" s="11" customFormat="1" ht="18" customHeight="1">
      <c r="A145" s="1">
        <v>141</v>
      </c>
      <c r="B145" s="1">
        <v>63598</v>
      </c>
      <c r="C145" s="5" t="s">
        <v>764</v>
      </c>
      <c r="D145" s="1" t="s">
        <v>52</v>
      </c>
      <c r="E145" s="6" t="s">
        <v>761</v>
      </c>
      <c r="F145" s="1" t="s">
        <v>259</v>
      </c>
      <c r="G145" s="1">
        <f t="shared" si="4"/>
        <v>3</v>
      </c>
      <c r="H145" s="31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>
        <v>3</v>
      </c>
      <c r="AH145" s="7"/>
      <c r="AI145" s="7"/>
      <c r="AJ145" s="7"/>
      <c r="AK145" s="7"/>
      <c r="AL145" s="7"/>
      <c r="AM145" s="7"/>
      <c r="AN145" s="7"/>
      <c r="AO145" s="7"/>
      <c r="AP145" s="36"/>
    </row>
    <row r="146" spans="1:42" s="11" customFormat="1" ht="18" customHeight="1">
      <c r="A146" s="1">
        <v>141</v>
      </c>
      <c r="B146" s="1">
        <v>48672</v>
      </c>
      <c r="C146" s="5" t="s">
        <v>2158</v>
      </c>
      <c r="D146" s="1" t="s">
        <v>52</v>
      </c>
      <c r="E146" s="6" t="s">
        <v>7</v>
      </c>
      <c r="F146" s="1" t="s">
        <v>103</v>
      </c>
      <c r="G146" s="1">
        <f t="shared" si="4"/>
        <v>3</v>
      </c>
      <c r="H146" s="31"/>
      <c r="I146" s="7"/>
      <c r="J146" s="7"/>
      <c r="K146" s="7"/>
      <c r="L146" s="7"/>
      <c r="M146" s="7">
        <v>3</v>
      </c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  <c r="AK146" s="7"/>
      <c r="AL146" s="7"/>
      <c r="AM146" s="7"/>
      <c r="AN146" s="7"/>
      <c r="AO146" s="7"/>
      <c r="AP146" s="36"/>
    </row>
    <row r="147" spans="1:42" s="11" customFormat="1" ht="18" customHeight="1">
      <c r="A147" s="1">
        <v>141</v>
      </c>
      <c r="B147" s="1">
        <v>58763</v>
      </c>
      <c r="C147" s="5" t="s">
        <v>2199</v>
      </c>
      <c r="D147" s="1" t="s">
        <v>52</v>
      </c>
      <c r="E147" s="6" t="s">
        <v>7</v>
      </c>
      <c r="F147" s="1" t="s">
        <v>150</v>
      </c>
      <c r="G147" s="1">
        <f t="shared" si="4"/>
        <v>3</v>
      </c>
      <c r="H147" s="31"/>
      <c r="I147" s="7"/>
      <c r="J147" s="7">
        <v>3</v>
      </c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  <c r="AK147" s="7"/>
      <c r="AL147" s="7"/>
      <c r="AM147" s="7"/>
      <c r="AN147" s="7"/>
      <c r="AO147" s="7"/>
      <c r="AP147" s="36"/>
    </row>
    <row r="148" spans="1:42" s="11" customFormat="1" ht="18" customHeight="1">
      <c r="A148" s="1">
        <v>144</v>
      </c>
      <c r="B148" s="1">
        <v>65332</v>
      </c>
      <c r="C148" s="5" t="s">
        <v>1740</v>
      </c>
      <c r="D148" s="1" t="s">
        <v>52</v>
      </c>
      <c r="E148" s="6" t="s">
        <v>7</v>
      </c>
      <c r="F148" s="1" t="s">
        <v>8</v>
      </c>
      <c r="G148" s="1">
        <f t="shared" si="4"/>
        <v>2</v>
      </c>
      <c r="H148" s="31"/>
      <c r="I148" s="7"/>
      <c r="J148" s="7"/>
      <c r="K148" s="7"/>
      <c r="L148" s="7"/>
      <c r="M148" s="7"/>
      <c r="N148" s="7"/>
      <c r="O148" s="7"/>
      <c r="P148" s="7"/>
      <c r="Q148" s="7"/>
      <c r="R148" s="7">
        <v>2</v>
      </c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  <c r="AK148" s="7"/>
      <c r="AL148" s="7"/>
      <c r="AM148" s="7"/>
      <c r="AN148" s="7"/>
      <c r="AO148" s="7"/>
      <c r="AP148" s="36"/>
    </row>
    <row r="149" spans="1:42" s="11" customFormat="1" ht="18" customHeight="1">
      <c r="A149" s="1">
        <v>144</v>
      </c>
      <c r="B149" s="1">
        <v>54871</v>
      </c>
      <c r="C149" s="5" t="s">
        <v>765</v>
      </c>
      <c r="D149" s="1" t="s">
        <v>52</v>
      </c>
      <c r="E149" s="6" t="s">
        <v>766</v>
      </c>
      <c r="F149" s="1" t="s">
        <v>259</v>
      </c>
      <c r="G149" s="1">
        <f t="shared" si="4"/>
        <v>2</v>
      </c>
      <c r="H149" s="31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>
        <v>2</v>
      </c>
      <c r="AH149" s="7"/>
      <c r="AI149" s="7"/>
      <c r="AJ149" s="7"/>
      <c r="AK149" s="7"/>
      <c r="AL149" s="7"/>
      <c r="AM149" s="7"/>
      <c r="AN149" s="7"/>
      <c r="AO149" s="7"/>
      <c r="AP149" s="36"/>
    </row>
    <row r="150" spans="1:42" s="11" customFormat="1" ht="18" customHeight="1">
      <c r="A150" s="1">
        <v>144</v>
      </c>
      <c r="B150" s="1" t="s">
        <v>570</v>
      </c>
      <c r="C150" s="5" t="s">
        <v>571</v>
      </c>
      <c r="D150" s="1" t="s">
        <v>52</v>
      </c>
      <c r="E150" s="6" t="s">
        <v>7</v>
      </c>
      <c r="F150" s="1" t="s">
        <v>10</v>
      </c>
      <c r="G150" s="1">
        <f t="shared" si="4"/>
        <v>2</v>
      </c>
      <c r="H150" s="31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>
        <v>2</v>
      </c>
      <c r="AK150" s="7"/>
      <c r="AL150" s="7"/>
      <c r="AM150" s="7"/>
      <c r="AN150" s="7"/>
      <c r="AO150" s="7"/>
      <c r="AP150" s="36"/>
    </row>
    <row r="151" spans="1:42" s="11" customFormat="1" ht="18" customHeight="1">
      <c r="A151" s="1">
        <v>144</v>
      </c>
      <c r="B151" s="1">
        <v>63347</v>
      </c>
      <c r="C151" s="5" t="s">
        <v>672</v>
      </c>
      <c r="D151" s="1" t="s">
        <v>52</v>
      </c>
      <c r="E151" s="6" t="s">
        <v>7</v>
      </c>
      <c r="F151" s="1" t="s">
        <v>190</v>
      </c>
      <c r="G151" s="1">
        <f t="shared" si="4"/>
        <v>2</v>
      </c>
      <c r="H151" s="31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>
        <v>2</v>
      </c>
      <c r="AG151" s="7"/>
      <c r="AH151" s="7"/>
      <c r="AI151" s="7"/>
      <c r="AJ151" s="7"/>
      <c r="AK151" s="7"/>
      <c r="AL151" s="7"/>
      <c r="AM151" s="7"/>
      <c r="AN151" s="7"/>
      <c r="AO151" s="7"/>
      <c r="AP151" s="36"/>
    </row>
    <row r="152" spans="1:42" s="11" customFormat="1" ht="18" customHeight="1">
      <c r="A152" s="1">
        <v>144</v>
      </c>
      <c r="B152" s="1">
        <v>63835</v>
      </c>
      <c r="C152" s="5" t="s">
        <v>2159</v>
      </c>
      <c r="D152" s="1" t="s">
        <v>52</v>
      </c>
      <c r="E152" s="6" t="s">
        <v>7</v>
      </c>
      <c r="F152" s="1" t="s">
        <v>103</v>
      </c>
      <c r="G152" s="1">
        <f t="shared" si="4"/>
        <v>2</v>
      </c>
      <c r="H152" s="31"/>
      <c r="I152" s="7"/>
      <c r="J152" s="7"/>
      <c r="K152" s="7"/>
      <c r="L152" s="7"/>
      <c r="M152" s="7">
        <v>2</v>
      </c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  <c r="AK152" s="7"/>
      <c r="AL152" s="7"/>
      <c r="AM152" s="7"/>
      <c r="AN152" s="7"/>
      <c r="AO152" s="7"/>
      <c r="AP152" s="36"/>
    </row>
    <row r="153" spans="1:42" s="11" customFormat="1" ht="18" customHeight="1">
      <c r="A153" s="1">
        <v>149</v>
      </c>
      <c r="B153" s="1">
        <v>41630</v>
      </c>
      <c r="C153" s="5" t="s">
        <v>2160</v>
      </c>
      <c r="D153" s="1" t="s">
        <v>52</v>
      </c>
      <c r="E153" s="6" t="s">
        <v>7</v>
      </c>
      <c r="F153" s="1" t="s">
        <v>103</v>
      </c>
      <c r="G153" s="1">
        <f t="shared" si="4"/>
        <v>1</v>
      </c>
      <c r="H153" s="31"/>
      <c r="I153" s="7"/>
      <c r="J153" s="7"/>
      <c r="K153" s="7"/>
      <c r="L153" s="7"/>
      <c r="M153" s="7">
        <v>1</v>
      </c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  <c r="AK153" s="7"/>
      <c r="AL153" s="7"/>
      <c r="AM153" s="7"/>
      <c r="AN153" s="7"/>
      <c r="AO153" s="7"/>
      <c r="AP153" s="36"/>
    </row>
    <row r="154" spans="1:42" s="11" customFormat="1" ht="18" customHeight="1">
      <c r="A154" s="1"/>
      <c r="B154" s="1"/>
      <c r="C154" s="5"/>
      <c r="D154" s="1"/>
      <c r="E154" s="6"/>
      <c r="F154" s="1"/>
      <c r="G154" s="1"/>
      <c r="H154" s="31"/>
      <c r="I154" s="7"/>
      <c r="J154" s="7"/>
      <c r="K154" s="7" t="s">
        <v>2089</v>
      </c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  <c r="AK154" s="7"/>
      <c r="AL154" s="7"/>
      <c r="AM154" s="7"/>
      <c r="AN154" s="7"/>
      <c r="AO154" s="7"/>
      <c r="AP154" s="36"/>
    </row>
    <row r="155" spans="1:42" ht="7" customHeight="1">
      <c r="A155" s="38"/>
      <c r="B155" s="33"/>
      <c r="C155" s="39"/>
      <c r="D155" s="33"/>
      <c r="E155" s="40"/>
      <c r="F155" s="33"/>
      <c r="G155" s="41"/>
      <c r="H155" s="33"/>
      <c r="I155" s="42"/>
      <c r="J155" s="42"/>
      <c r="K155" s="42"/>
      <c r="L155" s="42"/>
      <c r="M155" s="42"/>
      <c r="N155" s="42"/>
      <c r="O155" s="42"/>
      <c r="P155" s="42"/>
      <c r="Q155" s="42"/>
      <c r="R155" s="42"/>
      <c r="S155" s="42"/>
      <c r="T155" s="42"/>
      <c r="U155" s="42"/>
      <c r="V155" s="42"/>
      <c r="W155" s="42"/>
      <c r="X155" s="42"/>
      <c r="Y155" s="42"/>
      <c r="Z155" s="42"/>
      <c r="AA155" s="42"/>
      <c r="AB155" s="42"/>
      <c r="AC155" s="42"/>
      <c r="AD155" s="42"/>
      <c r="AE155" s="42"/>
      <c r="AF155" s="42"/>
      <c r="AG155" s="42"/>
      <c r="AH155" s="42"/>
      <c r="AI155" s="42"/>
      <c r="AJ155" s="42"/>
      <c r="AK155" s="42"/>
      <c r="AL155" s="42"/>
      <c r="AM155" s="42"/>
      <c r="AN155" s="42"/>
      <c r="AO155" s="42"/>
      <c r="AP155" s="37"/>
    </row>
    <row r="156" spans="1:42" s="8" customFormat="1" ht="12.75" customHeight="1">
      <c r="A156" s="13"/>
      <c r="B156" s="14"/>
      <c r="D156" s="14"/>
      <c r="E156" s="15"/>
      <c r="F156" s="14"/>
      <c r="G156" s="14"/>
      <c r="H156" s="14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  <c r="AA156" s="12"/>
      <c r="AB156" s="12"/>
      <c r="AC156" s="12"/>
      <c r="AD156" s="12"/>
      <c r="AE156" s="12"/>
      <c r="AF156" s="12"/>
      <c r="AG156" s="12"/>
      <c r="AH156" s="12"/>
      <c r="AI156" s="12"/>
      <c r="AJ156" s="12"/>
      <c r="AK156" s="12"/>
      <c r="AL156" s="12"/>
      <c r="AM156" s="12"/>
      <c r="AN156" s="12"/>
      <c r="AO156" s="12"/>
    </row>
    <row r="157" spans="1:42">
      <c r="A157" s="2"/>
      <c r="B157" s="10"/>
      <c r="C157" s="2"/>
      <c r="E157" s="12"/>
      <c r="F157" s="12"/>
      <c r="G157" s="12"/>
      <c r="H157" s="12"/>
      <c r="AO157" s="3"/>
    </row>
    <row r="158" spans="1:42">
      <c r="A158" s="2"/>
      <c r="B158" s="10"/>
      <c r="C158" s="2"/>
      <c r="E158" s="12"/>
      <c r="F158" s="12"/>
      <c r="G158" s="12"/>
      <c r="H158" s="12"/>
      <c r="AO158" s="3"/>
    </row>
    <row r="159" spans="1:42">
      <c r="A159" s="2"/>
      <c r="B159" s="10"/>
      <c r="C159" s="2"/>
      <c r="E159" s="12"/>
      <c r="F159" s="12"/>
      <c r="G159" s="12"/>
      <c r="H159" s="12"/>
      <c r="AO159" s="3"/>
    </row>
    <row r="160" spans="1:42">
      <c r="A160" s="2"/>
      <c r="B160" s="10"/>
      <c r="C160" s="2"/>
      <c r="E160" s="12"/>
      <c r="F160" s="12"/>
      <c r="G160" s="12"/>
      <c r="H160" s="12"/>
      <c r="AO160" s="3"/>
    </row>
    <row r="161" spans="3:41">
      <c r="C161" s="2"/>
      <c r="D161" s="10"/>
      <c r="E161" s="2"/>
      <c r="H161" s="12"/>
      <c r="AO161" s="3"/>
    </row>
    <row r="162" spans="3:41">
      <c r="C162" s="2"/>
      <c r="D162" s="10"/>
      <c r="E162" s="2"/>
      <c r="H162" s="12"/>
      <c r="AO162" s="3"/>
    </row>
  </sheetData>
  <sheetProtection algorithmName="SHA-512" hashValue="k/8ITZCM1WzNEgWS260IGh18Sfo45DNRPyG2VMAG7KBnAejD27y3p3taPYypsbTkUq9dqhaKyMrwUGTI7UcAvw==" saltValue="kkWCp+0wWk/TfXZgiF08MA==" spinCount="100000" sheet="1" selectLockedCells="1" selectUnlockedCells="1"/>
  <sortState xmlns:xlrd2="http://schemas.microsoft.com/office/spreadsheetml/2017/richdata2" ref="A5:AO154">
    <sortCondition descending="1" ref="G5:G154"/>
  </sortState>
  <mergeCells count="35">
    <mergeCell ref="M1:M2"/>
    <mergeCell ref="J1:J2"/>
    <mergeCell ref="O1:O2"/>
    <mergeCell ref="N1:N2"/>
    <mergeCell ref="T1:T2"/>
    <mergeCell ref="S1:S2"/>
    <mergeCell ref="R1:R2"/>
    <mergeCell ref="Q1:Q2"/>
    <mergeCell ref="P1:P2"/>
    <mergeCell ref="K1:K2"/>
    <mergeCell ref="L1:L2"/>
    <mergeCell ref="W1:W2"/>
    <mergeCell ref="V1:V2"/>
    <mergeCell ref="U1:U2"/>
    <mergeCell ref="Y1:Y2"/>
    <mergeCell ref="AB1:AB2"/>
    <mergeCell ref="AA1:AA2"/>
    <mergeCell ref="Z1:Z2"/>
    <mergeCell ref="X1:X2"/>
    <mergeCell ref="AO1:AO2"/>
    <mergeCell ref="A2:G2"/>
    <mergeCell ref="A1:G1"/>
    <mergeCell ref="I1:I2"/>
    <mergeCell ref="AN1:AN2"/>
    <mergeCell ref="AM1:AM2"/>
    <mergeCell ref="AL1:AL2"/>
    <mergeCell ref="AK1:AK2"/>
    <mergeCell ref="AJ1:AJ2"/>
    <mergeCell ref="AI1:AI2"/>
    <mergeCell ref="AH1:AH2"/>
    <mergeCell ref="AF1:AF2"/>
    <mergeCell ref="AE1:AE2"/>
    <mergeCell ref="AG1:AG2"/>
    <mergeCell ref="AD1:AD2"/>
    <mergeCell ref="AC1:AC2"/>
  </mergeCells>
  <phoneticPr fontId="15" type="noConversion"/>
  <conditionalFormatting sqref="B161:B1048576 B1:B156">
    <cfRule type="duplicateValues" dxfId="145" priority="7"/>
  </conditionalFormatting>
  <conditionalFormatting sqref="B3:C3">
    <cfRule type="duplicateValues" dxfId="144" priority="13" stopIfTrue="1"/>
  </conditionalFormatting>
  <conditionalFormatting sqref="B5:C154">
    <cfRule type="duplicateValues" dxfId="143" priority="12908" stopIfTrue="1"/>
    <cfRule type="duplicateValues" dxfId="142" priority="12909" stopIfTrue="1"/>
    <cfRule type="duplicateValues" dxfId="141" priority="12910" stopIfTrue="1"/>
  </conditionalFormatting>
  <conditionalFormatting sqref="B8:C8 B114:C156">
    <cfRule type="expression" dxfId="140" priority="11847" stopIfTrue="1">
      <formula>AND(COUNTIF($B$114:$C$156, B8)+COUNTIF($B$8:$C$8, B8)&gt;1,NOT(ISBLANK(B8)))</formula>
    </cfRule>
  </conditionalFormatting>
  <conditionalFormatting sqref="B114:C156 B1:C2 B4:C4 B8:C8 B161:B162 B163:C65619">
    <cfRule type="expression" dxfId="139" priority="7986" stopIfTrue="1">
      <formula>AND(COUNTIF($B$1:$C$2, B1)+COUNTIF($B$4:$C$4, B1)+COUNTIF($B$8:$C$65619, B1)&gt;1,NOT(ISBLANK(B1)))</formula>
    </cfRule>
  </conditionalFormatting>
  <conditionalFormatting sqref="B163:C1048576 B161:B162 B1:C156">
    <cfRule type="duplicateValues" dxfId="138" priority="6"/>
    <cfRule type="duplicateValues" dxfId="137" priority="8"/>
  </conditionalFormatting>
  <conditionalFormatting sqref="B163:C1048576 B1:C156 B157:B162">
    <cfRule type="duplicateValues" dxfId="136" priority="4"/>
  </conditionalFormatting>
  <conditionalFormatting sqref="C137:C154">
    <cfRule type="duplicateValues" dxfId="135" priority="14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P205"/>
  <sheetViews>
    <sheetView zoomScale="85" zoomScaleNormal="85" workbookViewId="0">
      <selection activeCell="A3" sqref="A3"/>
    </sheetView>
  </sheetViews>
  <sheetFormatPr defaultColWidth="9.1796875" defaultRowHeight="14"/>
  <cols>
    <col min="1" max="1" width="5.7265625" style="9" bestFit="1" customWidth="1"/>
    <col min="2" max="2" width="10.26953125" style="2" bestFit="1" customWidth="1"/>
    <col min="3" max="3" width="54.81640625" style="3" bestFit="1" customWidth="1"/>
    <col min="4" max="4" width="8.453125" style="2" bestFit="1" customWidth="1"/>
    <col min="5" max="5" width="57.7265625" style="10" customWidth="1"/>
    <col min="6" max="6" width="7.7265625" style="2" customWidth="1"/>
    <col min="7" max="7" width="8" style="2" bestFit="1" customWidth="1"/>
    <col min="8" max="8" width="1" style="2" customWidth="1"/>
    <col min="9" max="35" width="6.7265625" style="12" customWidth="1"/>
    <col min="36" max="36" width="8" style="12" bestFit="1" customWidth="1"/>
    <col min="37" max="37" width="7.26953125" style="12" bestFit="1" customWidth="1"/>
    <col min="38" max="41" width="6.7265625" style="12" customWidth="1"/>
    <col min="42" max="42" width="1" style="3" customWidth="1"/>
    <col min="43" max="16384" width="9.1796875" style="3"/>
  </cols>
  <sheetData>
    <row r="1" spans="1:42" ht="69" customHeight="1">
      <c r="A1" s="60"/>
      <c r="B1" s="61"/>
      <c r="C1" s="61"/>
      <c r="D1" s="61"/>
      <c r="E1" s="61"/>
      <c r="F1" s="61"/>
      <c r="G1" s="62"/>
      <c r="H1" s="27"/>
      <c r="I1" s="55"/>
      <c r="J1" s="55" t="s">
        <v>2194</v>
      </c>
      <c r="K1" s="55" t="s">
        <v>2074</v>
      </c>
      <c r="L1" s="55" t="s">
        <v>1844</v>
      </c>
      <c r="M1" s="55" t="s">
        <v>2149</v>
      </c>
      <c r="N1" s="55" t="s">
        <v>1838</v>
      </c>
      <c r="O1" s="55" t="s">
        <v>1835</v>
      </c>
      <c r="P1" s="55" t="s">
        <v>1812</v>
      </c>
      <c r="Q1" s="55" t="s">
        <v>1776</v>
      </c>
      <c r="R1" s="55" t="s">
        <v>1730</v>
      </c>
      <c r="S1" s="55" t="s">
        <v>1704</v>
      </c>
      <c r="T1" s="55" t="s">
        <v>1544</v>
      </c>
      <c r="U1" s="55" t="s">
        <v>1520</v>
      </c>
      <c r="V1" s="55" t="s">
        <v>1482</v>
      </c>
      <c r="W1" s="55" t="s">
        <v>1380</v>
      </c>
      <c r="X1" s="55" t="s">
        <v>1369</v>
      </c>
      <c r="Y1" s="55" t="s">
        <v>1356</v>
      </c>
      <c r="Z1" s="55" t="s">
        <v>1153</v>
      </c>
      <c r="AA1" s="55" t="s">
        <v>1061</v>
      </c>
      <c r="AB1" s="55" t="s">
        <v>927</v>
      </c>
      <c r="AC1" s="55" t="s">
        <v>882</v>
      </c>
      <c r="AD1" s="55" t="s">
        <v>819</v>
      </c>
      <c r="AE1" s="55" t="s">
        <v>684</v>
      </c>
      <c r="AF1" s="55" t="s">
        <v>665</v>
      </c>
      <c r="AG1" s="55" t="s">
        <v>735</v>
      </c>
      <c r="AH1" s="55" t="s">
        <v>638</v>
      </c>
      <c r="AI1" s="55" t="s">
        <v>616</v>
      </c>
      <c r="AJ1" s="55" t="s">
        <v>543</v>
      </c>
      <c r="AK1" s="55" t="s">
        <v>438</v>
      </c>
      <c r="AL1" s="55" t="s">
        <v>396</v>
      </c>
      <c r="AM1" s="55" t="s">
        <v>187</v>
      </c>
      <c r="AN1" s="55" t="s">
        <v>137</v>
      </c>
      <c r="AO1" s="63" t="s">
        <v>13</v>
      </c>
      <c r="AP1" s="27"/>
    </row>
    <row r="2" spans="1:42" s="4" customFormat="1" ht="65.150000000000006" customHeight="1">
      <c r="A2" s="57" t="s">
        <v>2228</v>
      </c>
      <c r="B2" s="58"/>
      <c r="C2" s="58"/>
      <c r="D2" s="58"/>
      <c r="E2" s="58"/>
      <c r="F2" s="58"/>
      <c r="G2" s="59"/>
      <c r="H2" s="28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56"/>
      <c r="AJ2" s="56"/>
      <c r="AK2" s="56"/>
      <c r="AL2" s="56"/>
      <c r="AM2" s="56"/>
      <c r="AN2" s="56"/>
      <c r="AO2" s="64"/>
      <c r="AP2" s="34"/>
    </row>
    <row r="3" spans="1:42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45914</v>
      </c>
      <c r="K3" s="19">
        <v>45907</v>
      </c>
      <c r="L3" s="19">
        <v>45900</v>
      </c>
      <c r="M3" s="19">
        <v>45893</v>
      </c>
      <c r="N3" s="19">
        <v>45886</v>
      </c>
      <c r="O3" s="19">
        <v>45879</v>
      </c>
      <c r="P3" s="19">
        <v>45879</v>
      </c>
      <c r="Q3" s="19">
        <v>45872</v>
      </c>
      <c r="R3" s="19">
        <v>45865</v>
      </c>
      <c r="S3" s="19">
        <v>45858</v>
      </c>
      <c r="T3" s="19">
        <v>45858</v>
      </c>
      <c r="U3" s="19">
        <v>45851</v>
      </c>
      <c r="V3" s="19">
        <v>45844</v>
      </c>
      <c r="W3" s="19">
        <v>45830</v>
      </c>
      <c r="X3" s="19">
        <v>45830</v>
      </c>
      <c r="Y3" s="19">
        <v>45816</v>
      </c>
      <c r="Z3" s="19">
        <v>45816</v>
      </c>
      <c r="AA3" s="19">
        <v>45809</v>
      </c>
      <c r="AB3" s="19">
        <v>45802</v>
      </c>
      <c r="AC3" s="19">
        <v>45795</v>
      </c>
      <c r="AD3" s="19">
        <v>45795</v>
      </c>
      <c r="AE3" s="19">
        <v>45753</v>
      </c>
      <c r="AF3" s="19">
        <v>45746</v>
      </c>
      <c r="AG3" s="19">
        <v>45746</v>
      </c>
      <c r="AH3" s="19">
        <v>45739</v>
      </c>
      <c r="AI3" s="19">
        <v>45739</v>
      </c>
      <c r="AJ3" s="19">
        <v>45725</v>
      </c>
      <c r="AK3" s="19">
        <v>45725</v>
      </c>
      <c r="AL3" s="19">
        <v>45711</v>
      </c>
      <c r="AM3" s="19">
        <v>45698</v>
      </c>
      <c r="AN3" s="19">
        <v>45688</v>
      </c>
      <c r="AO3" s="47">
        <v>45683</v>
      </c>
      <c r="AP3" s="34"/>
    </row>
    <row r="4" spans="1:42" ht="18" customHeight="1">
      <c r="A4" s="20" t="s">
        <v>0</v>
      </c>
      <c r="B4" s="20" t="s">
        <v>1</v>
      </c>
      <c r="C4" s="20" t="s">
        <v>732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14</v>
      </c>
      <c r="K4" s="21" t="s">
        <v>138</v>
      </c>
      <c r="L4" s="21" t="s">
        <v>1845</v>
      </c>
      <c r="M4" s="21" t="s">
        <v>14</v>
      </c>
      <c r="N4" s="21" t="s">
        <v>186</v>
      </c>
      <c r="O4" s="21" t="s">
        <v>14</v>
      </c>
      <c r="P4" s="21" t="s">
        <v>138</v>
      </c>
      <c r="Q4" s="21" t="s">
        <v>14</v>
      </c>
      <c r="R4" s="21" t="s">
        <v>14</v>
      </c>
      <c r="S4" s="21" t="s">
        <v>14</v>
      </c>
      <c r="T4" s="21" t="s">
        <v>186</v>
      </c>
      <c r="U4" s="21" t="s">
        <v>14</v>
      </c>
      <c r="V4" s="21" t="s">
        <v>138</v>
      </c>
      <c r="W4" s="21" t="s">
        <v>188</v>
      </c>
      <c r="X4" s="21" t="s">
        <v>820</v>
      </c>
      <c r="Y4" s="21" t="s">
        <v>14</v>
      </c>
      <c r="Z4" s="21" t="s">
        <v>186</v>
      </c>
      <c r="AA4" s="21" t="s">
        <v>138</v>
      </c>
      <c r="AB4" s="21" t="s">
        <v>188</v>
      </c>
      <c r="AC4" s="21" t="s">
        <v>473</v>
      </c>
      <c r="AD4" s="21" t="s">
        <v>820</v>
      </c>
      <c r="AE4" s="21" t="s">
        <v>14</v>
      </c>
      <c r="AF4" s="21" t="s">
        <v>14</v>
      </c>
      <c r="AG4" s="21" t="s">
        <v>14</v>
      </c>
      <c r="AH4" s="21" t="s">
        <v>14</v>
      </c>
      <c r="AI4" s="21" t="s">
        <v>188</v>
      </c>
      <c r="AJ4" s="21" t="s">
        <v>14</v>
      </c>
      <c r="AK4" s="21" t="s">
        <v>473</v>
      </c>
      <c r="AL4" s="21" t="s">
        <v>188</v>
      </c>
      <c r="AM4" s="21" t="s">
        <v>188</v>
      </c>
      <c r="AN4" s="21" t="s">
        <v>138</v>
      </c>
      <c r="AO4" s="48" t="s">
        <v>14</v>
      </c>
      <c r="AP4" s="35"/>
    </row>
    <row r="5" spans="1:42" s="11" customFormat="1" ht="18" customHeight="1">
      <c r="A5" s="1">
        <v>1</v>
      </c>
      <c r="B5" s="1" t="s">
        <v>836</v>
      </c>
      <c r="C5" s="22" t="s">
        <v>837</v>
      </c>
      <c r="D5" s="1" t="s">
        <v>53</v>
      </c>
      <c r="E5" s="6" t="s">
        <v>7</v>
      </c>
      <c r="F5" s="1" t="s">
        <v>150</v>
      </c>
      <c r="G5" s="1">
        <f t="shared" ref="G5:G36" si="0">SUM(I5:AO5)</f>
        <v>1010</v>
      </c>
      <c r="H5" s="31"/>
      <c r="I5" s="7"/>
      <c r="J5" s="7">
        <v>20</v>
      </c>
      <c r="K5" s="7">
        <v>150</v>
      </c>
      <c r="L5" s="7"/>
      <c r="M5" s="7"/>
      <c r="N5" s="7">
        <v>90</v>
      </c>
      <c r="O5" s="7"/>
      <c r="P5" s="7">
        <v>150</v>
      </c>
      <c r="Q5" s="7">
        <v>15</v>
      </c>
      <c r="R5" s="7"/>
      <c r="S5" s="7"/>
      <c r="T5" s="7">
        <v>85</v>
      </c>
      <c r="U5" s="7"/>
      <c r="V5" s="7">
        <v>150</v>
      </c>
      <c r="W5" s="7"/>
      <c r="X5" s="7"/>
      <c r="Y5" s="7"/>
      <c r="Z5" s="7"/>
      <c r="AA5" s="7">
        <v>150</v>
      </c>
      <c r="AB5" s="7"/>
      <c r="AC5" s="7"/>
      <c r="AD5" s="7">
        <v>200</v>
      </c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36"/>
    </row>
    <row r="6" spans="1:42" s="11" customFormat="1" ht="18" customHeight="1">
      <c r="A6" s="1">
        <v>2</v>
      </c>
      <c r="B6" s="1" t="s">
        <v>838</v>
      </c>
      <c r="C6" s="22" t="s">
        <v>839</v>
      </c>
      <c r="D6" s="1" t="s">
        <v>53</v>
      </c>
      <c r="E6" s="6" t="s">
        <v>7</v>
      </c>
      <c r="F6" s="1" t="s">
        <v>150</v>
      </c>
      <c r="G6" s="1">
        <f t="shared" si="0"/>
        <v>785</v>
      </c>
      <c r="H6" s="31"/>
      <c r="I6" s="7"/>
      <c r="J6" s="7"/>
      <c r="K6" s="7">
        <v>70</v>
      </c>
      <c r="L6" s="7">
        <v>40</v>
      </c>
      <c r="M6" s="7"/>
      <c r="N6" s="7">
        <v>85</v>
      </c>
      <c r="O6" s="7"/>
      <c r="P6" s="7">
        <v>80</v>
      </c>
      <c r="Q6" s="7">
        <v>20</v>
      </c>
      <c r="R6" s="7"/>
      <c r="S6" s="7"/>
      <c r="T6" s="7">
        <v>70</v>
      </c>
      <c r="U6" s="7"/>
      <c r="V6" s="7">
        <v>120</v>
      </c>
      <c r="W6" s="7"/>
      <c r="X6" s="7"/>
      <c r="Y6" s="7"/>
      <c r="Z6" s="7"/>
      <c r="AA6" s="7">
        <v>120</v>
      </c>
      <c r="AB6" s="7"/>
      <c r="AC6" s="7"/>
      <c r="AD6" s="7">
        <v>180</v>
      </c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36"/>
    </row>
    <row r="7" spans="1:42" s="11" customFormat="1" ht="18" customHeight="1">
      <c r="A7" s="1">
        <v>3</v>
      </c>
      <c r="B7" s="1">
        <v>23243</v>
      </c>
      <c r="C7" s="22" t="s">
        <v>160</v>
      </c>
      <c r="D7" s="1" t="s">
        <v>53</v>
      </c>
      <c r="E7" s="6" t="s">
        <v>161</v>
      </c>
      <c r="F7" s="1" t="s">
        <v>8</v>
      </c>
      <c r="G7" s="1">
        <f t="shared" si="0"/>
        <v>595</v>
      </c>
      <c r="H7" s="31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>
        <v>80</v>
      </c>
      <c r="AA7" s="7">
        <v>160</v>
      </c>
      <c r="AB7" s="7">
        <v>50</v>
      </c>
      <c r="AC7" s="7"/>
      <c r="AD7" s="7">
        <v>140</v>
      </c>
      <c r="AE7" s="7"/>
      <c r="AF7" s="7"/>
      <c r="AG7" s="7"/>
      <c r="AH7" s="7">
        <v>20</v>
      </c>
      <c r="AI7" s="7"/>
      <c r="AJ7" s="7">
        <v>25</v>
      </c>
      <c r="AK7" s="7"/>
      <c r="AL7" s="7"/>
      <c r="AM7" s="7">
        <v>40</v>
      </c>
      <c r="AN7" s="7">
        <v>80</v>
      </c>
      <c r="AO7" s="7"/>
      <c r="AP7" s="36"/>
    </row>
    <row r="8" spans="1:42" s="11" customFormat="1" ht="18" customHeight="1">
      <c r="A8" s="1">
        <v>4</v>
      </c>
      <c r="B8" s="1">
        <v>41773</v>
      </c>
      <c r="C8" s="22" t="s">
        <v>1823</v>
      </c>
      <c r="D8" s="1" t="s">
        <v>53</v>
      </c>
      <c r="E8" s="6" t="s">
        <v>7</v>
      </c>
      <c r="F8" s="1" t="s">
        <v>150</v>
      </c>
      <c r="G8" s="1">
        <f t="shared" si="0"/>
        <v>550</v>
      </c>
      <c r="H8" s="31"/>
      <c r="I8" s="7"/>
      <c r="J8" s="7"/>
      <c r="K8" s="7">
        <v>160</v>
      </c>
      <c r="L8" s="7">
        <v>230</v>
      </c>
      <c r="M8" s="7"/>
      <c r="N8" s="7"/>
      <c r="O8" s="7"/>
      <c r="P8" s="7">
        <v>160</v>
      </c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36"/>
    </row>
    <row r="9" spans="1:42" s="11" customFormat="1" ht="18" customHeight="1">
      <c r="A9" s="1">
        <v>5</v>
      </c>
      <c r="B9" s="1" t="s">
        <v>1000</v>
      </c>
      <c r="C9" s="22" t="s">
        <v>1001</v>
      </c>
      <c r="D9" s="1" t="s">
        <v>53</v>
      </c>
      <c r="E9" s="6" t="s">
        <v>7</v>
      </c>
      <c r="F9" s="1" t="s">
        <v>103</v>
      </c>
      <c r="G9" s="1">
        <f t="shared" si="0"/>
        <v>540</v>
      </c>
      <c r="H9" s="31"/>
      <c r="I9" s="7"/>
      <c r="J9" s="7"/>
      <c r="K9" s="7"/>
      <c r="L9" s="7">
        <v>160</v>
      </c>
      <c r="M9" s="7"/>
      <c r="N9" s="7"/>
      <c r="O9" s="7"/>
      <c r="P9" s="7"/>
      <c r="Q9" s="7"/>
      <c r="R9" s="7"/>
      <c r="S9" s="7"/>
      <c r="T9" s="7">
        <v>80</v>
      </c>
      <c r="U9" s="7"/>
      <c r="V9" s="7">
        <v>160</v>
      </c>
      <c r="W9" s="7"/>
      <c r="X9" s="7"/>
      <c r="Y9" s="7"/>
      <c r="Z9" s="7">
        <v>100</v>
      </c>
      <c r="AA9" s="7"/>
      <c r="AB9" s="7">
        <v>40</v>
      </c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36"/>
    </row>
    <row r="10" spans="1:42" s="11" customFormat="1" ht="18" customHeight="1">
      <c r="A10" s="1">
        <v>6</v>
      </c>
      <c r="B10" s="1">
        <v>19986</v>
      </c>
      <c r="C10" s="22" t="s">
        <v>1087</v>
      </c>
      <c r="D10" s="1" t="s">
        <v>53</v>
      </c>
      <c r="E10" s="6" t="s">
        <v>7</v>
      </c>
      <c r="F10" s="1" t="s">
        <v>150</v>
      </c>
      <c r="G10" s="1">
        <f t="shared" si="0"/>
        <v>531</v>
      </c>
      <c r="H10" s="31"/>
      <c r="I10" s="7"/>
      <c r="J10" s="7">
        <v>15</v>
      </c>
      <c r="K10" s="7">
        <v>140</v>
      </c>
      <c r="L10" s="7"/>
      <c r="M10" s="7"/>
      <c r="N10" s="7">
        <v>80</v>
      </c>
      <c r="O10" s="7"/>
      <c r="P10" s="7">
        <v>140</v>
      </c>
      <c r="Q10" s="7">
        <v>1</v>
      </c>
      <c r="R10" s="7"/>
      <c r="S10" s="7"/>
      <c r="T10" s="7">
        <v>55</v>
      </c>
      <c r="U10" s="7"/>
      <c r="V10" s="7"/>
      <c r="W10" s="7"/>
      <c r="X10" s="7"/>
      <c r="Y10" s="7"/>
      <c r="Z10" s="7"/>
      <c r="AA10" s="7">
        <v>100</v>
      </c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36"/>
    </row>
    <row r="11" spans="1:42" s="11" customFormat="1" ht="18" customHeight="1">
      <c r="A11" s="1">
        <v>7</v>
      </c>
      <c r="B11" s="1">
        <v>51088</v>
      </c>
      <c r="C11" s="22" t="s">
        <v>1088</v>
      </c>
      <c r="D11" s="1" t="s">
        <v>53</v>
      </c>
      <c r="E11" s="6" t="s">
        <v>7</v>
      </c>
      <c r="F11" s="1" t="s">
        <v>141</v>
      </c>
      <c r="G11" s="1">
        <f t="shared" si="0"/>
        <v>410</v>
      </c>
      <c r="H11" s="31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>
        <v>95</v>
      </c>
      <c r="U11" s="7"/>
      <c r="V11" s="7">
        <v>140</v>
      </c>
      <c r="W11" s="7"/>
      <c r="X11" s="7"/>
      <c r="Y11" s="7"/>
      <c r="Z11" s="7">
        <v>95</v>
      </c>
      <c r="AA11" s="7">
        <v>80</v>
      </c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36"/>
    </row>
    <row r="12" spans="1:42" s="11" customFormat="1" ht="18" customHeight="1">
      <c r="A12" s="1">
        <v>8</v>
      </c>
      <c r="B12" s="1" t="s">
        <v>250</v>
      </c>
      <c r="C12" s="22" t="s">
        <v>251</v>
      </c>
      <c r="D12" s="1" t="s">
        <v>53</v>
      </c>
      <c r="E12" s="6" t="s">
        <v>7</v>
      </c>
      <c r="F12" s="1" t="s">
        <v>150</v>
      </c>
      <c r="G12" s="1">
        <f t="shared" si="0"/>
        <v>380</v>
      </c>
      <c r="H12" s="31"/>
      <c r="I12" s="7"/>
      <c r="J12" s="7"/>
      <c r="K12" s="7"/>
      <c r="L12" s="7"/>
      <c r="M12" s="7"/>
      <c r="N12" s="7">
        <v>65</v>
      </c>
      <c r="O12" s="7"/>
      <c r="P12" s="7"/>
      <c r="Q12" s="7"/>
      <c r="R12" s="7"/>
      <c r="S12" s="7"/>
      <c r="T12" s="7">
        <v>45</v>
      </c>
      <c r="U12" s="7"/>
      <c r="V12" s="7">
        <v>65</v>
      </c>
      <c r="W12" s="7"/>
      <c r="X12" s="7"/>
      <c r="Y12" s="7"/>
      <c r="Z12" s="7"/>
      <c r="AA12" s="7">
        <v>65</v>
      </c>
      <c r="AB12" s="7"/>
      <c r="AC12" s="7"/>
      <c r="AD12" s="7">
        <v>100</v>
      </c>
      <c r="AE12" s="7"/>
      <c r="AF12" s="7"/>
      <c r="AG12" s="7">
        <v>20</v>
      </c>
      <c r="AH12" s="7"/>
      <c r="AI12" s="7"/>
      <c r="AJ12" s="7"/>
      <c r="AK12" s="7"/>
      <c r="AL12" s="7"/>
      <c r="AM12" s="7">
        <v>20</v>
      </c>
      <c r="AN12" s="7"/>
      <c r="AO12" s="7"/>
      <c r="AP12" s="36"/>
    </row>
    <row r="13" spans="1:42" s="11" customFormat="1" ht="18" customHeight="1">
      <c r="A13" s="1">
        <v>9</v>
      </c>
      <c r="B13" s="1">
        <v>54825</v>
      </c>
      <c r="C13" s="22" t="s">
        <v>61</v>
      </c>
      <c r="D13" s="1" t="s">
        <v>53</v>
      </c>
      <c r="E13" s="6" t="s">
        <v>7</v>
      </c>
      <c r="F13" s="1" t="s">
        <v>25</v>
      </c>
      <c r="G13" s="1">
        <f t="shared" si="0"/>
        <v>324</v>
      </c>
      <c r="H13" s="31"/>
      <c r="I13" s="7"/>
      <c r="J13" s="7"/>
      <c r="K13" s="7"/>
      <c r="L13" s="7">
        <v>60</v>
      </c>
      <c r="M13" s="7"/>
      <c r="N13" s="7">
        <v>75</v>
      </c>
      <c r="O13" s="7"/>
      <c r="P13" s="7"/>
      <c r="Q13" s="7"/>
      <c r="R13" s="7"/>
      <c r="S13" s="7"/>
      <c r="T13" s="7"/>
      <c r="U13" s="7">
        <v>10</v>
      </c>
      <c r="V13" s="7"/>
      <c r="W13" s="7"/>
      <c r="X13" s="7"/>
      <c r="Y13" s="7"/>
      <c r="Z13" s="7"/>
      <c r="AA13" s="7"/>
      <c r="AB13" s="7"/>
      <c r="AC13" s="7"/>
      <c r="AD13" s="7">
        <v>160</v>
      </c>
      <c r="AE13" s="7"/>
      <c r="AF13" s="7"/>
      <c r="AG13" s="7"/>
      <c r="AH13" s="7"/>
      <c r="AI13" s="7"/>
      <c r="AJ13" s="7">
        <v>15</v>
      </c>
      <c r="AK13" s="7"/>
      <c r="AL13" s="7"/>
      <c r="AM13" s="7"/>
      <c r="AN13" s="7"/>
      <c r="AO13" s="7">
        <v>4</v>
      </c>
      <c r="AP13" s="36"/>
    </row>
    <row r="14" spans="1:42" s="11" customFormat="1" ht="18" customHeight="1">
      <c r="A14" s="1">
        <v>10</v>
      </c>
      <c r="B14" s="1">
        <v>5319</v>
      </c>
      <c r="C14" s="22" t="s">
        <v>1911</v>
      </c>
      <c r="D14" s="1" t="s">
        <v>53</v>
      </c>
      <c r="E14" s="6" t="s">
        <v>7</v>
      </c>
      <c r="F14" s="1" t="s">
        <v>154</v>
      </c>
      <c r="G14" s="1">
        <f t="shared" si="0"/>
        <v>300</v>
      </c>
      <c r="H14" s="31"/>
      <c r="I14" s="7"/>
      <c r="J14" s="7"/>
      <c r="K14" s="7"/>
      <c r="L14" s="7">
        <v>300</v>
      </c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36"/>
    </row>
    <row r="15" spans="1:42" s="11" customFormat="1" ht="18" customHeight="1">
      <c r="A15" s="1">
        <v>11</v>
      </c>
      <c r="B15" s="1">
        <v>64369</v>
      </c>
      <c r="C15" s="22" t="s">
        <v>625</v>
      </c>
      <c r="D15" s="1" t="s">
        <v>53</v>
      </c>
      <c r="E15" s="6" t="s">
        <v>7</v>
      </c>
      <c r="F15" s="1" t="s">
        <v>381</v>
      </c>
      <c r="G15" s="1">
        <f t="shared" si="0"/>
        <v>270</v>
      </c>
      <c r="H15" s="31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>
        <v>200</v>
      </c>
      <c r="Y15" s="7">
        <v>20</v>
      </c>
      <c r="Z15" s="7"/>
      <c r="AA15" s="7"/>
      <c r="AB15" s="7"/>
      <c r="AC15" s="7"/>
      <c r="AD15" s="7"/>
      <c r="AE15" s="7"/>
      <c r="AF15" s="7"/>
      <c r="AG15" s="7"/>
      <c r="AH15" s="7"/>
      <c r="AI15" s="7">
        <v>50</v>
      </c>
      <c r="AJ15" s="7"/>
      <c r="AK15" s="7"/>
      <c r="AL15" s="7"/>
      <c r="AM15" s="7"/>
      <c r="AN15" s="7"/>
      <c r="AO15" s="7"/>
      <c r="AP15" s="36"/>
    </row>
    <row r="16" spans="1:42" s="11" customFormat="1" ht="18" customHeight="1">
      <c r="A16" s="1">
        <v>12</v>
      </c>
      <c r="B16" s="1">
        <v>19546</v>
      </c>
      <c r="C16" s="22" t="s">
        <v>1093</v>
      </c>
      <c r="D16" s="1" t="s">
        <v>53</v>
      </c>
      <c r="E16" s="6" t="s">
        <v>1094</v>
      </c>
      <c r="F16" s="1" t="s">
        <v>141</v>
      </c>
      <c r="G16" s="1">
        <f t="shared" si="0"/>
        <v>265</v>
      </c>
      <c r="H16" s="31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>
        <v>50</v>
      </c>
      <c r="U16" s="7"/>
      <c r="V16" s="7">
        <v>70</v>
      </c>
      <c r="W16" s="7"/>
      <c r="X16" s="7"/>
      <c r="Y16" s="7"/>
      <c r="Z16" s="7">
        <v>90</v>
      </c>
      <c r="AA16" s="7">
        <v>55</v>
      </c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36"/>
    </row>
    <row r="17" spans="1:42" s="11" customFormat="1" ht="18" customHeight="1">
      <c r="A17" s="1">
        <v>13</v>
      </c>
      <c r="B17" s="1">
        <v>35175</v>
      </c>
      <c r="C17" s="22" t="s">
        <v>1912</v>
      </c>
      <c r="D17" s="1" t="s">
        <v>53</v>
      </c>
      <c r="E17" s="6" t="s">
        <v>7</v>
      </c>
      <c r="F17" s="1" t="s">
        <v>442</v>
      </c>
      <c r="G17" s="1">
        <f t="shared" si="0"/>
        <v>250</v>
      </c>
      <c r="H17" s="31"/>
      <c r="I17" s="7"/>
      <c r="J17" s="7"/>
      <c r="K17" s="7"/>
      <c r="L17" s="7">
        <v>250</v>
      </c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36"/>
    </row>
    <row r="18" spans="1:42" s="11" customFormat="1" ht="18" customHeight="1">
      <c r="A18" s="1">
        <v>13</v>
      </c>
      <c r="B18" s="1" t="s">
        <v>1594</v>
      </c>
      <c r="C18" s="22" t="s">
        <v>1595</v>
      </c>
      <c r="D18" s="1" t="s">
        <v>53</v>
      </c>
      <c r="E18" s="6" t="s">
        <v>7</v>
      </c>
      <c r="F18" s="1" t="s">
        <v>150</v>
      </c>
      <c r="G18" s="1">
        <f t="shared" si="0"/>
        <v>250</v>
      </c>
      <c r="H18" s="31"/>
      <c r="I18" s="7"/>
      <c r="J18" s="7"/>
      <c r="K18" s="7">
        <v>100</v>
      </c>
      <c r="L18" s="7"/>
      <c r="M18" s="7"/>
      <c r="N18" s="7"/>
      <c r="O18" s="7"/>
      <c r="P18" s="7">
        <v>75</v>
      </c>
      <c r="Q18" s="7"/>
      <c r="R18" s="7"/>
      <c r="S18" s="7"/>
      <c r="T18" s="7">
        <v>75</v>
      </c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36"/>
    </row>
    <row r="19" spans="1:42" s="11" customFormat="1" ht="18" customHeight="1">
      <c r="A19" s="1">
        <v>15</v>
      </c>
      <c r="B19" s="1">
        <v>59727</v>
      </c>
      <c r="C19" s="22" t="s">
        <v>55</v>
      </c>
      <c r="D19" s="1" t="s">
        <v>53</v>
      </c>
      <c r="E19" s="6" t="s">
        <v>7</v>
      </c>
      <c r="F19" s="1" t="s">
        <v>10</v>
      </c>
      <c r="G19" s="1">
        <f t="shared" si="0"/>
        <v>235</v>
      </c>
      <c r="H19" s="31"/>
      <c r="I19" s="7"/>
      <c r="J19" s="7"/>
      <c r="K19" s="7"/>
      <c r="L19" s="7">
        <v>120</v>
      </c>
      <c r="M19" s="7"/>
      <c r="N19" s="7">
        <v>95</v>
      </c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>
        <v>20</v>
      </c>
      <c r="AP19" s="36"/>
    </row>
    <row r="20" spans="1:42" s="11" customFormat="1" ht="18" customHeight="1">
      <c r="A20" s="1">
        <v>16</v>
      </c>
      <c r="B20" s="1">
        <v>37682</v>
      </c>
      <c r="C20" s="22" t="s">
        <v>1913</v>
      </c>
      <c r="D20" s="1" t="s">
        <v>53</v>
      </c>
      <c r="E20" s="6" t="s">
        <v>7</v>
      </c>
      <c r="F20" s="1" t="s">
        <v>442</v>
      </c>
      <c r="G20" s="1">
        <f t="shared" si="0"/>
        <v>215</v>
      </c>
      <c r="H20" s="31"/>
      <c r="I20" s="7"/>
      <c r="J20" s="7"/>
      <c r="K20" s="7"/>
      <c r="L20" s="7">
        <v>215</v>
      </c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36"/>
    </row>
    <row r="21" spans="1:42" s="11" customFormat="1" ht="18" customHeight="1">
      <c r="A21" s="1">
        <v>17</v>
      </c>
      <c r="B21" s="1">
        <v>17534</v>
      </c>
      <c r="C21" s="22" t="s">
        <v>1841</v>
      </c>
      <c r="D21" s="1" t="s">
        <v>53</v>
      </c>
      <c r="E21" s="6" t="s">
        <v>7</v>
      </c>
      <c r="F21" s="1" t="s">
        <v>25</v>
      </c>
      <c r="G21" s="1">
        <f t="shared" si="0"/>
        <v>210</v>
      </c>
      <c r="H21" s="31"/>
      <c r="I21" s="7"/>
      <c r="J21" s="7"/>
      <c r="K21" s="7"/>
      <c r="L21" s="7">
        <v>110</v>
      </c>
      <c r="M21" s="7"/>
      <c r="N21" s="7">
        <v>100</v>
      </c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36"/>
    </row>
    <row r="22" spans="1:42" s="11" customFormat="1" ht="18" customHeight="1">
      <c r="A22" s="1">
        <v>18</v>
      </c>
      <c r="B22" s="1">
        <v>37650</v>
      </c>
      <c r="C22" s="22" t="s">
        <v>421</v>
      </c>
      <c r="D22" s="1" t="s">
        <v>53</v>
      </c>
      <c r="E22" s="6" t="s">
        <v>422</v>
      </c>
      <c r="F22" s="1" t="s">
        <v>381</v>
      </c>
      <c r="G22" s="1">
        <f t="shared" si="0"/>
        <v>205</v>
      </c>
      <c r="H22" s="31"/>
      <c r="I22" s="7"/>
      <c r="J22" s="7"/>
      <c r="K22" s="7"/>
      <c r="L22" s="7">
        <v>150</v>
      </c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>
        <v>25</v>
      </c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>
        <v>30</v>
      </c>
      <c r="AM22" s="7"/>
      <c r="AN22" s="7"/>
      <c r="AO22" s="7"/>
      <c r="AP22" s="36"/>
    </row>
    <row r="23" spans="1:42" s="11" customFormat="1" ht="18" customHeight="1">
      <c r="A23" s="1">
        <v>19</v>
      </c>
      <c r="B23" s="1" t="s">
        <v>1596</v>
      </c>
      <c r="C23" s="22" t="s">
        <v>1597</v>
      </c>
      <c r="D23" s="1" t="s">
        <v>53</v>
      </c>
      <c r="E23" s="6" t="s">
        <v>7</v>
      </c>
      <c r="F23" s="1" t="s">
        <v>150</v>
      </c>
      <c r="G23" s="1">
        <f t="shared" si="0"/>
        <v>203</v>
      </c>
      <c r="H23" s="31"/>
      <c r="I23" s="7"/>
      <c r="J23" s="7">
        <v>10</v>
      </c>
      <c r="K23" s="7"/>
      <c r="L23" s="7"/>
      <c r="M23" s="7"/>
      <c r="N23" s="7"/>
      <c r="O23" s="7"/>
      <c r="P23" s="7">
        <v>120</v>
      </c>
      <c r="Q23" s="7">
        <v>8</v>
      </c>
      <c r="R23" s="7"/>
      <c r="S23" s="7"/>
      <c r="T23" s="7">
        <v>65</v>
      </c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36"/>
    </row>
    <row r="24" spans="1:42" s="11" customFormat="1" ht="18" customHeight="1">
      <c r="A24" s="1">
        <v>20</v>
      </c>
      <c r="B24" s="1">
        <v>20893</v>
      </c>
      <c r="C24" s="22" t="s">
        <v>1914</v>
      </c>
      <c r="D24" s="1" t="s">
        <v>53</v>
      </c>
      <c r="E24" s="6" t="s">
        <v>1899</v>
      </c>
      <c r="F24" s="1" t="s">
        <v>1514</v>
      </c>
      <c r="G24" s="1">
        <f t="shared" si="0"/>
        <v>200</v>
      </c>
      <c r="H24" s="31"/>
      <c r="I24" s="7"/>
      <c r="J24" s="7"/>
      <c r="K24" s="7"/>
      <c r="L24" s="7">
        <v>200</v>
      </c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36"/>
    </row>
    <row r="25" spans="1:42" s="11" customFormat="1" ht="18" customHeight="1">
      <c r="A25" s="1">
        <v>21</v>
      </c>
      <c r="B25" s="1">
        <v>63736</v>
      </c>
      <c r="C25" s="22" t="s">
        <v>424</v>
      </c>
      <c r="D25" s="1" t="s">
        <v>53</v>
      </c>
      <c r="E25" s="6" t="s">
        <v>412</v>
      </c>
      <c r="F25" s="1" t="s">
        <v>381</v>
      </c>
      <c r="G25" s="1">
        <f t="shared" si="0"/>
        <v>198</v>
      </c>
      <c r="H25" s="31"/>
      <c r="I25" s="7"/>
      <c r="J25" s="7"/>
      <c r="K25" s="7"/>
      <c r="L25" s="7"/>
      <c r="M25" s="7"/>
      <c r="N25" s="7"/>
      <c r="O25" s="7">
        <v>20</v>
      </c>
      <c r="P25" s="7"/>
      <c r="Q25" s="7"/>
      <c r="R25" s="7"/>
      <c r="S25" s="7"/>
      <c r="T25" s="7"/>
      <c r="U25" s="7"/>
      <c r="V25" s="7"/>
      <c r="W25" s="7"/>
      <c r="X25" s="7">
        <v>140</v>
      </c>
      <c r="Y25" s="7">
        <v>3</v>
      </c>
      <c r="Z25" s="7"/>
      <c r="AA25" s="7"/>
      <c r="AB25" s="7"/>
      <c r="AC25" s="7"/>
      <c r="AD25" s="7"/>
      <c r="AE25" s="7"/>
      <c r="AF25" s="7"/>
      <c r="AG25" s="7"/>
      <c r="AH25" s="7"/>
      <c r="AI25" s="7">
        <v>15</v>
      </c>
      <c r="AJ25" s="7"/>
      <c r="AK25" s="7"/>
      <c r="AL25" s="7">
        <v>20</v>
      </c>
      <c r="AM25" s="7"/>
      <c r="AN25" s="7"/>
      <c r="AO25" s="7"/>
      <c r="AP25" s="36"/>
    </row>
    <row r="26" spans="1:42" s="11" customFormat="1" ht="18" customHeight="1">
      <c r="A26" s="1">
        <v>22</v>
      </c>
      <c r="B26" s="1">
        <v>6500</v>
      </c>
      <c r="C26" s="22" t="s">
        <v>494</v>
      </c>
      <c r="D26" s="1" t="s">
        <v>53</v>
      </c>
      <c r="E26" s="6" t="s">
        <v>7</v>
      </c>
      <c r="F26" s="1" t="s">
        <v>442</v>
      </c>
      <c r="G26" s="1">
        <f t="shared" si="0"/>
        <v>190</v>
      </c>
      <c r="H26" s="31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>
        <v>95</v>
      </c>
      <c r="AD26" s="7"/>
      <c r="AE26" s="7"/>
      <c r="AF26" s="7"/>
      <c r="AG26" s="7"/>
      <c r="AH26" s="7"/>
      <c r="AI26" s="7"/>
      <c r="AJ26" s="7"/>
      <c r="AK26" s="7">
        <v>95</v>
      </c>
      <c r="AL26" s="7"/>
      <c r="AM26" s="7"/>
      <c r="AN26" s="7"/>
      <c r="AO26" s="7"/>
      <c r="AP26" s="36"/>
    </row>
    <row r="27" spans="1:42" s="11" customFormat="1" ht="18" customHeight="1">
      <c r="A27" s="1">
        <v>23</v>
      </c>
      <c r="B27" s="1">
        <v>59687</v>
      </c>
      <c r="C27" s="22" t="s">
        <v>627</v>
      </c>
      <c r="D27" s="1" t="s">
        <v>53</v>
      </c>
      <c r="E27" s="6" t="s">
        <v>422</v>
      </c>
      <c r="F27" s="1" t="s">
        <v>381</v>
      </c>
      <c r="G27" s="1">
        <f t="shared" si="0"/>
        <v>190</v>
      </c>
      <c r="H27" s="31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>
        <v>160</v>
      </c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>
        <v>30</v>
      </c>
      <c r="AJ27" s="7"/>
      <c r="AK27" s="7"/>
      <c r="AL27" s="7"/>
      <c r="AM27" s="7"/>
      <c r="AN27" s="7"/>
      <c r="AO27" s="7"/>
      <c r="AP27" s="36"/>
    </row>
    <row r="28" spans="1:42" s="11" customFormat="1" ht="18" customHeight="1">
      <c r="A28" s="1">
        <v>24</v>
      </c>
      <c r="B28" s="1">
        <v>44906</v>
      </c>
      <c r="C28" s="22" t="s">
        <v>1374</v>
      </c>
      <c r="D28" s="1" t="s">
        <v>53</v>
      </c>
      <c r="E28" s="6" t="s">
        <v>7</v>
      </c>
      <c r="F28" s="1" t="s">
        <v>381</v>
      </c>
      <c r="G28" s="1">
        <f t="shared" si="0"/>
        <v>180</v>
      </c>
      <c r="H28" s="31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>
        <v>180</v>
      </c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36"/>
    </row>
    <row r="29" spans="1:42" s="11" customFormat="1" ht="18" customHeight="1">
      <c r="A29" s="1">
        <v>24</v>
      </c>
      <c r="B29" s="1">
        <v>65416</v>
      </c>
      <c r="C29" s="22" t="s">
        <v>1915</v>
      </c>
      <c r="D29" s="1" t="s">
        <v>53</v>
      </c>
      <c r="E29" s="6" t="s">
        <v>7</v>
      </c>
      <c r="F29" s="1" t="s">
        <v>813</v>
      </c>
      <c r="G29" s="1">
        <f t="shared" si="0"/>
        <v>180</v>
      </c>
      <c r="H29" s="31"/>
      <c r="I29" s="7"/>
      <c r="J29" s="7"/>
      <c r="K29" s="7"/>
      <c r="L29" s="7">
        <v>180</v>
      </c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36"/>
    </row>
    <row r="30" spans="1:42" s="11" customFormat="1" ht="18" customHeight="1">
      <c r="A30" s="1">
        <v>26</v>
      </c>
      <c r="B30" s="1" t="s">
        <v>572</v>
      </c>
      <c r="C30" s="22" t="s">
        <v>573</v>
      </c>
      <c r="D30" s="1" t="s">
        <v>53</v>
      </c>
      <c r="E30" s="6" t="s">
        <v>7</v>
      </c>
      <c r="F30" s="1" t="s">
        <v>10</v>
      </c>
      <c r="G30" s="1">
        <f t="shared" si="0"/>
        <v>176</v>
      </c>
      <c r="H30" s="31"/>
      <c r="I30" s="7"/>
      <c r="J30" s="7"/>
      <c r="K30" s="7"/>
      <c r="L30" s="7"/>
      <c r="M30" s="7"/>
      <c r="N30" s="7">
        <v>55</v>
      </c>
      <c r="O30" s="7"/>
      <c r="P30" s="7"/>
      <c r="Q30" s="7"/>
      <c r="R30" s="7"/>
      <c r="S30" s="7"/>
      <c r="T30" s="7"/>
      <c r="U30" s="7">
        <v>15</v>
      </c>
      <c r="V30" s="7"/>
      <c r="W30" s="7"/>
      <c r="X30" s="7"/>
      <c r="Y30" s="7"/>
      <c r="Z30" s="7"/>
      <c r="AA30" s="7"/>
      <c r="AB30" s="7"/>
      <c r="AC30" s="7"/>
      <c r="AD30" s="7">
        <v>95</v>
      </c>
      <c r="AE30" s="7"/>
      <c r="AF30" s="7"/>
      <c r="AG30" s="7"/>
      <c r="AH30" s="7">
        <v>8</v>
      </c>
      <c r="AI30" s="7"/>
      <c r="AJ30" s="7">
        <v>3</v>
      </c>
      <c r="AK30" s="7"/>
      <c r="AL30" s="7"/>
      <c r="AM30" s="7"/>
      <c r="AN30" s="7"/>
      <c r="AO30" s="7"/>
      <c r="AP30" s="36"/>
    </row>
    <row r="31" spans="1:42" s="11" customFormat="1" ht="18" customHeight="1">
      <c r="A31" s="1">
        <v>27</v>
      </c>
      <c r="B31" s="1">
        <v>41247</v>
      </c>
      <c r="C31" s="22" t="s">
        <v>1916</v>
      </c>
      <c r="D31" s="1" t="s">
        <v>53</v>
      </c>
      <c r="E31" s="6" t="s">
        <v>1890</v>
      </c>
      <c r="F31" s="1" t="s">
        <v>369</v>
      </c>
      <c r="G31" s="1">
        <f t="shared" si="0"/>
        <v>170</v>
      </c>
      <c r="H31" s="31"/>
      <c r="I31" s="7"/>
      <c r="J31" s="7"/>
      <c r="K31" s="7"/>
      <c r="L31" s="7">
        <v>170</v>
      </c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36"/>
    </row>
    <row r="32" spans="1:42" s="11" customFormat="1" ht="18" customHeight="1">
      <c r="A32" s="1">
        <v>28</v>
      </c>
      <c r="B32" s="1" t="s">
        <v>1598</v>
      </c>
      <c r="C32" s="22" t="s">
        <v>1599</v>
      </c>
      <c r="D32" s="1" t="s">
        <v>53</v>
      </c>
      <c r="E32" s="6" t="s">
        <v>7</v>
      </c>
      <c r="F32" s="1" t="s">
        <v>150</v>
      </c>
      <c r="G32" s="1">
        <f t="shared" si="0"/>
        <v>146</v>
      </c>
      <c r="H32" s="31"/>
      <c r="I32" s="7"/>
      <c r="J32" s="7"/>
      <c r="K32" s="7"/>
      <c r="L32" s="7"/>
      <c r="M32" s="7"/>
      <c r="N32" s="7"/>
      <c r="O32" s="7"/>
      <c r="P32" s="7">
        <v>100</v>
      </c>
      <c r="Q32" s="7">
        <v>6</v>
      </c>
      <c r="R32" s="7"/>
      <c r="S32" s="7"/>
      <c r="T32" s="7">
        <v>40</v>
      </c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36"/>
    </row>
    <row r="33" spans="1:42" s="11" customFormat="1" ht="18" customHeight="1">
      <c r="A33" s="1">
        <v>29</v>
      </c>
      <c r="B33" s="1">
        <v>43443</v>
      </c>
      <c r="C33" s="22" t="s">
        <v>1086</v>
      </c>
      <c r="D33" s="1" t="s">
        <v>53</v>
      </c>
      <c r="E33" s="6" t="s">
        <v>7</v>
      </c>
      <c r="F33" s="1" t="s">
        <v>141</v>
      </c>
      <c r="G33" s="1">
        <f t="shared" si="0"/>
        <v>140</v>
      </c>
      <c r="H33" s="31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>
        <v>140</v>
      </c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36"/>
    </row>
    <row r="34" spans="1:42" s="11" customFormat="1" ht="18" customHeight="1">
      <c r="A34" s="1">
        <v>29</v>
      </c>
      <c r="B34" s="1">
        <v>66138</v>
      </c>
      <c r="C34" s="22" t="s">
        <v>1917</v>
      </c>
      <c r="D34" s="1" t="s">
        <v>53</v>
      </c>
      <c r="E34" s="6" t="s">
        <v>7</v>
      </c>
      <c r="F34" s="1" t="s">
        <v>154</v>
      </c>
      <c r="G34" s="1">
        <f t="shared" si="0"/>
        <v>140</v>
      </c>
      <c r="H34" s="31"/>
      <c r="I34" s="7"/>
      <c r="J34" s="7"/>
      <c r="K34" s="7"/>
      <c r="L34" s="7">
        <v>140</v>
      </c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36"/>
    </row>
    <row r="35" spans="1:42" s="11" customFormat="1" ht="18" customHeight="1">
      <c r="A35" s="1">
        <v>29</v>
      </c>
      <c r="B35" s="1" t="s">
        <v>1592</v>
      </c>
      <c r="C35" s="22" t="s">
        <v>1593</v>
      </c>
      <c r="D35" s="1" t="s">
        <v>53</v>
      </c>
      <c r="E35" s="6" t="s">
        <v>7</v>
      </c>
      <c r="F35" s="1" t="s">
        <v>150</v>
      </c>
      <c r="G35" s="1">
        <f t="shared" si="0"/>
        <v>140</v>
      </c>
      <c r="H35" s="31"/>
      <c r="I35" s="7"/>
      <c r="J35" s="7">
        <v>25</v>
      </c>
      <c r="K35" s="7"/>
      <c r="L35" s="7"/>
      <c r="M35" s="7"/>
      <c r="N35" s="7"/>
      <c r="O35" s="7"/>
      <c r="P35" s="7"/>
      <c r="Q35" s="7">
        <v>25</v>
      </c>
      <c r="R35" s="7"/>
      <c r="S35" s="7"/>
      <c r="T35" s="7">
        <v>90</v>
      </c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36"/>
    </row>
    <row r="36" spans="1:42" s="11" customFormat="1" ht="18" customHeight="1">
      <c r="A36" s="1">
        <v>32</v>
      </c>
      <c r="B36" s="1">
        <v>64006</v>
      </c>
      <c r="C36" s="22" t="s">
        <v>1375</v>
      </c>
      <c r="D36" s="1" t="s">
        <v>53</v>
      </c>
      <c r="E36" s="6" t="s">
        <v>7</v>
      </c>
      <c r="F36" s="1" t="s">
        <v>381</v>
      </c>
      <c r="G36" s="1">
        <f t="shared" si="0"/>
        <v>135</v>
      </c>
      <c r="H36" s="31"/>
      <c r="I36" s="7"/>
      <c r="J36" s="7"/>
      <c r="K36" s="7"/>
      <c r="L36" s="7"/>
      <c r="M36" s="7"/>
      <c r="N36" s="7"/>
      <c r="O36" s="7">
        <v>15</v>
      </c>
      <c r="P36" s="7"/>
      <c r="Q36" s="7"/>
      <c r="R36" s="7"/>
      <c r="S36" s="7"/>
      <c r="T36" s="7"/>
      <c r="U36" s="7"/>
      <c r="V36" s="7"/>
      <c r="W36" s="7"/>
      <c r="X36" s="7">
        <v>120</v>
      </c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36"/>
    </row>
    <row r="37" spans="1:42" s="11" customFormat="1" ht="18" customHeight="1">
      <c r="A37" s="1">
        <v>33</v>
      </c>
      <c r="B37" s="1" t="s">
        <v>1004</v>
      </c>
      <c r="C37" s="22" t="s">
        <v>1005</v>
      </c>
      <c r="D37" s="1" t="s">
        <v>53</v>
      </c>
      <c r="E37" s="6" t="s">
        <v>7</v>
      </c>
      <c r="F37" s="1" t="s">
        <v>103</v>
      </c>
      <c r="G37" s="1">
        <f t="shared" ref="G37:G68" si="1">SUM(I37:AO37)</f>
        <v>130</v>
      </c>
      <c r="H37" s="31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>
        <v>100</v>
      </c>
      <c r="W37" s="7"/>
      <c r="X37" s="7"/>
      <c r="Y37" s="7"/>
      <c r="Z37" s="7"/>
      <c r="AA37" s="7"/>
      <c r="AB37" s="7">
        <v>30</v>
      </c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36"/>
    </row>
    <row r="38" spans="1:42" s="11" customFormat="1" ht="18" customHeight="1">
      <c r="A38" s="1">
        <v>33</v>
      </c>
      <c r="B38" s="1" t="s">
        <v>1006</v>
      </c>
      <c r="C38" s="22" t="s">
        <v>1007</v>
      </c>
      <c r="D38" s="1" t="s">
        <v>53</v>
      </c>
      <c r="E38" s="6" t="s">
        <v>164</v>
      </c>
      <c r="F38" s="1" t="s">
        <v>103</v>
      </c>
      <c r="G38" s="1">
        <f t="shared" si="1"/>
        <v>130</v>
      </c>
      <c r="H38" s="31"/>
      <c r="I38" s="7"/>
      <c r="J38" s="7"/>
      <c r="K38" s="7"/>
      <c r="L38" s="7"/>
      <c r="M38" s="7">
        <v>25</v>
      </c>
      <c r="N38" s="7"/>
      <c r="O38" s="7"/>
      <c r="P38" s="7"/>
      <c r="Q38" s="7"/>
      <c r="R38" s="7"/>
      <c r="S38" s="7"/>
      <c r="T38" s="7"/>
      <c r="U38" s="7"/>
      <c r="V38" s="7">
        <v>80</v>
      </c>
      <c r="W38" s="7"/>
      <c r="X38" s="7"/>
      <c r="Y38" s="7"/>
      <c r="Z38" s="7"/>
      <c r="AA38" s="7"/>
      <c r="AB38" s="7">
        <v>25</v>
      </c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36"/>
    </row>
    <row r="39" spans="1:42" s="11" customFormat="1" ht="18" customHeight="1">
      <c r="A39" s="1">
        <v>35</v>
      </c>
      <c r="B39" s="1" t="s">
        <v>840</v>
      </c>
      <c r="C39" s="22" t="s">
        <v>841</v>
      </c>
      <c r="D39" s="1" t="s">
        <v>53</v>
      </c>
      <c r="E39" s="6" t="s">
        <v>7</v>
      </c>
      <c r="F39" s="1" t="s">
        <v>10</v>
      </c>
      <c r="G39" s="1">
        <f t="shared" si="1"/>
        <v>120</v>
      </c>
      <c r="H39" s="31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>
        <v>120</v>
      </c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36"/>
    </row>
    <row r="40" spans="1:42" s="11" customFormat="1" ht="18" customHeight="1">
      <c r="A40" s="1">
        <v>35</v>
      </c>
      <c r="B40" s="1" t="s">
        <v>1226</v>
      </c>
      <c r="C40" s="22" t="s">
        <v>1227</v>
      </c>
      <c r="D40" s="1" t="s">
        <v>53</v>
      </c>
      <c r="E40" s="6" t="s">
        <v>1203</v>
      </c>
      <c r="F40" s="1" t="s">
        <v>141</v>
      </c>
      <c r="G40" s="1">
        <f t="shared" si="1"/>
        <v>120</v>
      </c>
      <c r="H40" s="31"/>
      <c r="I40" s="7"/>
      <c r="J40" s="7"/>
      <c r="K40" s="7"/>
      <c r="L40" s="7"/>
      <c r="M40" s="7"/>
      <c r="N40" s="7"/>
      <c r="O40" s="7"/>
      <c r="P40" s="7"/>
      <c r="Q40" s="7"/>
      <c r="R40" s="7"/>
      <c r="S40" s="7">
        <v>10</v>
      </c>
      <c r="T40" s="7"/>
      <c r="U40" s="7"/>
      <c r="V40" s="7">
        <v>55</v>
      </c>
      <c r="W40" s="7"/>
      <c r="X40" s="7"/>
      <c r="Y40" s="7"/>
      <c r="Z40" s="7">
        <v>55</v>
      </c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36"/>
    </row>
    <row r="41" spans="1:42" s="11" customFormat="1" ht="18" customHeight="1">
      <c r="A41" s="1">
        <v>35</v>
      </c>
      <c r="B41" s="1">
        <v>36517</v>
      </c>
      <c r="C41" s="22" t="s">
        <v>2091</v>
      </c>
      <c r="D41" s="1" t="s">
        <v>53</v>
      </c>
      <c r="E41" s="6" t="s">
        <v>7</v>
      </c>
      <c r="F41" s="1" t="s">
        <v>150</v>
      </c>
      <c r="G41" s="1">
        <f t="shared" si="1"/>
        <v>120</v>
      </c>
      <c r="H41" s="31"/>
      <c r="I41" s="7"/>
      <c r="J41" s="7"/>
      <c r="K41" s="7">
        <v>120</v>
      </c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36"/>
    </row>
    <row r="42" spans="1:42" s="11" customFormat="1" ht="18" customHeight="1">
      <c r="A42" s="1">
        <v>38</v>
      </c>
      <c r="B42" s="1">
        <v>38489</v>
      </c>
      <c r="C42" s="22" t="s">
        <v>1091</v>
      </c>
      <c r="D42" s="1" t="s">
        <v>53</v>
      </c>
      <c r="E42" s="6" t="s">
        <v>7</v>
      </c>
      <c r="F42" s="1" t="s">
        <v>141</v>
      </c>
      <c r="G42" s="1">
        <f t="shared" si="1"/>
        <v>115</v>
      </c>
      <c r="H42" s="31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>
        <v>45</v>
      </c>
      <c r="AA42" s="7">
        <v>70</v>
      </c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36"/>
    </row>
    <row r="43" spans="1:42" s="11" customFormat="1" ht="18" customHeight="1">
      <c r="A43" s="1">
        <v>39</v>
      </c>
      <c r="B43" s="1" t="s">
        <v>1230</v>
      </c>
      <c r="C43" s="22" t="s">
        <v>1231</v>
      </c>
      <c r="D43" s="1" t="s">
        <v>53</v>
      </c>
      <c r="E43" s="6" t="s">
        <v>7</v>
      </c>
      <c r="F43" s="1" t="s">
        <v>1068</v>
      </c>
      <c r="G43" s="1">
        <f t="shared" si="1"/>
        <v>115</v>
      </c>
      <c r="H43" s="31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>
        <v>75</v>
      </c>
      <c r="W43" s="7"/>
      <c r="X43" s="7"/>
      <c r="Y43" s="7"/>
      <c r="Z43" s="7">
        <v>40</v>
      </c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36"/>
    </row>
    <row r="44" spans="1:42" s="11" customFormat="1" ht="18" customHeight="1">
      <c r="A44" s="1">
        <v>40</v>
      </c>
      <c r="B44" s="1">
        <v>48855</v>
      </c>
      <c r="C44" s="22" t="s">
        <v>495</v>
      </c>
      <c r="D44" s="1" t="s">
        <v>53</v>
      </c>
      <c r="E44" s="6" t="s">
        <v>7</v>
      </c>
      <c r="F44" s="1" t="s">
        <v>442</v>
      </c>
      <c r="G44" s="1">
        <f t="shared" si="1"/>
        <v>110</v>
      </c>
      <c r="H44" s="31"/>
      <c r="I44" s="7"/>
      <c r="J44" s="7"/>
      <c r="K44" s="7"/>
      <c r="L44" s="7">
        <v>20</v>
      </c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>
        <v>90</v>
      </c>
      <c r="AL44" s="7"/>
      <c r="AM44" s="7"/>
      <c r="AN44" s="7"/>
      <c r="AO44" s="7"/>
      <c r="AP44" s="36"/>
    </row>
    <row r="45" spans="1:42" s="11" customFormat="1" ht="18" customHeight="1">
      <c r="A45" s="1">
        <v>41</v>
      </c>
      <c r="B45" s="1">
        <v>41538</v>
      </c>
      <c r="C45" s="22" t="s">
        <v>420</v>
      </c>
      <c r="D45" s="1" t="s">
        <v>53</v>
      </c>
      <c r="E45" s="6" t="s">
        <v>409</v>
      </c>
      <c r="F45" s="1" t="s">
        <v>381</v>
      </c>
      <c r="G45" s="1">
        <f t="shared" si="1"/>
        <v>105</v>
      </c>
      <c r="H45" s="31"/>
      <c r="I45" s="7"/>
      <c r="J45" s="7"/>
      <c r="K45" s="7"/>
      <c r="L45" s="7">
        <v>10</v>
      </c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>
        <v>15</v>
      </c>
      <c r="Z45" s="7"/>
      <c r="AA45" s="7"/>
      <c r="AB45" s="7"/>
      <c r="AC45" s="7"/>
      <c r="AD45" s="7"/>
      <c r="AE45" s="7"/>
      <c r="AF45" s="7"/>
      <c r="AG45" s="7"/>
      <c r="AH45" s="7"/>
      <c r="AI45" s="7">
        <v>40</v>
      </c>
      <c r="AJ45" s="7"/>
      <c r="AK45" s="7"/>
      <c r="AL45" s="7">
        <v>40</v>
      </c>
      <c r="AM45" s="7"/>
      <c r="AN45" s="7"/>
      <c r="AO45" s="7"/>
      <c r="AP45" s="36"/>
    </row>
    <row r="46" spans="1:42" s="11" customFormat="1" ht="18" customHeight="1">
      <c r="A46" s="1">
        <v>42</v>
      </c>
      <c r="B46" s="1">
        <v>42257</v>
      </c>
      <c r="C46" s="22" t="s">
        <v>896</v>
      </c>
      <c r="D46" s="1" t="s">
        <v>53</v>
      </c>
      <c r="E46" s="6" t="s">
        <v>7</v>
      </c>
      <c r="F46" s="1" t="s">
        <v>442</v>
      </c>
      <c r="G46" s="1">
        <f t="shared" si="1"/>
        <v>100</v>
      </c>
      <c r="H46" s="31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>
        <v>100</v>
      </c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36"/>
    </row>
    <row r="47" spans="1:42" s="11" customFormat="1" ht="18" customHeight="1">
      <c r="A47" s="1">
        <v>42</v>
      </c>
      <c r="B47" s="1" t="s">
        <v>1590</v>
      </c>
      <c r="C47" s="22" t="s">
        <v>1591</v>
      </c>
      <c r="D47" s="1" t="s">
        <v>53</v>
      </c>
      <c r="E47" s="6" t="s">
        <v>7</v>
      </c>
      <c r="F47" s="1" t="s">
        <v>150</v>
      </c>
      <c r="G47" s="1">
        <f t="shared" si="1"/>
        <v>100</v>
      </c>
      <c r="H47" s="31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>
        <v>100</v>
      </c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36"/>
    </row>
    <row r="48" spans="1:42" s="11" customFormat="1" ht="18" customHeight="1">
      <c r="A48" s="1">
        <v>42</v>
      </c>
      <c r="B48" s="1">
        <v>15685</v>
      </c>
      <c r="C48" s="22" t="s">
        <v>1918</v>
      </c>
      <c r="D48" s="1" t="s">
        <v>53</v>
      </c>
      <c r="E48" s="6" t="s">
        <v>7</v>
      </c>
      <c r="F48" s="1" t="s">
        <v>452</v>
      </c>
      <c r="G48" s="1">
        <f t="shared" si="1"/>
        <v>100</v>
      </c>
      <c r="H48" s="31"/>
      <c r="I48" s="7"/>
      <c r="J48" s="7"/>
      <c r="K48" s="7"/>
      <c r="L48" s="7">
        <v>100</v>
      </c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36"/>
    </row>
    <row r="49" spans="1:42" s="11" customFormat="1" ht="18" customHeight="1">
      <c r="A49" s="1">
        <v>45</v>
      </c>
      <c r="B49" s="1">
        <v>50837</v>
      </c>
      <c r="C49" s="22" t="s">
        <v>1096</v>
      </c>
      <c r="D49" s="1" t="s">
        <v>53</v>
      </c>
      <c r="E49" s="6" t="s">
        <v>761</v>
      </c>
      <c r="F49" s="1" t="s">
        <v>259</v>
      </c>
      <c r="G49" s="1">
        <f t="shared" si="1"/>
        <v>98</v>
      </c>
      <c r="H49" s="31"/>
      <c r="I49" s="7"/>
      <c r="J49" s="7"/>
      <c r="K49" s="7">
        <v>50</v>
      </c>
      <c r="L49" s="7"/>
      <c r="M49" s="7"/>
      <c r="N49" s="7"/>
      <c r="O49" s="7"/>
      <c r="P49" s="7"/>
      <c r="Q49" s="7">
        <v>3</v>
      </c>
      <c r="R49" s="7"/>
      <c r="S49" s="7"/>
      <c r="T49" s="7"/>
      <c r="U49" s="7"/>
      <c r="V49" s="7"/>
      <c r="W49" s="7"/>
      <c r="X49" s="7"/>
      <c r="Y49" s="7"/>
      <c r="Z49" s="7"/>
      <c r="AA49" s="7">
        <v>45</v>
      </c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36"/>
    </row>
    <row r="50" spans="1:42" s="11" customFormat="1" ht="18" customHeight="1">
      <c r="A50" s="1">
        <v>46</v>
      </c>
      <c r="B50" s="1">
        <v>46906</v>
      </c>
      <c r="C50" s="22" t="s">
        <v>499</v>
      </c>
      <c r="D50" s="1" t="s">
        <v>53</v>
      </c>
      <c r="E50" s="6" t="s">
        <v>7</v>
      </c>
      <c r="F50" s="1" t="s">
        <v>180</v>
      </c>
      <c r="G50" s="1">
        <f t="shared" si="1"/>
        <v>95</v>
      </c>
      <c r="H50" s="31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>
        <v>60</v>
      </c>
      <c r="AD50" s="7"/>
      <c r="AE50" s="7"/>
      <c r="AF50" s="7"/>
      <c r="AG50" s="7"/>
      <c r="AH50" s="7"/>
      <c r="AI50" s="7"/>
      <c r="AJ50" s="7"/>
      <c r="AK50" s="7">
        <v>35</v>
      </c>
      <c r="AL50" s="7"/>
      <c r="AM50" s="7"/>
      <c r="AN50" s="7"/>
      <c r="AO50" s="7"/>
      <c r="AP50" s="36"/>
    </row>
    <row r="51" spans="1:42" s="11" customFormat="1" ht="18" customHeight="1">
      <c r="A51" s="1">
        <v>47</v>
      </c>
      <c r="B51" s="1">
        <v>66061</v>
      </c>
      <c r="C51" s="22" t="s">
        <v>1742</v>
      </c>
      <c r="D51" s="1" t="s">
        <v>53</v>
      </c>
      <c r="E51" s="6" t="s">
        <v>7</v>
      </c>
      <c r="F51" s="1" t="s">
        <v>8</v>
      </c>
      <c r="G51" s="1">
        <f t="shared" si="1"/>
        <v>90</v>
      </c>
      <c r="H51" s="31"/>
      <c r="I51" s="7"/>
      <c r="J51" s="7"/>
      <c r="K51" s="7"/>
      <c r="L51" s="7"/>
      <c r="M51" s="7"/>
      <c r="N51" s="7">
        <v>70</v>
      </c>
      <c r="O51" s="7"/>
      <c r="P51" s="7"/>
      <c r="Q51" s="7"/>
      <c r="R51" s="7">
        <v>20</v>
      </c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36"/>
    </row>
    <row r="52" spans="1:42" s="11" customFormat="1" ht="18" customHeight="1">
      <c r="A52" s="1">
        <v>47</v>
      </c>
      <c r="B52" s="1">
        <v>50453</v>
      </c>
      <c r="C52" s="22" t="s">
        <v>1919</v>
      </c>
      <c r="D52" s="1" t="s">
        <v>53</v>
      </c>
      <c r="E52" s="6" t="s">
        <v>1920</v>
      </c>
      <c r="F52" s="1" t="s">
        <v>369</v>
      </c>
      <c r="G52" s="1">
        <f t="shared" si="1"/>
        <v>90</v>
      </c>
      <c r="H52" s="31"/>
      <c r="I52" s="7"/>
      <c r="J52" s="7"/>
      <c r="K52" s="7"/>
      <c r="L52" s="7">
        <v>90</v>
      </c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36"/>
    </row>
    <row r="53" spans="1:42" s="11" customFormat="1" ht="18" customHeight="1">
      <c r="A53" s="1">
        <v>49</v>
      </c>
      <c r="B53" s="1" t="s">
        <v>1238</v>
      </c>
      <c r="C53" s="22" t="s">
        <v>1239</v>
      </c>
      <c r="D53" s="1" t="s">
        <v>53</v>
      </c>
      <c r="E53" s="6" t="s">
        <v>7</v>
      </c>
      <c r="F53" s="1" t="s">
        <v>141</v>
      </c>
      <c r="G53" s="1">
        <f t="shared" si="1"/>
        <v>88</v>
      </c>
      <c r="H53" s="31"/>
      <c r="I53" s="7"/>
      <c r="J53" s="7"/>
      <c r="K53" s="7"/>
      <c r="L53" s="7"/>
      <c r="M53" s="7"/>
      <c r="N53" s="7"/>
      <c r="O53" s="7"/>
      <c r="P53" s="7"/>
      <c r="Q53" s="7"/>
      <c r="R53" s="7"/>
      <c r="S53" s="7">
        <v>8</v>
      </c>
      <c r="T53" s="7"/>
      <c r="U53" s="7"/>
      <c r="V53" s="7">
        <v>60</v>
      </c>
      <c r="W53" s="7"/>
      <c r="X53" s="7"/>
      <c r="Y53" s="7"/>
      <c r="Z53" s="7">
        <v>20</v>
      </c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36"/>
    </row>
    <row r="54" spans="1:42" s="11" customFormat="1" ht="18" customHeight="1">
      <c r="A54" s="1">
        <v>50</v>
      </c>
      <c r="B54" s="1" t="s">
        <v>1222</v>
      </c>
      <c r="C54" s="22" t="s">
        <v>1223</v>
      </c>
      <c r="D54" s="1" t="s">
        <v>53</v>
      </c>
      <c r="E54" s="6" t="s">
        <v>1160</v>
      </c>
      <c r="F54" s="1" t="s">
        <v>141</v>
      </c>
      <c r="G54" s="1">
        <f t="shared" si="1"/>
        <v>85</v>
      </c>
      <c r="H54" s="31"/>
      <c r="I54" s="7"/>
      <c r="J54" s="7"/>
      <c r="K54" s="7"/>
      <c r="L54" s="7"/>
      <c r="M54" s="7"/>
      <c r="N54" s="7"/>
      <c r="O54" s="7"/>
      <c r="P54" s="7"/>
      <c r="Q54" s="7"/>
      <c r="R54" s="7"/>
      <c r="S54" s="7">
        <v>15</v>
      </c>
      <c r="T54" s="7"/>
      <c r="U54" s="7"/>
      <c r="V54" s="7"/>
      <c r="W54" s="7"/>
      <c r="X54" s="7"/>
      <c r="Y54" s="7"/>
      <c r="Z54" s="7">
        <v>70</v>
      </c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36"/>
    </row>
    <row r="55" spans="1:42" s="11" customFormat="1" ht="18" customHeight="1">
      <c r="A55" s="1">
        <v>50</v>
      </c>
      <c r="B55" s="1">
        <v>57887</v>
      </c>
      <c r="C55" s="22" t="s">
        <v>1095</v>
      </c>
      <c r="D55" s="1" t="s">
        <v>53</v>
      </c>
      <c r="E55" s="6" t="s">
        <v>7</v>
      </c>
      <c r="F55" s="1" t="s">
        <v>150</v>
      </c>
      <c r="G55" s="1">
        <f t="shared" si="1"/>
        <v>85</v>
      </c>
      <c r="H55" s="31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>
        <v>35</v>
      </c>
      <c r="U55" s="7"/>
      <c r="V55" s="7"/>
      <c r="W55" s="7"/>
      <c r="X55" s="7"/>
      <c r="Y55" s="7"/>
      <c r="Z55" s="7"/>
      <c r="AA55" s="7">
        <v>50</v>
      </c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36"/>
    </row>
    <row r="56" spans="1:42" s="11" customFormat="1" ht="18" customHeight="1">
      <c r="A56" s="1">
        <v>52</v>
      </c>
      <c r="B56" s="1" t="s">
        <v>1008</v>
      </c>
      <c r="C56" s="22" t="s">
        <v>1009</v>
      </c>
      <c r="D56" s="1" t="s">
        <v>53</v>
      </c>
      <c r="E56" s="6" t="s">
        <v>7</v>
      </c>
      <c r="F56" s="1" t="s">
        <v>103</v>
      </c>
      <c r="G56" s="1">
        <f t="shared" si="1"/>
        <v>85</v>
      </c>
      <c r="H56" s="31"/>
      <c r="I56" s="7"/>
      <c r="J56" s="7"/>
      <c r="K56" s="7">
        <v>55</v>
      </c>
      <c r="L56" s="7"/>
      <c r="M56" s="7"/>
      <c r="N56" s="7"/>
      <c r="O56" s="7"/>
      <c r="P56" s="7"/>
      <c r="Q56" s="7"/>
      <c r="R56" s="7"/>
      <c r="S56" s="7"/>
      <c r="T56" s="7"/>
      <c r="U56" s="7"/>
      <c r="V56" s="7">
        <v>10</v>
      </c>
      <c r="W56" s="7"/>
      <c r="X56" s="7"/>
      <c r="Y56" s="7"/>
      <c r="Z56" s="7"/>
      <c r="AA56" s="7"/>
      <c r="AB56" s="7">
        <v>20</v>
      </c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36"/>
    </row>
    <row r="57" spans="1:42" s="11" customFormat="1" ht="18" customHeight="1">
      <c r="A57" s="1">
        <v>53</v>
      </c>
      <c r="B57" s="1">
        <v>30792</v>
      </c>
      <c r="C57" s="22" t="s">
        <v>496</v>
      </c>
      <c r="D57" s="1" t="s">
        <v>53</v>
      </c>
      <c r="E57" s="6" t="s">
        <v>7</v>
      </c>
      <c r="F57" s="1" t="s">
        <v>442</v>
      </c>
      <c r="G57" s="1">
        <f t="shared" si="1"/>
        <v>84</v>
      </c>
      <c r="H57" s="31"/>
      <c r="I57" s="7"/>
      <c r="J57" s="7"/>
      <c r="K57" s="7"/>
      <c r="L57" s="7">
        <v>9</v>
      </c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>
        <v>75</v>
      </c>
      <c r="AL57" s="7"/>
      <c r="AM57" s="7"/>
      <c r="AN57" s="7"/>
      <c r="AO57" s="7"/>
      <c r="AP57" s="36"/>
    </row>
    <row r="58" spans="1:42" s="11" customFormat="1" ht="18" customHeight="1">
      <c r="A58" s="1">
        <v>54</v>
      </c>
      <c r="B58" s="1">
        <v>41056</v>
      </c>
      <c r="C58" s="22" t="s">
        <v>498</v>
      </c>
      <c r="D58" s="1" t="s">
        <v>53</v>
      </c>
      <c r="E58" s="6" t="s">
        <v>7</v>
      </c>
      <c r="F58" s="1" t="s">
        <v>442</v>
      </c>
      <c r="G58" s="1">
        <f t="shared" si="1"/>
        <v>80</v>
      </c>
      <c r="H58" s="31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>
        <v>35</v>
      </c>
      <c r="AD58" s="7"/>
      <c r="AE58" s="7"/>
      <c r="AF58" s="7"/>
      <c r="AG58" s="7"/>
      <c r="AH58" s="7"/>
      <c r="AI58" s="7"/>
      <c r="AJ58" s="7"/>
      <c r="AK58" s="7">
        <v>45</v>
      </c>
      <c r="AL58" s="7"/>
      <c r="AM58" s="7"/>
      <c r="AN58" s="7"/>
      <c r="AO58" s="7"/>
      <c r="AP58" s="36"/>
    </row>
    <row r="59" spans="1:42" s="11" customFormat="1" ht="18" customHeight="1">
      <c r="A59" s="1">
        <v>54</v>
      </c>
      <c r="B59" s="1">
        <v>54196</v>
      </c>
      <c r="C59" s="22" t="s">
        <v>897</v>
      </c>
      <c r="D59" s="1" t="s">
        <v>53</v>
      </c>
      <c r="E59" s="6" t="s">
        <v>7</v>
      </c>
      <c r="F59" s="1" t="s">
        <v>442</v>
      </c>
      <c r="G59" s="1">
        <f t="shared" si="1"/>
        <v>80</v>
      </c>
      <c r="H59" s="31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>
        <v>80</v>
      </c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36"/>
    </row>
    <row r="60" spans="1:42" s="11" customFormat="1" ht="18" customHeight="1">
      <c r="A60" s="1">
        <v>54</v>
      </c>
      <c r="B60" s="1">
        <v>27460</v>
      </c>
      <c r="C60" s="22" t="s">
        <v>1921</v>
      </c>
      <c r="D60" s="1" t="s">
        <v>53</v>
      </c>
      <c r="E60" s="6" t="s">
        <v>7</v>
      </c>
      <c r="F60" s="1" t="s">
        <v>442</v>
      </c>
      <c r="G60" s="1">
        <f t="shared" si="1"/>
        <v>80</v>
      </c>
      <c r="H60" s="31"/>
      <c r="I60" s="7"/>
      <c r="J60" s="7"/>
      <c r="K60" s="7"/>
      <c r="L60" s="7">
        <v>80</v>
      </c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36"/>
    </row>
    <row r="61" spans="1:42" s="11" customFormat="1" ht="18" customHeight="1">
      <c r="A61" s="1">
        <v>54</v>
      </c>
      <c r="B61" s="1">
        <v>41997</v>
      </c>
      <c r="C61" s="22" t="s">
        <v>2092</v>
      </c>
      <c r="D61" s="1" t="s">
        <v>53</v>
      </c>
      <c r="E61" s="6" t="s">
        <v>7</v>
      </c>
      <c r="F61" s="1" t="s">
        <v>150</v>
      </c>
      <c r="G61" s="1">
        <f t="shared" si="1"/>
        <v>80</v>
      </c>
      <c r="H61" s="31"/>
      <c r="I61" s="7"/>
      <c r="J61" s="7"/>
      <c r="K61" s="7">
        <v>80</v>
      </c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36"/>
    </row>
    <row r="62" spans="1:42" s="11" customFormat="1" ht="18" customHeight="1">
      <c r="A62" s="1">
        <v>58</v>
      </c>
      <c r="B62" s="1" t="s">
        <v>1220</v>
      </c>
      <c r="C62" s="22" t="s">
        <v>1221</v>
      </c>
      <c r="D62" s="1" t="s">
        <v>53</v>
      </c>
      <c r="E62" s="6" t="s">
        <v>1203</v>
      </c>
      <c r="F62" s="1" t="s">
        <v>141</v>
      </c>
      <c r="G62" s="1">
        <f t="shared" si="1"/>
        <v>75</v>
      </c>
      <c r="H62" s="31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>
        <v>75</v>
      </c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36"/>
    </row>
    <row r="63" spans="1:42" s="11" customFormat="1" ht="18" customHeight="1">
      <c r="A63" s="1">
        <v>58</v>
      </c>
      <c r="B63" s="1">
        <v>65673</v>
      </c>
      <c r="C63" s="22" t="s">
        <v>1089</v>
      </c>
      <c r="D63" s="1" t="s">
        <v>53</v>
      </c>
      <c r="E63" s="6" t="s">
        <v>1090</v>
      </c>
      <c r="F63" s="1" t="s">
        <v>141</v>
      </c>
      <c r="G63" s="1">
        <f t="shared" si="1"/>
        <v>75</v>
      </c>
      <c r="H63" s="31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>
        <v>75</v>
      </c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36"/>
    </row>
    <row r="64" spans="1:42" s="11" customFormat="1" ht="18" customHeight="1">
      <c r="A64" s="1">
        <v>58</v>
      </c>
      <c r="B64" s="1" t="s">
        <v>1010</v>
      </c>
      <c r="C64" s="22" t="s">
        <v>1011</v>
      </c>
      <c r="D64" s="1" t="s">
        <v>53</v>
      </c>
      <c r="E64" s="6" t="s">
        <v>7</v>
      </c>
      <c r="F64" s="1" t="s">
        <v>103</v>
      </c>
      <c r="G64" s="1">
        <f t="shared" si="1"/>
        <v>75</v>
      </c>
      <c r="H64" s="31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>
        <v>50</v>
      </c>
      <c r="W64" s="7"/>
      <c r="X64" s="7"/>
      <c r="Y64" s="7"/>
      <c r="Z64" s="7"/>
      <c r="AA64" s="7">
        <v>10</v>
      </c>
      <c r="AB64" s="7">
        <v>15</v>
      </c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7"/>
      <c r="AO64" s="7"/>
      <c r="AP64" s="36"/>
    </row>
    <row r="65" spans="1:42" s="11" customFormat="1" ht="18" customHeight="1">
      <c r="A65" s="1">
        <v>58</v>
      </c>
      <c r="B65" s="1">
        <v>55179</v>
      </c>
      <c r="C65" s="22" t="s">
        <v>2093</v>
      </c>
      <c r="D65" s="1" t="s">
        <v>53</v>
      </c>
      <c r="E65" s="6" t="s">
        <v>7</v>
      </c>
      <c r="F65" s="1" t="s">
        <v>150</v>
      </c>
      <c r="G65" s="1">
        <f t="shared" si="1"/>
        <v>75</v>
      </c>
      <c r="H65" s="31"/>
      <c r="I65" s="7"/>
      <c r="J65" s="7"/>
      <c r="K65" s="7">
        <v>75</v>
      </c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  <c r="AM65" s="7"/>
      <c r="AN65" s="7"/>
      <c r="AO65" s="7"/>
      <c r="AP65" s="36"/>
    </row>
    <row r="66" spans="1:42" s="11" customFormat="1" ht="18" customHeight="1">
      <c r="A66" s="1">
        <v>62</v>
      </c>
      <c r="B66" s="1">
        <v>53624</v>
      </c>
      <c r="C66" s="5" t="s">
        <v>56</v>
      </c>
      <c r="D66" s="1" t="s">
        <v>53</v>
      </c>
      <c r="E66" s="6" t="s">
        <v>7</v>
      </c>
      <c r="F66" s="1" t="s">
        <v>10</v>
      </c>
      <c r="G66" s="1">
        <f t="shared" si="1"/>
        <v>73</v>
      </c>
      <c r="H66" s="31"/>
      <c r="I66" s="7"/>
      <c r="J66" s="7"/>
      <c r="K66" s="7"/>
      <c r="L66" s="7"/>
      <c r="M66" s="7"/>
      <c r="N66" s="7"/>
      <c r="O66" s="7"/>
      <c r="P66" s="7"/>
      <c r="Q66" s="7"/>
      <c r="R66" s="7">
        <v>8</v>
      </c>
      <c r="S66" s="7"/>
      <c r="T66" s="7"/>
      <c r="U66" s="7">
        <v>20</v>
      </c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>
        <v>10</v>
      </c>
      <c r="AI66" s="7"/>
      <c r="AJ66" s="7">
        <v>20</v>
      </c>
      <c r="AK66" s="7"/>
      <c r="AL66" s="7"/>
      <c r="AM66" s="7"/>
      <c r="AN66" s="7"/>
      <c r="AO66" s="7">
        <v>15</v>
      </c>
      <c r="AP66" s="36"/>
    </row>
    <row r="67" spans="1:42" s="11" customFormat="1" ht="18" customHeight="1">
      <c r="A67" s="1">
        <v>63</v>
      </c>
      <c r="B67" s="1">
        <v>10416</v>
      </c>
      <c r="C67" s="22" t="s">
        <v>1824</v>
      </c>
      <c r="D67" s="1" t="s">
        <v>53</v>
      </c>
      <c r="E67" s="6" t="s">
        <v>7</v>
      </c>
      <c r="F67" s="1" t="s">
        <v>150</v>
      </c>
      <c r="G67" s="1">
        <f t="shared" si="1"/>
        <v>70</v>
      </c>
      <c r="H67" s="31"/>
      <c r="I67" s="7"/>
      <c r="J67" s="7"/>
      <c r="K67" s="7"/>
      <c r="L67" s="7"/>
      <c r="M67" s="7"/>
      <c r="N67" s="7"/>
      <c r="O67" s="7"/>
      <c r="P67" s="7">
        <v>70</v>
      </c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7"/>
      <c r="AO67" s="7"/>
      <c r="AP67" s="36"/>
    </row>
    <row r="68" spans="1:42" s="11" customFormat="1" ht="18" customHeight="1">
      <c r="A68" s="1">
        <v>63</v>
      </c>
      <c r="B68" s="1">
        <v>41091</v>
      </c>
      <c r="C68" s="22" t="s">
        <v>243</v>
      </c>
      <c r="D68" s="1" t="s">
        <v>53</v>
      </c>
      <c r="E68" s="6" t="s">
        <v>195</v>
      </c>
      <c r="F68" s="1" t="s">
        <v>190</v>
      </c>
      <c r="G68" s="1">
        <f t="shared" si="1"/>
        <v>70</v>
      </c>
      <c r="H68" s="31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>
        <v>20</v>
      </c>
      <c r="AG68" s="7"/>
      <c r="AH68" s="7"/>
      <c r="AI68" s="7"/>
      <c r="AJ68" s="7"/>
      <c r="AK68" s="7"/>
      <c r="AL68" s="7"/>
      <c r="AM68" s="7">
        <v>50</v>
      </c>
      <c r="AN68" s="7"/>
      <c r="AO68" s="7"/>
      <c r="AP68" s="36"/>
    </row>
    <row r="69" spans="1:42" s="11" customFormat="1" ht="18" customHeight="1">
      <c r="A69" s="1">
        <v>63</v>
      </c>
      <c r="B69" s="1">
        <v>55749</v>
      </c>
      <c r="C69" s="22" t="s">
        <v>1922</v>
      </c>
      <c r="D69" s="1" t="s">
        <v>53</v>
      </c>
      <c r="E69" s="6" t="s">
        <v>7</v>
      </c>
      <c r="F69" s="1" t="s">
        <v>369</v>
      </c>
      <c r="G69" s="1">
        <f t="shared" ref="G69:G100" si="2">SUM(I69:AO69)</f>
        <v>70</v>
      </c>
      <c r="H69" s="31"/>
      <c r="I69" s="7"/>
      <c r="J69" s="7"/>
      <c r="K69" s="7"/>
      <c r="L69" s="7">
        <v>70</v>
      </c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36"/>
    </row>
    <row r="70" spans="1:42" s="11" customFormat="1" ht="18" customHeight="1">
      <c r="A70" s="1">
        <v>66</v>
      </c>
      <c r="B70" s="1">
        <v>57837</v>
      </c>
      <c r="C70" s="22" t="s">
        <v>1825</v>
      </c>
      <c r="D70" s="1" t="s">
        <v>53</v>
      </c>
      <c r="E70" s="6" t="s">
        <v>7</v>
      </c>
      <c r="F70" s="1" t="s">
        <v>150</v>
      </c>
      <c r="G70" s="1">
        <f t="shared" si="2"/>
        <v>65</v>
      </c>
      <c r="H70" s="31"/>
      <c r="I70" s="7"/>
      <c r="J70" s="7"/>
      <c r="K70" s="7"/>
      <c r="L70" s="7"/>
      <c r="M70" s="7"/>
      <c r="N70" s="7"/>
      <c r="O70" s="7"/>
      <c r="P70" s="7">
        <v>65</v>
      </c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36"/>
    </row>
    <row r="71" spans="1:42" s="11" customFormat="1" ht="18" customHeight="1">
      <c r="A71" s="1">
        <v>66</v>
      </c>
      <c r="B71" s="1" t="s">
        <v>1224</v>
      </c>
      <c r="C71" s="22" t="s">
        <v>1225</v>
      </c>
      <c r="D71" s="1" t="s">
        <v>53</v>
      </c>
      <c r="E71" s="6" t="s">
        <v>1203</v>
      </c>
      <c r="F71" s="1" t="s">
        <v>141</v>
      </c>
      <c r="G71" s="1">
        <f t="shared" si="2"/>
        <v>65</v>
      </c>
      <c r="H71" s="31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>
        <v>65</v>
      </c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36"/>
    </row>
    <row r="72" spans="1:42" s="11" customFormat="1" ht="18" customHeight="1">
      <c r="A72" s="1">
        <v>68</v>
      </c>
      <c r="B72" s="1">
        <v>56994</v>
      </c>
      <c r="C72" s="22" t="s">
        <v>2094</v>
      </c>
      <c r="D72" s="1" t="s">
        <v>53</v>
      </c>
      <c r="E72" s="6" t="s">
        <v>1617</v>
      </c>
      <c r="F72" s="1" t="s">
        <v>150</v>
      </c>
      <c r="G72" s="1">
        <f t="shared" si="2"/>
        <v>65</v>
      </c>
      <c r="H72" s="31"/>
      <c r="I72" s="7"/>
      <c r="J72" s="7"/>
      <c r="K72" s="7">
        <v>65</v>
      </c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7"/>
      <c r="AO72" s="7"/>
      <c r="AP72" s="36"/>
    </row>
    <row r="73" spans="1:42" s="11" customFormat="1" ht="18" customHeight="1">
      <c r="A73" s="1">
        <v>69</v>
      </c>
      <c r="B73" s="1">
        <v>46177</v>
      </c>
      <c r="C73" s="22" t="s">
        <v>1826</v>
      </c>
      <c r="D73" s="1" t="s">
        <v>53</v>
      </c>
      <c r="E73" s="6" t="s">
        <v>7</v>
      </c>
      <c r="F73" s="1" t="s">
        <v>150</v>
      </c>
      <c r="G73" s="1">
        <f t="shared" si="2"/>
        <v>60</v>
      </c>
      <c r="H73" s="31"/>
      <c r="I73" s="7"/>
      <c r="J73" s="7"/>
      <c r="K73" s="7"/>
      <c r="L73" s="7"/>
      <c r="M73" s="7"/>
      <c r="N73" s="7"/>
      <c r="O73" s="7"/>
      <c r="P73" s="7">
        <v>60</v>
      </c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/>
      <c r="AM73" s="7"/>
      <c r="AN73" s="7"/>
      <c r="AO73" s="7"/>
      <c r="AP73" s="36"/>
    </row>
    <row r="74" spans="1:42" s="11" customFormat="1" ht="18" customHeight="1">
      <c r="A74" s="1">
        <v>69</v>
      </c>
      <c r="B74" s="1">
        <v>55528</v>
      </c>
      <c r="C74" s="22" t="s">
        <v>1092</v>
      </c>
      <c r="D74" s="1" t="s">
        <v>53</v>
      </c>
      <c r="E74" s="6" t="s">
        <v>7</v>
      </c>
      <c r="F74" s="1" t="s">
        <v>1068</v>
      </c>
      <c r="G74" s="1">
        <f t="shared" si="2"/>
        <v>60</v>
      </c>
      <c r="H74" s="31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>
        <v>60</v>
      </c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7"/>
      <c r="AO74" s="7"/>
      <c r="AP74" s="36"/>
    </row>
    <row r="75" spans="1:42" s="11" customFormat="1" ht="18" customHeight="1">
      <c r="A75" s="1">
        <v>69</v>
      </c>
      <c r="B75" s="1" t="s">
        <v>1234</v>
      </c>
      <c r="C75" s="22" t="s">
        <v>1235</v>
      </c>
      <c r="D75" s="1" t="s">
        <v>53</v>
      </c>
      <c r="E75" s="6" t="s">
        <v>1160</v>
      </c>
      <c r="F75" s="1" t="s">
        <v>141</v>
      </c>
      <c r="G75" s="1">
        <f t="shared" si="2"/>
        <v>60</v>
      </c>
      <c r="H75" s="31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>
        <v>30</v>
      </c>
      <c r="W75" s="7"/>
      <c r="X75" s="7"/>
      <c r="Y75" s="7"/>
      <c r="Z75" s="7">
        <v>30</v>
      </c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36"/>
    </row>
    <row r="76" spans="1:42" s="11" customFormat="1" ht="18" customHeight="1">
      <c r="A76" s="1">
        <v>69</v>
      </c>
      <c r="B76" s="1">
        <v>28012</v>
      </c>
      <c r="C76" s="22" t="s">
        <v>2095</v>
      </c>
      <c r="D76" s="1" t="s">
        <v>53</v>
      </c>
      <c r="E76" s="6" t="s">
        <v>7</v>
      </c>
      <c r="F76" s="1" t="s">
        <v>150</v>
      </c>
      <c r="G76" s="1">
        <f t="shared" si="2"/>
        <v>60</v>
      </c>
      <c r="H76" s="31"/>
      <c r="I76" s="7"/>
      <c r="J76" s="7"/>
      <c r="K76" s="7">
        <v>60</v>
      </c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36"/>
    </row>
    <row r="77" spans="1:42" s="11" customFormat="1" ht="18" customHeight="1">
      <c r="A77" s="1">
        <v>73</v>
      </c>
      <c r="B77" s="1">
        <v>52630</v>
      </c>
      <c r="C77" s="22" t="s">
        <v>1490</v>
      </c>
      <c r="D77" s="1" t="s">
        <v>53</v>
      </c>
      <c r="E77" s="6" t="s">
        <v>1120</v>
      </c>
      <c r="F77" s="1" t="s">
        <v>141</v>
      </c>
      <c r="G77" s="1">
        <f t="shared" si="2"/>
        <v>55</v>
      </c>
      <c r="H77" s="31"/>
      <c r="I77" s="7"/>
      <c r="J77" s="7"/>
      <c r="K77" s="7"/>
      <c r="L77" s="7"/>
      <c r="M77" s="7"/>
      <c r="N77" s="7"/>
      <c r="O77" s="7"/>
      <c r="P77" s="7"/>
      <c r="Q77" s="7"/>
      <c r="R77" s="7"/>
      <c r="S77" s="7">
        <v>20</v>
      </c>
      <c r="T77" s="7"/>
      <c r="U77" s="7"/>
      <c r="V77" s="7">
        <v>35</v>
      </c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/>
      <c r="AM77" s="7"/>
      <c r="AN77" s="7"/>
      <c r="AO77" s="7"/>
      <c r="AP77" s="36"/>
    </row>
    <row r="78" spans="1:42" s="11" customFormat="1" ht="18" customHeight="1">
      <c r="A78" s="1">
        <v>73</v>
      </c>
      <c r="B78" s="1" t="s">
        <v>246</v>
      </c>
      <c r="C78" s="22" t="s">
        <v>247</v>
      </c>
      <c r="D78" s="1" t="s">
        <v>53</v>
      </c>
      <c r="E78" s="6" t="s">
        <v>195</v>
      </c>
      <c r="F78" s="1" t="s">
        <v>190</v>
      </c>
      <c r="G78" s="1">
        <f t="shared" si="2"/>
        <v>55</v>
      </c>
      <c r="H78" s="31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>
        <v>25</v>
      </c>
      <c r="AG78" s="7"/>
      <c r="AH78" s="7"/>
      <c r="AI78" s="7"/>
      <c r="AJ78" s="7"/>
      <c r="AK78" s="7"/>
      <c r="AL78" s="7"/>
      <c r="AM78" s="7">
        <v>30</v>
      </c>
      <c r="AN78" s="7"/>
      <c r="AO78" s="7"/>
      <c r="AP78" s="36"/>
    </row>
    <row r="79" spans="1:42" s="11" customFormat="1" ht="18" customHeight="1">
      <c r="A79" s="1">
        <v>73</v>
      </c>
      <c r="B79" s="1">
        <v>54219</v>
      </c>
      <c r="C79" s="22" t="s">
        <v>497</v>
      </c>
      <c r="D79" s="1" t="s">
        <v>53</v>
      </c>
      <c r="E79" s="6" t="s">
        <v>7</v>
      </c>
      <c r="F79" s="1" t="s">
        <v>442</v>
      </c>
      <c r="G79" s="1">
        <f t="shared" si="2"/>
        <v>55</v>
      </c>
      <c r="H79" s="31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>
        <v>55</v>
      </c>
      <c r="AL79" s="7"/>
      <c r="AM79" s="7"/>
      <c r="AN79" s="7"/>
      <c r="AO79" s="7"/>
      <c r="AP79" s="36"/>
    </row>
    <row r="80" spans="1:42" s="11" customFormat="1" ht="18" customHeight="1">
      <c r="A80" s="1">
        <v>73</v>
      </c>
      <c r="B80" s="1">
        <v>25114</v>
      </c>
      <c r="C80" s="22" t="s">
        <v>423</v>
      </c>
      <c r="D80" s="1" t="s">
        <v>53</v>
      </c>
      <c r="E80" s="6" t="s">
        <v>7</v>
      </c>
      <c r="F80" s="1" t="s">
        <v>381</v>
      </c>
      <c r="G80" s="1">
        <f t="shared" si="2"/>
        <v>55</v>
      </c>
      <c r="H80" s="31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>
        <v>10</v>
      </c>
      <c r="Z80" s="7"/>
      <c r="AA80" s="7"/>
      <c r="AB80" s="7"/>
      <c r="AC80" s="7"/>
      <c r="AD80" s="7"/>
      <c r="AE80" s="7"/>
      <c r="AF80" s="7"/>
      <c r="AG80" s="7"/>
      <c r="AH80" s="7"/>
      <c r="AI80" s="7">
        <v>20</v>
      </c>
      <c r="AJ80" s="7"/>
      <c r="AK80" s="7"/>
      <c r="AL80" s="7">
        <v>25</v>
      </c>
      <c r="AM80" s="7"/>
      <c r="AN80" s="7"/>
      <c r="AO80" s="7"/>
      <c r="AP80" s="36"/>
    </row>
    <row r="81" spans="1:42" s="11" customFormat="1" ht="18" customHeight="1">
      <c r="A81" s="1">
        <v>77</v>
      </c>
      <c r="B81" s="1">
        <v>12028</v>
      </c>
      <c r="C81" s="22" t="s">
        <v>1447</v>
      </c>
      <c r="D81" s="1" t="s">
        <v>53</v>
      </c>
      <c r="E81" s="6" t="s">
        <v>7</v>
      </c>
      <c r="F81" s="1" t="s">
        <v>180</v>
      </c>
      <c r="G81" s="1">
        <f t="shared" si="2"/>
        <v>50</v>
      </c>
      <c r="H81" s="31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>
        <v>50</v>
      </c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36"/>
    </row>
    <row r="82" spans="1:42" s="11" customFormat="1" ht="18" customHeight="1">
      <c r="A82" s="1">
        <v>77</v>
      </c>
      <c r="B82" s="1">
        <v>57507</v>
      </c>
      <c r="C82" s="22" t="s">
        <v>1489</v>
      </c>
      <c r="D82" s="1" t="s">
        <v>53</v>
      </c>
      <c r="E82" s="6" t="s">
        <v>7</v>
      </c>
      <c r="F82" s="1" t="s">
        <v>103</v>
      </c>
      <c r="G82" s="1">
        <f t="shared" si="2"/>
        <v>50</v>
      </c>
      <c r="H82" s="31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>
        <v>10</v>
      </c>
      <c r="U82" s="7"/>
      <c r="V82" s="7">
        <v>40</v>
      </c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36"/>
    </row>
    <row r="83" spans="1:42" s="11" customFormat="1" ht="18" customHeight="1">
      <c r="A83" s="1">
        <v>77</v>
      </c>
      <c r="B83" s="1" t="s">
        <v>1228</v>
      </c>
      <c r="C83" s="22" t="s">
        <v>1229</v>
      </c>
      <c r="D83" s="1" t="s">
        <v>53</v>
      </c>
      <c r="E83" s="6" t="s">
        <v>7</v>
      </c>
      <c r="F83" s="1" t="s">
        <v>141</v>
      </c>
      <c r="G83" s="1">
        <f t="shared" si="2"/>
        <v>50</v>
      </c>
      <c r="H83" s="31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>
        <v>50</v>
      </c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  <c r="AO83" s="7"/>
      <c r="AP83" s="36"/>
    </row>
    <row r="84" spans="1:42" s="11" customFormat="1" ht="18" customHeight="1">
      <c r="A84" s="1">
        <v>77</v>
      </c>
      <c r="B84" s="1" t="s">
        <v>244</v>
      </c>
      <c r="C84" s="22" t="s">
        <v>245</v>
      </c>
      <c r="D84" s="1" t="s">
        <v>53</v>
      </c>
      <c r="E84" s="6" t="s">
        <v>7</v>
      </c>
      <c r="F84" s="1" t="s">
        <v>190</v>
      </c>
      <c r="G84" s="1">
        <f t="shared" si="2"/>
        <v>50</v>
      </c>
      <c r="H84" s="31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>
        <v>15</v>
      </c>
      <c r="AG84" s="7"/>
      <c r="AH84" s="7"/>
      <c r="AI84" s="7"/>
      <c r="AJ84" s="7"/>
      <c r="AK84" s="7"/>
      <c r="AL84" s="7"/>
      <c r="AM84" s="7">
        <v>35</v>
      </c>
      <c r="AN84" s="7"/>
      <c r="AO84" s="7"/>
      <c r="AP84" s="36"/>
    </row>
    <row r="85" spans="1:42" s="11" customFormat="1" ht="18" customHeight="1">
      <c r="A85" s="1">
        <v>77</v>
      </c>
      <c r="B85" s="1">
        <v>9389</v>
      </c>
      <c r="C85" s="22" t="s">
        <v>1923</v>
      </c>
      <c r="D85" s="1" t="s">
        <v>53</v>
      </c>
      <c r="E85" s="6" t="s">
        <v>1924</v>
      </c>
      <c r="F85" s="1" t="s">
        <v>807</v>
      </c>
      <c r="G85" s="1">
        <f t="shared" si="2"/>
        <v>50</v>
      </c>
      <c r="H85" s="31"/>
      <c r="I85" s="7"/>
      <c r="J85" s="7"/>
      <c r="K85" s="7"/>
      <c r="L85" s="7">
        <v>50</v>
      </c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36"/>
    </row>
    <row r="86" spans="1:42" s="11" customFormat="1" ht="18" customHeight="1">
      <c r="A86" s="1">
        <v>82</v>
      </c>
      <c r="B86" s="1">
        <v>52509</v>
      </c>
      <c r="C86" s="22" t="s">
        <v>1488</v>
      </c>
      <c r="D86" s="1" t="s">
        <v>53</v>
      </c>
      <c r="E86" s="6" t="s">
        <v>7</v>
      </c>
      <c r="F86" s="1" t="s">
        <v>141</v>
      </c>
      <c r="G86" s="1">
        <f t="shared" si="2"/>
        <v>45</v>
      </c>
      <c r="H86" s="31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>
        <v>45</v>
      </c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36"/>
    </row>
    <row r="87" spans="1:42" s="11" customFormat="1" ht="18" customHeight="1">
      <c r="A87" s="1">
        <v>83</v>
      </c>
      <c r="B87" s="1">
        <v>55204</v>
      </c>
      <c r="C87" s="22" t="s">
        <v>898</v>
      </c>
      <c r="D87" s="1" t="s">
        <v>53</v>
      </c>
      <c r="E87" s="6" t="s">
        <v>7</v>
      </c>
      <c r="F87" s="1" t="s">
        <v>442</v>
      </c>
      <c r="G87" s="1">
        <f t="shared" si="2"/>
        <v>45</v>
      </c>
      <c r="H87" s="31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>
        <v>45</v>
      </c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  <c r="AO87" s="7"/>
      <c r="AP87" s="36"/>
    </row>
    <row r="88" spans="1:42" s="11" customFormat="1" ht="18" customHeight="1">
      <c r="A88" s="1">
        <v>84</v>
      </c>
      <c r="B88" s="1">
        <v>57075</v>
      </c>
      <c r="C88" s="22" t="s">
        <v>626</v>
      </c>
      <c r="D88" s="1" t="s">
        <v>53</v>
      </c>
      <c r="E88" s="6" t="s">
        <v>400</v>
      </c>
      <c r="F88" s="1" t="s">
        <v>381</v>
      </c>
      <c r="G88" s="1">
        <f t="shared" si="2"/>
        <v>41</v>
      </c>
      <c r="H88" s="31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>
        <v>6</v>
      </c>
      <c r="Z88" s="7"/>
      <c r="AA88" s="7"/>
      <c r="AB88" s="7"/>
      <c r="AC88" s="7"/>
      <c r="AD88" s="7"/>
      <c r="AE88" s="7"/>
      <c r="AF88" s="7"/>
      <c r="AG88" s="7"/>
      <c r="AH88" s="7"/>
      <c r="AI88" s="7">
        <v>35</v>
      </c>
      <c r="AJ88" s="7"/>
      <c r="AK88" s="7"/>
      <c r="AL88" s="7"/>
      <c r="AM88" s="7"/>
      <c r="AN88" s="7"/>
      <c r="AO88" s="7"/>
      <c r="AP88" s="36"/>
    </row>
    <row r="89" spans="1:42" s="11" customFormat="1" ht="18" customHeight="1">
      <c r="A89" s="1">
        <v>85</v>
      </c>
      <c r="B89" s="1">
        <v>5727</v>
      </c>
      <c r="C89" s="22" t="s">
        <v>1448</v>
      </c>
      <c r="D89" s="1" t="s">
        <v>53</v>
      </c>
      <c r="E89" s="6" t="s">
        <v>7</v>
      </c>
      <c r="F89" s="1" t="s">
        <v>180</v>
      </c>
      <c r="G89" s="1">
        <f t="shared" si="2"/>
        <v>40</v>
      </c>
      <c r="H89" s="31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>
        <v>40</v>
      </c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  <c r="AM89" s="7"/>
      <c r="AN89" s="7"/>
      <c r="AO89" s="7"/>
      <c r="AP89" s="36"/>
    </row>
    <row r="90" spans="1:42" s="11" customFormat="1" ht="18" customHeight="1">
      <c r="A90" s="1">
        <v>85</v>
      </c>
      <c r="B90" s="1">
        <v>63638</v>
      </c>
      <c r="C90" s="22" t="s">
        <v>1097</v>
      </c>
      <c r="D90" s="1" t="s">
        <v>53</v>
      </c>
      <c r="E90" s="6" t="s">
        <v>7</v>
      </c>
      <c r="F90" s="1" t="s">
        <v>141</v>
      </c>
      <c r="G90" s="1">
        <f t="shared" si="2"/>
        <v>40</v>
      </c>
      <c r="H90" s="31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>
        <v>40</v>
      </c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  <c r="AM90" s="7"/>
      <c r="AN90" s="7"/>
      <c r="AO90" s="7"/>
      <c r="AP90" s="36"/>
    </row>
    <row r="91" spans="1:42" s="11" customFormat="1" ht="18" customHeight="1">
      <c r="A91" s="1">
        <v>87</v>
      </c>
      <c r="B91" s="1">
        <v>32229</v>
      </c>
      <c r="C91" s="5" t="s">
        <v>59</v>
      </c>
      <c r="D91" s="1" t="s">
        <v>53</v>
      </c>
      <c r="E91" s="6" t="s">
        <v>60</v>
      </c>
      <c r="F91" s="1" t="s">
        <v>25</v>
      </c>
      <c r="G91" s="1">
        <f t="shared" si="2"/>
        <v>39</v>
      </c>
      <c r="H91" s="31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>
        <v>25</v>
      </c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>
        <v>8</v>
      </c>
      <c r="AK91" s="7"/>
      <c r="AL91" s="7"/>
      <c r="AM91" s="7"/>
      <c r="AN91" s="7"/>
      <c r="AO91" s="7">
        <v>6</v>
      </c>
      <c r="AP91" s="36"/>
    </row>
    <row r="92" spans="1:42" s="11" customFormat="1" ht="18" customHeight="1">
      <c r="A92" s="1">
        <v>88</v>
      </c>
      <c r="B92" s="1" t="s">
        <v>1002</v>
      </c>
      <c r="C92" s="22" t="s">
        <v>1003</v>
      </c>
      <c r="D92" s="1" t="s">
        <v>53</v>
      </c>
      <c r="E92" s="6" t="s">
        <v>7</v>
      </c>
      <c r="F92" s="1" t="s">
        <v>103</v>
      </c>
      <c r="G92" s="1">
        <f t="shared" si="2"/>
        <v>39</v>
      </c>
      <c r="H92" s="31"/>
      <c r="I92" s="7"/>
      <c r="J92" s="7"/>
      <c r="K92" s="7"/>
      <c r="L92" s="7"/>
      <c r="M92" s="7">
        <v>4</v>
      </c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>
        <v>35</v>
      </c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7"/>
      <c r="AN92" s="7"/>
      <c r="AO92" s="7"/>
      <c r="AP92" s="36"/>
    </row>
    <row r="93" spans="1:42" s="11" customFormat="1" ht="18" customHeight="1">
      <c r="A93" s="1">
        <v>89</v>
      </c>
      <c r="B93" s="1">
        <v>21045</v>
      </c>
      <c r="C93" s="22" t="s">
        <v>1449</v>
      </c>
      <c r="D93" s="1" t="s">
        <v>53</v>
      </c>
      <c r="E93" s="6" t="s">
        <v>7</v>
      </c>
      <c r="F93" s="1" t="s">
        <v>180</v>
      </c>
      <c r="G93" s="1">
        <f t="shared" si="2"/>
        <v>35</v>
      </c>
      <c r="H93" s="31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>
        <v>35</v>
      </c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  <c r="AM93" s="7"/>
      <c r="AN93" s="7"/>
      <c r="AO93" s="7"/>
      <c r="AP93" s="36"/>
    </row>
    <row r="94" spans="1:42" s="11" customFormat="1" ht="18" customHeight="1">
      <c r="A94" s="1">
        <v>89</v>
      </c>
      <c r="B94" s="1" t="s">
        <v>1232</v>
      </c>
      <c r="C94" s="22" t="s">
        <v>1233</v>
      </c>
      <c r="D94" s="1" t="s">
        <v>53</v>
      </c>
      <c r="E94" s="6" t="s">
        <v>1160</v>
      </c>
      <c r="F94" s="1" t="s">
        <v>141</v>
      </c>
      <c r="G94" s="1">
        <f t="shared" si="2"/>
        <v>35</v>
      </c>
      <c r="H94" s="31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>
        <v>35</v>
      </c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7"/>
      <c r="AP94" s="36"/>
    </row>
    <row r="95" spans="1:42" s="11" customFormat="1" ht="18" customHeight="1">
      <c r="A95" s="1">
        <v>89</v>
      </c>
      <c r="B95" s="1">
        <v>61513</v>
      </c>
      <c r="C95" s="22" t="s">
        <v>1098</v>
      </c>
      <c r="D95" s="1" t="s">
        <v>53</v>
      </c>
      <c r="E95" s="6" t="s">
        <v>7</v>
      </c>
      <c r="F95" s="1" t="s">
        <v>1068</v>
      </c>
      <c r="G95" s="1">
        <f t="shared" si="2"/>
        <v>35</v>
      </c>
      <c r="H95" s="31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>
        <v>35</v>
      </c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36"/>
    </row>
    <row r="96" spans="1:42" s="11" customFormat="1" ht="18" customHeight="1">
      <c r="A96" s="1">
        <v>89</v>
      </c>
      <c r="B96" s="1" t="s">
        <v>248</v>
      </c>
      <c r="C96" s="22" t="s">
        <v>249</v>
      </c>
      <c r="D96" s="1" t="s">
        <v>53</v>
      </c>
      <c r="E96" s="6" t="s">
        <v>7</v>
      </c>
      <c r="F96" s="1" t="s">
        <v>190</v>
      </c>
      <c r="G96" s="1">
        <f t="shared" si="2"/>
        <v>35</v>
      </c>
      <c r="H96" s="31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>
        <v>10</v>
      </c>
      <c r="AG96" s="7"/>
      <c r="AH96" s="7"/>
      <c r="AI96" s="7"/>
      <c r="AJ96" s="7"/>
      <c r="AK96" s="7"/>
      <c r="AL96" s="7"/>
      <c r="AM96" s="7">
        <v>25</v>
      </c>
      <c r="AN96" s="7"/>
      <c r="AO96" s="7"/>
      <c r="AP96" s="36"/>
    </row>
    <row r="97" spans="1:42" s="11" customFormat="1" ht="18" customHeight="1">
      <c r="A97" s="1">
        <v>93</v>
      </c>
      <c r="B97" s="1">
        <v>51559</v>
      </c>
      <c r="C97" s="22" t="s">
        <v>1450</v>
      </c>
      <c r="D97" s="1" t="s">
        <v>53</v>
      </c>
      <c r="E97" s="6" t="s">
        <v>7</v>
      </c>
      <c r="F97" s="1" t="s">
        <v>180</v>
      </c>
      <c r="G97" s="1">
        <f t="shared" si="2"/>
        <v>30</v>
      </c>
      <c r="H97" s="31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>
        <v>30</v>
      </c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7"/>
      <c r="AM97" s="7"/>
      <c r="AN97" s="7"/>
      <c r="AO97" s="7"/>
      <c r="AP97" s="36"/>
    </row>
    <row r="98" spans="1:42" s="11" customFormat="1" ht="18" customHeight="1">
      <c r="A98" s="1">
        <v>93</v>
      </c>
      <c r="B98" s="1" t="s">
        <v>1600</v>
      </c>
      <c r="C98" s="22" t="s">
        <v>1601</v>
      </c>
      <c r="D98" s="1" t="s">
        <v>53</v>
      </c>
      <c r="E98" s="6" t="s">
        <v>7</v>
      </c>
      <c r="F98" s="1" t="s">
        <v>150</v>
      </c>
      <c r="G98" s="1">
        <f t="shared" si="2"/>
        <v>30</v>
      </c>
      <c r="H98" s="31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>
        <v>30</v>
      </c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7"/>
      <c r="AM98" s="7"/>
      <c r="AN98" s="7"/>
      <c r="AO98" s="7"/>
      <c r="AP98" s="36"/>
    </row>
    <row r="99" spans="1:42" s="11" customFormat="1" ht="18" customHeight="1">
      <c r="A99" s="1">
        <v>93</v>
      </c>
      <c r="B99" s="1">
        <v>50928</v>
      </c>
      <c r="C99" s="22" t="s">
        <v>1925</v>
      </c>
      <c r="D99" s="1" t="s">
        <v>53</v>
      </c>
      <c r="E99" s="6" t="s">
        <v>7</v>
      </c>
      <c r="F99" s="1" t="s">
        <v>154</v>
      </c>
      <c r="G99" s="1">
        <f t="shared" si="2"/>
        <v>30</v>
      </c>
      <c r="H99" s="31"/>
      <c r="I99" s="7"/>
      <c r="J99" s="7"/>
      <c r="K99" s="7"/>
      <c r="L99" s="7">
        <v>30</v>
      </c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7"/>
      <c r="AM99" s="7"/>
      <c r="AN99" s="7"/>
      <c r="AO99" s="7"/>
      <c r="AP99" s="36"/>
    </row>
    <row r="100" spans="1:42" s="11" customFormat="1" ht="18" customHeight="1">
      <c r="A100" s="1">
        <v>96</v>
      </c>
      <c r="B100" s="1">
        <v>65420</v>
      </c>
      <c r="C100" s="22" t="s">
        <v>1366</v>
      </c>
      <c r="D100" s="1" t="s">
        <v>53</v>
      </c>
      <c r="E100" s="6" t="s">
        <v>400</v>
      </c>
      <c r="F100" s="1" t="s">
        <v>381</v>
      </c>
      <c r="G100" s="1">
        <f t="shared" si="2"/>
        <v>29</v>
      </c>
      <c r="H100" s="31"/>
      <c r="I100" s="7"/>
      <c r="J100" s="7"/>
      <c r="K100" s="7"/>
      <c r="L100" s="7"/>
      <c r="M100" s="7"/>
      <c r="N100" s="7"/>
      <c r="O100" s="7">
        <v>25</v>
      </c>
      <c r="P100" s="7"/>
      <c r="Q100" s="7"/>
      <c r="R100" s="7"/>
      <c r="S100" s="7"/>
      <c r="T100" s="7"/>
      <c r="U100" s="7"/>
      <c r="V100" s="7"/>
      <c r="W100" s="7"/>
      <c r="X100" s="7"/>
      <c r="Y100" s="7">
        <v>4</v>
      </c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7"/>
      <c r="AM100" s="7"/>
      <c r="AN100" s="7"/>
      <c r="AO100" s="7"/>
      <c r="AP100" s="36"/>
    </row>
    <row r="101" spans="1:42" s="11" customFormat="1" ht="18" customHeight="1">
      <c r="A101" s="1">
        <v>97</v>
      </c>
      <c r="B101" s="1">
        <v>57974</v>
      </c>
      <c r="C101" s="22" t="s">
        <v>1451</v>
      </c>
      <c r="D101" s="1" t="s">
        <v>53</v>
      </c>
      <c r="E101" s="6" t="s">
        <v>7</v>
      </c>
      <c r="F101" s="1" t="s">
        <v>180</v>
      </c>
      <c r="G101" s="1">
        <f t="shared" ref="G101:G132" si="3">SUM(I101:AO101)</f>
        <v>25</v>
      </c>
      <c r="H101" s="31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>
        <v>25</v>
      </c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7"/>
      <c r="AM101" s="7"/>
      <c r="AN101" s="7"/>
      <c r="AO101" s="7"/>
      <c r="AP101" s="36"/>
    </row>
    <row r="102" spans="1:42" s="11" customFormat="1" ht="18" customHeight="1">
      <c r="A102" s="1">
        <v>97</v>
      </c>
      <c r="B102" s="1" t="s">
        <v>1602</v>
      </c>
      <c r="C102" s="22" t="s">
        <v>1603</v>
      </c>
      <c r="D102" s="1" t="s">
        <v>53</v>
      </c>
      <c r="E102" s="6" t="s">
        <v>7</v>
      </c>
      <c r="F102" s="1" t="s">
        <v>150</v>
      </c>
      <c r="G102" s="1">
        <f t="shared" si="3"/>
        <v>25</v>
      </c>
      <c r="H102" s="31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>
        <v>25</v>
      </c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7"/>
      <c r="AM102" s="7"/>
      <c r="AN102" s="7"/>
      <c r="AO102" s="7"/>
      <c r="AP102" s="36"/>
    </row>
    <row r="103" spans="1:42" s="11" customFormat="1" ht="18" customHeight="1">
      <c r="A103" s="1">
        <v>97</v>
      </c>
      <c r="B103" s="1">
        <v>61675</v>
      </c>
      <c r="C103" s="22" t="s">
        <v>1709</v>
      </c>
      <c r="D103" s="1" t="s">
        <v>53</v>
      </c>
      <c r="E103" s="6" t="s">
        <v>7</v>
      </c>
      <c r="F103" s="1" t="s">
        <v>141</v>
      </c>
      <c r="G103" s="1">
        <f t="shared" si="3"/>
        <v>25</v>
      </c>
      <c r="H103" s="31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>
        <v>25</v>
      </c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7"/>
      <c r="AM103" s="7"/>
      <c r="AN103" s="7"/>
      <c r="AO103" s="7"/>
      <c r="AP103" s="36"/>
    </row>
    <row r="104" spans="1:42" s="11" customFormat="1" ht="18" customHeight="1">
      <c r="A104" s="1">
        <v>97</v>
      </c>
      <c r="B104" s="1">
        <v>61376</v>
      </c>
      <c r="C104" s="22" t="s">
        <v>1741</v>
      </c>
      <c r="D104" s="1" t="s">
        <v>53</v>
      </c>
      <c r="E104" s="6" t="s">
        <v>7</v>
      </c>
      <c r="F104" s="1" t="s">
        <v>8</v>
      </c>
      <c r="G104" s="1">
        <f t="shared" si="3"/>
        <v>25</v>
      </c>
      <c r="H104" s="31"/>
      <c r="I104" s="7"/>
      <c r="J104" s="7"/>
      <c r="K104" s="7"/>
      <c r="L104" s="7"/>
      <c r="M104" s="7"/>
      <c r="N104" s="7"/>
      <c r="O104" s="7"/>
      <c r="P104" s="7"/>
      <c r="Q104" s="7"/>
      <c r="R104" s="7">
        <v>25</v>
      </c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7"/>
      <c r="AM104" s="7"/>
      <c r="AN104" s="7"/>
      <c r="AO104" s="7"/>
      <c r="AP104" s="36"/>
    </row>
    <row r="105" spans="1:42" s="11" customFormat="1" ht="18" customHeight="1">
      <c r="A105" s="1">
        <v>97</v>
      </c>
      <c r="B105" s="1">
        <v>14655</v>
      </c>
      <c r="C105" s="22" t="s">
        <v>1236</v>
      </c>
      <c r="D105" s="1" t="s">
        <v>53</v>
      </c>
      <c r="E105" s="6" t="s">
        <v>1237</v>
      </c>
      <c r="F105" s="1" t="s">
        <v>141</v>
      </c>
      <c r="G105" s="1">
        <f t="shared" si="3"/>
        <v>25</v>
      </c>
      <c r="H105" s="31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>
        <v>25</v>
      </c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7"/>
      <c r="AM105" s="7"/>
      <c r="AN105" s="7"/>
      <c r="AO105" s="7"/>
      <c r="AP105" s="36"/>
    </row>
    <row r="106" spans="1:42" s="11" customFormat="1" ht="18" customHeight="1">
      <c r="A106" s="1">
        <v>97</v>
      </c>
      <c r="B106" s="1">
        <v>47694</v>
      </c>
      <c r="C106" s="22" t="s">
        <v>767</v>
      </c>
      <c r="D106" s="1" t="s">
        <v>53</v>
      </c>
      <c r="E106" s="6" t="s">
        <v>258</v>
      </c>
      <c r="F106" s="1" t="s">
        <v>259</v>
      </c>
      <c r="G106" s="1">
        <f t="shared" si="3"/>
        <v>25</v>
      </c>
      <c r="H106" s="31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>
        <v>25</v>
      </c>
      <c r="AH106" s="7"/>
      <c r="AI106" s="7"/>
      <c r="AJ106" s="7"/>
      <c r="AK106" s="7"/>
      <c r="AL106" s="7"/>
      <c r="AM106" s="7"/>
      <c r="AN106" s="7"/>
      <c r="AO106" s="7"/>
      <c r="AP106" s="36"/>
    </row>
    <row r="107" spans="1:42" s="11" customFormat="1" ht="18" customHeight="1">
      <c r="A107" s="1">
        <v>97</v>
      </c>
      <c r="B107" s="1">
        <v>6248</v>
      </c>
      <c r="C107" s="22" t="s">
        <v>54</v>
      </c>
      <c r="D107" s="1" t="s">
        <v>53</v>
      </c>
      <c r="E107" s="6" t="s">
        <v>7</v>
      </c>
      <c r="F107" s="1" t="s">
        <v>10</v>
      </c>
      <c r="G107" s="1">
        <f t="shared" si="3"/>
        <v>25</v>
      </c>
      <c r="H107" s="31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/>
      <c r="AN107" s="7"/>
      <c r="AO107" s="7">
        <v>25</v>
      </c>
      <c r="AP107" s="36"/>
    </row>
    <row r="108" spans="1:42" s="11" customFormat="1" ht="18" customHeight="1">
      <c r="A108" s="1">
        <v>97</v>
      </c>
      <c r="B108" s="1">
        <v>12961</v>
      </c>
      <c r="C108" s="22" t="s">
        <v>705</v>
      </c>
      <c r="D108" s="1" t="s">
        <v>53</v>
      </c>
      <c r="E108" s="6" t="s">
        <v>7</v>
      </c>
      <c r="F108" s="1" t="s">
        <v>686</v>
      </c>
      <c r="G108" s="1">
        <f t="shared" si="3"/>
        <v>25</v>
      </c>
      <c r="H108" s="31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>
        <v>25</v>
      </c>
      <c r="AF108" s="7"/>
      <c r="AG108" s="7"/>
      <c r="AH108" s="7"/>
      <c r="AI108" s="7"/>
      <c r="AJ108" s="7"/>
      <c r="AK108" s="7"/>
      <c r="AL108" s="7"/>
      <c r="AM108" s="7"/>
      <c r="AN108" s="7"/>
      <c r="AO108" s="7"/>
      <c r="AP108" s="36"/>
    </row>
    <row r="109" spans="1:42" s="11" customFormat="1" ht="18" customHeight="1">
      <c r="A109" s="1">
        <v>97</v>
      </c>
      <c r="B109" s="1">
        <v>64776</v>
      </c>
      <c r="C109" s="22" t="s">
        <v>628</v>
      </c>
      <c r="D109" s="1" t="s">
        <v>53</v>
      </c>
      <c r="E109" s="6" t="s">
        <v>7</v>
      </c>
      <c r="F109" s="1" t="s">
        <v>381</v>
      </c>
      <c r="G109" s="1">
        <f t="shared" si="3"/>
        <v>25</v>
      </c>
      <c r="H109" s="31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>
        <v>25</v>
      </c>
      <c r="AJ109" s="7"/>
      <c r="AK109" s="7"/>
      <c r="AL109" s="7"/>
      <c r="AM109" s="7"/>
      <c r="AN109" s="7"/>
      <c r="AO109" s="7"/>
      <c r="AP109" s="36"/>
    </row>
    <row r="110" spans="1:42" s="11" customFormat="1" ht="18" customHeight="1">
      <c r="A110" s="1">
        <v>97</v>
      </c>
      <c r="B110" s="1" t="s">
        <v>647</v>
      </c>
      <c r="C110" s="22" t="s">
        <v>648</v>
      </c>
      <c r="D110" s="1" t="s">
        <v>53</v>
      </c>
      <c r="E110" s="6" t="s">
        <v>7</v>
      </c>
      <c r="F110" s="1" t="s">
        <v>25</v>
      </c>
      <c r="G110" s="1">
        <f t="shared" si="3"/>
        <v>25</v>
      </c>
      <c r="H110" s="31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>
        <v>25</v>
      </c>
      <c r="AI110" s="7"/>
      <c r="AJ110" s="7"/>
      <c r="AK110" s="7"/>
      <c r="AL110" s="7"/>
      <c r="AM110" s="7"/>
      <c r="AN110" s="7"/>
      <c r="AO110" s="7"/>
      <c r="AP110" s="36"/>
    </row>
    <row r="111" spans="1:42" s="11" customFormat="1" ht="18" customHeight="1">
      <c r="A111" s="1">
        <v>97</v>
      </c>
      <c r="B111" s="1">
        <v>30565</v>
      </c>
      <c r="C111" s="22" t="s">
        <v>57</v>
      </c>
      <c r="D111" s="1" t="s">
        <v>53</v>
      </c>
      <c r="E111" s="6" t="s">
        <v>7</v>
      </c>
      <c r="F111" s="1" t="s">
        <v>10</v>
      </c>
      <c r="G111" s="1">
        <f t="shared" si="3"/>
        <v>25</v>
      </c>
      <c r="H111" s="31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>
        <v>15</v>
      </c>
      <c r="AI111" s="7"/>
      <c r="AJ111" s="7"/>
      <c r="AK111" s="7"/>
      <c r="AL111" s="7"/>
      <c r="AM111" s="7"/>
      <c r="AN111" s="7"/>
      <c r="AO111" s="7">
        <v>10</v>
      </c>
      <c r="AP111" s="36"/>
    </row>
    <row r="112" spans="1:42" s="11" customFormat="1" ht="18" customHeight="1">
      <c r="A112" s="1">
        <v>97</v>
      </c>
      <c r="B112" s="1" t="s">
        <v>254</v>
      </c>
      <c r="C112" s="22" t="s">
        <v>255</v>
      </c>
      <c r="D112" s="1" t="s">
        <v>53</v>
      </c>
      <c r="E112" s="6" t="s">
        <v>256</v>
      </c>
      <c r="F112" s="1" t="s">
        <v>8</v>
      </c>
      <c r="G112" s="1">
        <f t="shared" si="3"/>
        <v>25</v>
      </c>
      <c r="H112" s="31"/>
      <c r="I112" s="7"/>
      <c r="J112" s="7"/>
      <c r="K112" s="7"/>
      <c r="L112" s="7"/>
      <c r="M112" s="7"/>
      <c r="N112" s="7"/>
      <c r="O112" s="7"/>
      <c r="P112" s="7"/>
      <c r="Q112" s="7"/>
      <c r="R112" s="7">
        <v>15</v>
      </c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7"/>
      <c r="AM112" s="7">
        <v>10</v>
      </c>
      <c r="AN112" s="7"/>
      <c r="AO112" s="7"/>
      <c r="AP112" s="36"/>
    </row>
    <row r="113" spans="1:42" s="11" customFormat="1" ht="18" customHeight="1">
      <c r="A113" s="1">
        <v>109</v>
      </c>
      <c r="B113" s="1" t="s">
        <v>252</v>
      </c>
      <c r="C113" s="22" t="s">
        <v>253</v>
      </c>
      <c r="D113" s="1" t="s">
        <v>53</v>
      </c>
      <c r="E113" s="6" t="s">
        <v>7</v>
      </c>
      <c r="F113" s="1" t="s">
        <v>190</v>
      </c>
      <c r="G113" s="1">
        <f t="shared" si="3"/>
        <v>23</v>
      </c>
      <c r="H113" s="31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>
        <v>8</v>
      </c>
      <c r="AG113" s="7"/>
      <c r="AH113" s="7"/>
      <c r="AI113" s="7"/>
      <c r="AJ113" s="7"/>
      <c r="AK113" s="7"/>
      <c r="AL113" s="7"/>
      <c r="AM113" s="7">
        <v>15</v>
      </c>
      <c r="AN113" s="7"/>
      <c r="AO113" s="7"/>
      <c r="AP113" s="36"/>
    </row>
    <row r="114" spans="1:42" s="11" customFormat="1" ht="18" customHeight="1">
      <c r="A114" s="1">
        <v>110</v>
      </c>
      <c r="B114" s="1">
        <v>48419</v>
      </c>
      <c r="C114" s="22" t="s">
        <v>1452</v>
      </c>
      <c r="D114" s="1" t="s">
        <v>53</v>
      </c>
      <c r="E114" s="6" t="s">
        <v>7</v>
      </c>
      <c r="F114" s="1" t="s">
        <v>180</v>
      </c>
      <c r="G114" s="1">
        <f t="shared" si="3"/>
        <v>20</v>
      </c>
      <c r="H114" s="31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>
        <v>20</v>
      </c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7"/>
      <c r="AM114" s="7"/>
      <c r="AN114" s="7"/>
      <c r="AO114" s="7"/>
      <c r="AP114" s="36"/>
    </row>
    <row r="115" spans="1:42" s="11" customFormat="1" ht="18" customHeight="1">
      <c r="A115" s="1">
        <v>110</v>
      </c>
      <c r="B115" s="1">
        <v>44856</v>
      </c>
      <c r="C115" s="22" t="s">
        <v>1491</v>
      </c>
      <c r="D115" s="1" t="s">
        <v>53</v>
      </c>
      <c r="E115" s="6" t="s">
        <v>7</v>
      </c>
      <c r="F115" s="1" t="s">
        <v>103</v>
      </c>
      <c r="G115" s="1">
        <f t="shared" si="3"/>
        <v>20</v>
      </c>
      <c r="H115" s="31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>
        <v>20</v>
      </c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7"/>
      <c r="AM115" s="7"/>
      <c r="AN115" s="7"/>
      <c r="AO115" s="7"/>
      <c r="AP115" s="36"/>
    </row>
    <row r="116" spans="1:42" s="11" customFormat="1" ht="18" customHeight="1">
      <c r="A116" s="1">
        <v>110</v>
      </c>
      <c r="B116" s="1" t="s">
        <v>1604</v>
      </c>
      <c r="C116" s="22" t="s">
        <v>1605</v>
      </c>
      <c r="D116" s="1" t="s">
        <v>53</v>
      </c>
      <c r="E116" s="6" t="s">
        <v>7</v>
      </c>
      <c r="F116" s="1" t="s">
        <v>150</v>
      </c>
      <c r="G116" s="1">
        <f t="shared" si="3"/>
        <v>20</v>
      </c>
      <c r="H116" s="31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>
        <v>20</v>
      </c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7"/>
      <c r="AM116" s="7"/>
      <c r="AN116" s="7"/>
      <c r="AO116" s="7"/>
      <c r="AP116" s="36"/>
    </row>
    <row r="117" spans="1:42" s="11" customFormat="1" ht="18" customHeight="1">
      <c r="A117" s="1">
        <v>110</v>
      </c>
      <c r="B117" s="1">
        <v>37849</v>
      </c>
      <c r="C117" s="22" t="s">
        <v>1099</v>
      </c>
      <c r="D117" s="1" t="s">
        <v>53</v>
      </c>
      <c r="E117" s="6" t="s">
        <v>7</v>
      </c>
      <c r="F117" s="1" t="s">
        <v>1068</v>
      </c>
      <c r="G117" s="1">
        <f t="shared" si="3"/>
        <v>20</v>
      </c>
      <c r="H117" s="31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>
        <v>20</v>
      </c>
      <c r="AB117" s="7"/>
      <c r="AC117" s="7"/>
      <c r="AD117" s="7"/>
      <c r="AE117" s="7"/>
      <c r="AF117" s="7"/>
      <c r="AG117" s="7"/>
      <c r="AH117" s="7"/>
      <c r="AI117" s="7"/>
      <c r="AJ117" s="7"/>
      <c r="AK117" s="7"/>
      <c r="AL117" s="7"/>
      <c r="AM117" s="7"/>
      <c r="AN117" s="7"/>
      <c r="AO117" s="7"/>
      <c r="AP117" s="36"/>
    </row>
    <row r="118" spans="1:42" s="11" customFormat="1" ht="18" customHeight="1">
      <c r="A118" s="1">
        <v>110</v>
      </c>
      <c r="B118" s="1">
        <v>63302</v>
      </c>
      <c r="C118" s="22" t="s">
        <v>706</v>
      </c>
      <c r="D118" s="1" t="s">
        <v>53</v>
      </c>
      <c r="E118" s="6" t="s">
        <v>7</v>
      </c>
      <c r="F118" s="1" t="s">
        <v>686</v>
      </c>
      <c r="G118" s="1">
        <f t="shared" si="3"/>
        <v>20</v>
      </c>
      <c r="H118" s="31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>
        <v>20</v>
      </c>
      <c r="AF118" s="7"/>
      <c r="AG118" s="7"/>
      <c r="AH118" s="7"/>
      <c r="AI118" s="7"/>
      <c r="AJ118" s="7"/>
      <c r="AK118" s="7"/>
      <c r="AL118" s="7"/>
      <c r="AM118" s="7"/>
      <c r="AN118" s="7"/>
      <c r="AO118" s="7"/>
      <c r="AP118" s="36"/>
    </row>
    <row r="119" spans="1:42" s="11" customFormat="1" ht="18" customHeight="1">
      <c r="A119" s="1">
        <v>110</v>
      </c>
      <c r="B119" s="1">
        <v>58303</v>
      </c>
      <c r="C119" s="22" t="s">
        <v>2162</v>
      </c>
      <c r="D119" s="1" t="s">
        <v>53</v>
      </c>
      <c r="E119" s="6" t="s">
        <v>959</v>
      </c>
      <c r="F119" s="1" t="s">
        <v>103</v>
      </c>
      <c r="G119" s="1">
        <f t="shared" si="3"/>
        <v>20</v>
      </c>
      <c r="H119" s="31"/>
      <c r="I119" s="7"/>
      <c r="J119" s="7"/>
      <c r="K119" s="7"/>
      <c r="L119" s="7"/>
      <c r="M119" s="7">
        <v>20</v>
      </c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  <c r="AK119" s="7"/>
      <c r="AL119" s="7"/>
      <c r="AM119" s="7"/>
      <c r="AN119" s="7"/>
      <c r="AO119" s="7"/>
      <c r="AP119" s="36"/>
    </row>
    <row r="120" spans="1:42" s="11" customFormat="1" ht="18" customHeight="1">
      <c r="A120" s="1">
        <v>116</v>
      </c>
      <c r="B120" s="1">
        <v>16375</v>
      </c>
      <c r="C120" s="22" t="s">
        <v>425</v>
      </c>
      <c r="D120" s="1" t="s">
        <v>53</v>
      </c>
      <c r="E120" s="6" t="s">
        <v>7</v>
      </c>
      <c r="F120" s="1" t="s">
        <v>381</v>
      </c>
      <c r="G120" s="1">
        <f t="shared" si="3"/>
        <v>18</v>
      </c>
      <c r="H120" s="31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>
        <v>9</v>
      </c>
      <c r="AJ120" s="7"/>
      <c r="AK120" s="7"/>
      <c r="AL120" s="7">
        <v>9</v>
      </c>
      <c r="AM120" s="7"/>
      <c r="AN120" s="7"/>
      <c r="AO120" s="7"/>
      <c r="AP120" s="36"/>
    </row>
    <row r="121" spans="1:42" s="11" customFormat="1" ht="18" customHeight="1">
      <c r="A121" s="1">
        <v>117</v>
      </c>
      <c r="B121" s="1">
        <v>62888</v>
      </c>
      <c r="C121" s="22" t="s">
        <v>58</v>
      </c>
      <c r="D121" s="1" t="s">
        <v>53</v>
      </c>
      <c r="E121" s="6" t="s">
        <v>33</v>
      </c>
      <c r="F121" s="1" t="s">
        <v>10</v>
      </c>
      <c r="G121" s="1">
        <f t="shared" si="3"/>
        <v>18</v>
      </c>
      <c r="H121" s="31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>
        <v>10</v>
      </c>
      <c r="AK121" s="7"/>
      <c r="AL121" s="7"/>
      <c r="AM121" s="7"/>
      <c r="AN121" s="7"/>
      <c r="AO121" s="7">
        <v>8</v>
      </c>
      <c r="AP121" s="36"/>
    </row>
    <row r="122" spans="1:42" s="11" customFormat="1" ht="18" customHeight="1">
      <c r="A122" s="1">
        <v>118</v>
      </c>
      <c r="B122" s="1">
        <v>59797</v>
      </c>
      <c r="C122" s="22" t="s">
        <v>630</v>
      </c>
      <c r="D122" s="1" t="s">
        <v>53</v>
      </c>
      <c r="E122" s="6" t="s">
        <v>631</v>
      </c>
      <c r="F122" s="1" t="s">
        <v>381</v>
      </c>
      <c r="G122" s="1">
        <f t="shared" si="3"/>
        <v>16</v>
      </c>
      <c r="H122" s="31"/>
      <c r="I122" s="7"/>
      <c r="J122" s="7"/>
      <c r="K122" s="7"/>
      <c r="L122" s="7"/>
      <c r="M122" s="7"/>
      <c r="N122" s="7"/>
      <c r="O122" s="7">
        <v>8</v>
      </c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>
        <v>8</v>
      </c>
      <c r="AJ122" s="7"/>
      <c r="AK122" s="7"/>
      <c r="AL122" s="7"/>
      <c r="AM122" s="7"/>
      <c r="AN122" s="7"/>
      <c r="AO122" s="7"/>
      <c r="AP122" s="36"/>
    </row>
    <row r="123" spans="1:42" s="11" customFormat="1" ht="18" customHeight="1">
      <c r="A123" s="1">
        <v>119</v>
      </c>
      <c r="B123" s="1">
        <v>46806</v>
      </c>
      <c r="C123" s="22" t="s">
        <v>1453</v>
      </c>
      <c r="D123" s="1" t="s">
        <v>53</v>
      </c>
      <c r="E123" s="6" t="s">
        <v>7</v>
      </c>
      <c r="F123" s="1" t="s">
        <v>180</v>
      </c>
      <c r="G123" s="1">
        <f t="shared" si="3"/>
        <v>15</v>
      </c>
      <c r="H123" s="31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>
        <v>15</v>
      </c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  <c r="AK123" s="7"/>
      <c r="AL123" s="7"/>
      <c r="AM123" s="7"/>
      <c r="AN123" s="7"/>
      <c r="AO123" s="7"/>
      <c r="AP123" s="36"/>
    </row>
    <row r="124" spans="1:42" s="11" customFormat="1" ht="18" customHeight="1">
      <c r="A124" s="1">
        <v>119</v>
      </c>
      <c r="B124" s="1" t="s">
        <v>1606</v>
      </c>
      <c r="C124" s="22" t="s">
        <v>1607</v>
      </c>
      <c r="D124" s="1" t="s">
        <v>53</v>
      </c>
      <c r="E124" s="6" t="s">
        <v>1608</v>
      </c>
      <c r="F124" s="1" t="s">
        <v>146</v>
      </c>
      <c r="G124" s="1">
        <f t="shared" si="3"/>
        <v>15</v>
      </c>
      <c r="H124" s="31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>
        <v>15</v>
      </c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  <c r="AK124" s="7"/>
      <c r="AL124" s="7"/>
      <c r="AM124" s="7"/>
      <c r="AN124" s="7"/>
      <c r="AO124" s="7"/>
      <c r="AP124" s="36"/>
    </row>
    <row r="125" spans="1:42" s="11" customFormat="1" ht="18" customHeight="1">
      <c r="A125" s="1">
        <v>119</v>
      </c>
      <c r="B125" s="1" t="s">
        <v>1240</v>
      </c>
      <c r="C125" s="22" t="s">
        <v>1241</v>
      </c>
      <c r="D125" s="1" t="s">
        <v>53</v>
      </c>
      <c r="E125" s="6" t="s">
        <v>7</v>
      </c>
      <c r="F125" s="1" t="s">
        <v>141</v>
      </c>
      <c r="G125" s="1">
        <f t="shared" si="3"/>
        <v>15</v>
      </c>
      <c r="H125" s="31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>
        <v>15</v>
      </c>
      <c r="AA125" s="7"/>
      <c r="AB125" s="7"/>
      <c r="AC125" s="7"/>
      <c r="AD125" s="7"/>
      <c r="AE125" s="7"/>
      <c r="AF125" s="7"/>
      <c r="AG125" s="7"/>
      <c r="AH125" s="7"/>
      <c r="AI125" s="7"/>
      <c r="AJ125" s="7"/>
      <c r="AK125" s="7"/>
      <c r="AL125" s="7"/>
      <c r="AM125" s="7"/>
      <c r="AN125" s="7"/>
      <c r="AO125" s="7"/>
      <c r="AP125" s="36"/>
    </row>
    <row r="126" spans="1:42" s="11" customFormat="1" ht="18" customHeight="1">
      <c r="A126" s="1">
        <v>119</v>
      </c>
      <c r="B126" s="1">
        <v>32371</v>
      </c>
      <c r="C126" s="22" t="s">
        <v>768</v>
      </c>
      <c r="D126" s="1" t="s">
        <v>53</v>
      </c>
      <c r="E126" s="6" t="s">
        <v>739</v>
      </c>
      <c r="F126" s="1" t="s">
        <v>259</v>
      </c>
      <c r="G126" s="1">
        <f t="shared" si="3"/>
        <v>15</v>
      </c>
      <c r="H126" s="31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>
        <v>15</v>
      </c>
      <c r="AH126" s="7"/>
      <c r="AI126" s="7"/>
      <c r="AJ126" s="7"/>
      <c r="AK126" s="7"/>
      <c r="AL126" s="7"/>
      <c r="AM126" s="7"/>
      <c r="AN126" s="7"/>
      <c r="AO126" s="7"/>
      <c r="AP126" s="36"/>
    </row>
    <row r="127" spans="1:42" s="11" customFormat="1" ht="18" customHeight="1">
      <c r="A127" s="1">
        <v>119</v>
      </c>
      <c r="B127" s="1">
        <v>5411</v>
      </c>
      <c r="C127" s="22" t="s">
        <v>707</v>
      </c>
      <c r="D127" s="1" t="s">
        <v>53</v>
      </c>
      <c r="E127" s="6" t="s">
        <v>7</v>
      </c>
      <c r="F127" s="1" t="s">
        <v>686</v>
      </c>
      <c r="G127" s="1">
        <f t="shared" si="3"/>
        <v>15</v>
      </c>
      <c r="H127" s="31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>
        <v>15</v>
      </c>
      <c r="AF127" s="7"/>
      <c r="AG127" s="7"/>
      <c r="AH127" s="7"/>
      <c r="AI127" s="7"/>
      <c r="AJ127" s="7"/>
      <c r="AK127" s="7"/>
      <c r="AL127" s="7"/>
      <c r="AM127" s="7"/>
      <c r="AN127" s="7"/>
      <c r="AO127" s="7"/>
      <c r="AP127" s="36"/>
    </row>
    <row r="128" spans="1:42" s="11" customFormat="1" ht="18" customHeight="1">
      <c r="A128" s="1">
        <v>119</v>
      </c>
      <c r="B128" s="1">
        <v>14292</v>
      </c>
      <c r="C128" s="22" t="s">
        <v>500</v>
      </c>
      <c r="D128" s="1" t="s">
        <v>53</v>
      </c>
      <c r="E128" s="6" t="s">
        <v>7</v>
      </c>
      <c r="F128" s="1" t="s">
        <v>442</v>
      </c>
      <c r="G128" s="1">
        <f t="shared" si="3"/>
        <v>15</v>
      </c>
      <c r="H128" s="31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  <c r="AK128" s="7">
        <v>15</v>
      </c>
      <c r="AL128" s="7"/>
      <c r="AM128" s="7"/>
      <c r="AN128" s="7"/>
      <c r="AO128" s="7"/>
      <c r="AP128" s="36"/>
    </row>
    <row r="129" spans="1:42" s="11" customFormat="1" ht="18" customHeight="1">
      <c r="A129" s="1">
        <v>119</v>
      </c>
      <c r="B129" s="1">
        <v>49633</v>
      </c>
      <c r="C129" s="22" t="s">
        <v>257</v>
      </c>
      <c r="D129" s="1" t="s">
        <v>53</v>
      </c>
      <c r="E129" s="6" t="s">
        <v>258</v>
      </c>
      <c r="F129" s="1" t="s">
        <v>259</v>
      </c>
      <c r="G129" s="1">
        <f t="shared" si="3"/>
        <v>15</v>
      </c>
      <c r="H129" s="31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>
        <v>6</v>
      </c>
      <c r="AH129" s="7"/>
      <c r="AI129" s="7"/>
      <c r="AJ129" s="7"/>
      <c r="AK129" s="7"/>
      <c r="AL129" s="7"/>
      <c r="AM129" s="7">
        <v>9</v>
      </c>
      <c r="AN129" s="7"/>
      <c r="AO129" s="7"/>
      <c r="AP129" s="36"/>
    </row>
    <row r="130" spans="1:42" s="11" customFormat="1" ht="18" customHeight="1">
      <c r="A130" s="1">
        <v>119</v>
      </c>
      <c r="B130" s="1">
        <v>59457</v>
      </c>
      <c r="C130" s="22" t="s">
        <v>2163</v>
      </c>
      <c r="D130" s="1" t="s">
        <v>53</v>
      </c>
      <c r="E130" s="6" t="s">
        <v>7</v>
      </c>
      <c r="F130" s="1" t="s">
        <v>103</v>
      </c>
      <c r="G130" s="1">
        <f t="shared" si="3"/>
        <v>15</v>
      </c>
      <c r="H130" s="31"/>
      <c r="I130" s="7"/>
      <c r="J130" s="7"/>
      <c r="K130" s="7"/>
      <c r="L130" s="7"/>
      <c r="M130" s="7">
        <v>15</v>
      </c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  <c r="AK130" s="7"/>
      <c r="AL130" s="7"/>
      <c r="AM130" s="7"/>
      <c r="AN130" s="7"/>
      <c r="AO130" s="7"/>
      <c r="AP130" s="36"/>
    </row>
    <row r="131" spans="1:42" s="11" customFormat="1" ht="18" customHeight="1">
      <c r="A131" s="1">
        <v>127</v>
      </c>
      <c r="B131" s="1" t="s">
        <v>260</v>
      </c>
      <c r="C131" s="22" t="s">
        <v>261</v>
      </c>
      <c r="D131" s="1" t="s">
        <v>53</v>
      </c>
      <c r="E131" s="6" t="s">
        <v>7</v>
      </c>
      <c r="F131" s="1" t="s">
        <v>190</v>
      </c>
      <c r="G131" s="1">
        <f t="shared" si="3"/>
        <v>14</v>
      </c>
      <c r="H131" s="31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>
        <v>6</v>
      </c>
      <c r="AG131" s="7"/>
      <c r="AH131" s="7"/>
      <c r="AI131" s="7"/>
      <c r="AJ131" s="7"/>
      <c r="AK131" s="7"/>
      <c r="AL131" s="7"/>
      <c r="AM131" s="7">
        <v>8</v>
      </c>
      <c r="AN131" s="7"/>
      <c r="AO131" s="7"/>
      <c r="AP131" s="36"/>
    </row>
    <row r="132" spans="1:42" s="11" customFormat="1" ht="18" customHeight="1">
      <c r="A132" s="1">
        <v>127</v>
      </c>
      <c r="B132" s="1" t="s">
        <v>1016</v>
      </c>
      <c r="C132" s="22" t="s">
        <v>1017</v>
      </c>
      <c r="D132" s="1" t="s">
        <v>53</v>
      </c>
      <c r="E132" s="6" t="s">
        <v>164</v>
      </c>
      <c r="F132" s="1" t="s">
        <v>103</v>
      </c>
      <c r="G132" s="1">
        <f t="shared" si="3"/>
        <v>14</v>
      </c>
      <c r="H132" s="31"/>
      <c r="I132" s="7"/>
      <c r="J132" s="7"/>
      <c r="K132" s="7"/>
      <c r="L132" s="7"/>
      <c r="M132" s="7">
        <v>2</v>
      </c>
      <c r="N132" s="7"/>
      <c r="O132" s="7"/>
      <c r="P132" s="7"/>
      <c r="Q132" s="7"/>
      <c r="R132" s="7"/>
      <c r="S132" s="7"/>
      <c r="T132" s="7"/>
      <c r="U132" s="7"/>
      <c r="V132" s="7">
        <v>5</v>
      </c>
      <c r="W132" s="7"/>
      <c r="X132" s="7"/>
      <c r="Y132" s="7"/>
      <c r="Z132" s="7"/>
      <c r="AA132" s="7"/>
      <c r="AB132" s="7">
        <v>7</v>
      </c>
      <c r="AC132" s="7"/>
      <c r="AD132" s="7"/>
      <c r="AE132" s="7"/>
      <c r="AF132" s="7"/>
      <c r="AG132" s="7"/>
      <c r="AH132" s="7"/>
      <c r="AI132" s="7"/>
      <c r="AJ132" s="7"/>
      <c r="AK132" s="7"/>
      <c r="AL132" s="7"/>
      <c r="AM132" s="7"/>
      <c r="AN132" s="7"/>
      <c r="AO132" s="7"/>
      <c r="AP132" s="36"/>
    </row>
    <row r="133" spans="1:42" s="11" customFormat="1" ht="18" customHeight="1">
      <c r="A133" s="1">
        <v>129</v>
      </c>
      <c r="B133" s="1">
        <v>43187</v>
      </c>
      <c r="C133" s="22" t="s">
        <v>501</v>
      </c>
      <c r="D133" s="1" t="s">
        <v>53</v>
      </c>
      <c r="E133" s="6" t="s">
        <v>7</v>
      </c>
      <c r="F133" s="1" t="s">
        <v>369</v>
      </c>
      <c r="G133" s="1">
        <f t="shared" ref="G133:G164" si="4">SUM(I133:AO133)</f>
        <v>13</v>
      </c>
      <c r="H133" s="31"/>
      <c r="I133" s="7"/>
      <c r="J133" s="7"/>
      <c r="K133" s="7"/>
      <c r="L133" s="7">
        <v>8</v>
      </c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  <c r="AK133" s="7">
        <v>5</v>
      </c>
      <c r="AL133" s="7"/>
      <c r="AM133" s="7"/>
      <c r="AN133" s="7"/>
      <c r="AO133" s="7"/>
      <c r="AP133" s="36"/>
    </row>
    <row r="134" spans="1:42" s="11" customFormat="1" ht="18" customHeight="1">
      <c r="A134" s="1">
        <v>130</v>
      </c>
      <c r="B134" s="1">
        <v>64087</v>
      </c>
      <c r="C134" s="22" t="s">
        <v>1454</v>
      </c>
      <c r="D134" s="1" t="s">
        <v>53</v>
      </c>
      <c r="E134" s="6" t="s">
        <v>7</v>
      </c>
      <c r="F134" s="1" t="s">
        <v>180</v>
      </c>
      <c r="G134" s="1">
        <f t="shared" si="4"/>
        <v>10</v>
      </c>
      <c r="H134" s="31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>
        <v>10</v>
      </c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  <c r="AK134" s="7"/>
      <c r="AL134" s="7"/>
      <c r="AM134" s="7"/>
      <c r="AN134" s="7"/>
      <c r="AO134" s="7"/>
      <c r="AP134" s="36"/>
    </row>
    <row r="135" spans="1:42" s="11" customFormat="1" ht="18" customHeight="1">
      <c r="A135" s="1">
        <v>130</v>
      </c>
      <c r="B135" s="1">
        <v>50853</v>
      </c>
      <c r="C135" s="22" t="s">
        <v>1743</v>
      </c>
      <c r="D135" s="1" t="s">
        <v>53</v>
      </c>
      <c r="E135" s="6" t="s">
        <v>7</v>
      </c>
      <c r="F135" s="1" t="s">
        <v>8</v>
      </c>
      <c r="G135" s="1">
        <f t="shared" si="4"/>
        <v>10</v>
      </c>
      <c r="H135" s="31"/>
      <c r="I135" s="7"/>
      <c r="J135" s="7"/>
      <c r="K135" s="7"/>
      <c r="L135" s="7"/>
      <c r="M135" s="7"/>
      <c r="N135" s="7"/>
      <c r="O135" s="7"/>
      <c r="P135" s="7"/>
      <c r="Q135" s="7"/>
      <c r="R135" s="7">
        <v>10</v>
      </c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  <c r="AK135" s="7"/>
      <c r="AL135" s="7"/>
      <c r="AM135" s="7"/>
      <c r="AN135" s="7"/>
      <c r="AO135" s="7"/>
      <c r="AP135" s="36"/>
    </row>
    <row r="136" spans="1:42" s="11" customFormat="1" ht="18" customHeight="1">
      <c r="A136" s="1">
        <v>130</v>
      </c>
      <c r="B136" s="1">
        <v>22959</v>
      </c>
      <c r="C136" s="22" t="s">
        <v>1788</v>
      </c>
      <c r="D136" s="1" t="s">
        <v>53</v>
      </c>
      <c r="E136" s="6" t="s">
        <v>7</v>
      </c>
      <c r="F136" s="1" t="s">
        <v>150</v>
      </c>
      <c r="G136" s="1">
        <f t="shared" si="4"/>
        <v>10</v>
      </c>
      <c r="H136" s="31"/>
      <c r="I136" s="7"/>
      <c r="J136" s="7"/>
      <c r="K136" s="7"/>
      <c r="L136" s="7"/>
      <c r="M136" s="7"/>
      <c r="N136" s="7"/>
      <c r="O136" s="7"/>
      <c r="P136" s="7"/>
      <c r="Q136" s="7">
        <v>10</v>
      </c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  <c r="AK136" s="7"/>
      <c r="AL136" s="7"/>
      <c r="AM136" s="7"/>
      <c r="AN136" s="7"/>
      <c r="AO136" s="7"/>
      <c r="AP136" s="36"/>
    </row>
    <row r="137" spans="1:42" s="11" customFormat="1" ht="18" customHeight="1">
      <c r="A137" s="1">
        <v>130</v>
      </c>
      <c r="B137" s="1" t="s">
        <v>1242</v>
      </c>
      <c r="C137" s="22" t="s">
        <v>1243</v>
      </c>
      <c r="D137" s="1" t="s">
        <v>53</v>
      </c>
      <c r="E137" s="6" t="s">
        <v>1203</v>
      </c>
      <c r="F137" s="1" t="s">
        <v>141</v>
      </c>
      <c r="G137" s="1">
        <f t="shared" si="4"/>
        <v>10</v>
      </c>
      <c r="H137" s="31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>
        <v>10</v>
      </c>
      <c r="AA137" s="7"/>
      <c r="AB137" s="7"/>
      <c r="AC137" s="7"/>
      <c r="AD137" s="7"/>
      <c r="AE137" s="7"/>
      <c r="AF137" s="7"/>
      <c r="AG137" s="7"/>
      <c r="AH137" s="7"/>
      <c r="AI137" s="7"/>
      <c r="AJ137" s="7"/>
      <c r="AK137" s="7"/>
      <c r="AL137" s="7"/>
      <c r="AM137" s="7"/>
      <c r="AN137" s="7"/>
      <c r="AO137" s="7"/>
      <c r="AP137" s="36"/>
    </row>
    <row r="138" spans="1:42" s="11" customFormat="1" ht="18" customHeight="1">
      <c r="A138" s="1">
        <v>130</v>
      </c>
      <c r="B138" s="1">
        <v>4607</v>
      </c>
      <c r="C138" s="22" t="s">
        <v>899</v>
      </c>
      <c r="D138" s="1" t="s">
        <v>53</v>
      </c>
      <c r="E138" s="6" t="s">
        <v>7</v>
      </c>
      <c r="F138" s="1" t="s">
        <v>442</v>
      </c>
      <c r="G138" s="1">
        <f t="shared" si="4"/>
        <v>10</v>
      </c>
      <c r="H138" s="31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>
        <v>10</v>
      </c>
      <c r="AD138" s="7"/>
      <c r="AE138" s="7"/>
      <c r="AF138" s="7"/>
      <c r="AG138" s="7"/>
      <c r="AH138" s="7"/>
      <c r="AI138" s="7"/>
      <c r="AJ138" s="7"/>
      <c r="AK138" s="7"/>
      <c r="AL138" s="7"/>
      <c r="AM138" s="7"/>
      <c r="AN138" s="7"/>
      <c r="AO138" s="7"/>
      <c r="AP138" s="36"/>
    </row>
    <row r="139" spans="1:42" s="11" customFormat="1" ht="18" customHeight="1">
      <c r="A139" s="1">
        <v>130</v>
      </c>
      <c r="B139" s="1">
        <v>46209</v>
      </c>
      <c r="C139" s="22" t="s">
        <v>769</v>
      </c>
      <c r="D139" s="1" t="s">
        <v>53</v>
      </c>
      <c r="E139" s="6" t="s">
        <v>739</v>
      </c>
      <c r="F139" s="1" t="s">
        <v>259</v>
      </c>
      <c r="G139" s="1">
        <f t="shared" si="4"/>
        <v>10</v>
      </c>
      <c r="H139" s="31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>
        <v>10</v>
      </c>
      <c r="AH139" s="7"/>
      <c r="AI139" s="7"/>
      <c r="AJ139" s="7"/>
      <c r="AK139" s="7"/>
      <c r="AL139" s="7"/>
      <c r="AM139" s="7"/>
      <c r="AN139" s="7"/>
      <c r="AO139" s="7"/>
      <c r="AP139" s="36"/>
    </row>
    <row r="140" spans="1:42" s="11" customFormat="1" ht="18" customHeight="1">
      <c r="A140" s="1">
        <v>130</v>
      </c>
      <c r="B140" s="1">
        <v>59122</v>
      </c>
      <c r="C140" s="22" t="s">
        <v>708</v>
      </c>
      <c r="D140" s="1" t="s">
        <v>53</v>
      </c>
      <c r="E140" s="6" t="s">
        <v>7</v>
      </c>
      <c r="F140" s="1" t="s">
        <v>686</v>
      </c>
      <c r="G140" s="1">
        <f t="shared" si="4"/>
        <v>10</v>
      </c>
      <c r="H140" s="31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>
        <v>10</v>
      </c>
      <c r="AF140" s="7"/>
      <c r="AG140" s="7"/>
      <c r="AH140" s="7"/>
      <c r="AI140" s="7"/>
      <c r="AJ140" s="7"/>
      <c r="AK140" s="7"/>
      <c r="AL140" s="7"/>
      <c r="AM140" s="7"/>
      <c r="AN140" s="7"/>
      <c r="AO140" s="7"/>
      <c r="AP140" s="36"/>
    </row>
    <row r="141" spans="1:42" s="11" customFormat="1" ht="18" customHeight="1">
      <c r="A141" s="1">
        <v>130</v>
      </c>
      <c r="B141" s="1">
        <v>63822</v>
      </c>
      <c r="C141" s="22" t="s">
        <v>629</v>
      </c>
      <c r="D141" s="1" t="s">
        <v>53</v>
      </c>
      <c r="E141" s="6" t="s">
        <v>7</v>
      </c>
      <c r="F141" s="1" t="s">
        <v>381</v>
      </c>
      <c r="G141" s="1">
        <f t="shared" si="4"/>
        <v>10</v>
      </c>
      <c r="H141" s="31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>
        <v>10</v>
      </c>
      <c r="AJ141" s="7"/>
      <c r="AK141" s="7"/>
      <c r="AL141" s="7"/>
      <c r="AM141" s="7"/>
      <c r="AN141" s="7"/>
      <c r="AO141" s="7"/>
      <c r="AP141" s="36"/>
    </row>
    <row r="142" spans="1:42" s="11" customFormat="1" ht="18" customHeight="1">
      <c r="A142" s="1">
        <v>130</v>
      </c>
      <c r="B142" s="1">
        <v>30715</v>
      </c>
      <c r="C142" s="22" t="s">
        <v>2164</v>
      </c>
      <c r="D142" s="1" t="s">
        <v>53</v>
      </c>
      <c r="E142" s="6" t="s">
        <v>7</v>
      </c>
      <c r="F142" s="1" t="s">
        <v>103</v>
      </c>
      <c r="G142" s="1">
        <f t="shared" si="4"/>
        <v>10</v>
      </c>
      <c r="H142" s="31"/>
      <c r="I142" s="7"/>
      <c r="J142" s="7"/>
      <c r="K142" s="7"/>
      <c r="L142" s="7"/>
      <c r="M142" s="7">
        <v>10</v>
      </c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7"/>
      <c r="AE142" s="7"/>
      <c r="AF142" s="7"/>
      <c r="AG142" s="7"/>
      <c r="AH142" s="7"/>
      <c r="AI142" s="7"/>
      <c r="AJ142" s="7"/>
      <c r="AK142" s="7"/>
      <c r="AL142" s="7"/>
      <c r="AM142" s="7"/>
      <c r="AN142" s="7"/>
      <c r="AO142" s="7"/>
      <c r="AP142" s="36"/>
    </row>
    <row r="143" spans="1:42" s="11" customFormat="1" ht="18" customHeight="1">
      <c r="A143" s="1">
        <v>139</v>
      </c>
      <c r="B143" s="1">
        <v>46899</v>
      </c>
      <c r="C143" s="22" t="s">
        <v>1455</v>
      </c>
      <c r="D143" s="1" t="s">
        <v>53</v>
      </c>
      <c r="E143" s="6" t="s">
        <v>7</v>
      </c>
      <c r="F143" s="1" t="s">
        <v>180</v>
      </c>
      <c r="G143" s="1">
        <f t="shared" si="4"/>
        <v>9</v>
      </c>
      <c r="H143" s="31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>
        <v>9</v>
      </c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  <c r="AK143" s="7"/>
      <c r="AL143" s="7"/>
      <c r="AM143" s="7"/>
      <c r="AN143" s="7"/>
      <c r="AO143" s="7"/>
      <c r="AP143" s="36"/>
    </row>
    <row r="144" spans="1:42" s="11" customFormat="1" ht="18" customHeight="1">
      <c r="A144" s="1">
        <v>139</v>
      </c>
      <c r="B144" s="1" t="s">
        <v>1012</v>
      </c>
      <c r="C144" s="22" t="s">
        <v>1013</v>
      </c>
      <c r="D144" s="1" t="s">
        <v>53</v>
      </c>
      <c r="E144" s="6" t="s">
        <v>7</v>
      </c>
      <c r="F144" s="1" t="s">
        <v>103</v>
      </c>
      <c r="G144" s="1">
        <f t="shared" si="4"/>
        <v>9</v>
      </c>
      <c r="H144" s="31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>
        <v>9</v>
      </c>
      <c r="AC144" s="7"/>
      <c r="AD144" s="7"/>
      <c r="AE144" s="7"/>
      <c r="AF144" s="7"/>
      <c r="AG144" s="7"/>
      <c r="AH144" s="7"/>
      <c r="AI144" s="7"/>
      <c r="AJ144" s="7"/>
      <c r="AK144" s="7"/>
      <c r="AL144" s="7"/>
      <c r="AM144" s="7"/>
      <c r="AN144" s="7"/>
      <c r="AO144" s="7"/>
      <c r="AP144" s="36"/>
    </row>
    <row r="145" spans="1:42" s="11" customFormat="1" ht="18" customHeight="1">
      <c r="A145" s="1">
        <v>139</v>
      </c>
      <c r="B145" s="1" t="s">
        <v>262</v>
      </c>
      <c r="C145" s="22" t="s">
        <v>263</v>
      </c>
      <c r="D145" s="1" t="s">
        <v>53</v>
      </c>
      <c r="E145" s="6" t="s">
        <v>7</v>
      </c>
      <c r="F145" s="1" t="s">
        <v>190</v>
      </c>
      <c r="G145" s="1">
        <f t="shared" si="4"/>
        <v>9</v>
      </c>
      <c r="H145" s="31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>
        <v>2</v>
      </c>
      <c r="AG145" s="7"/>
      <c r="AH145" s="7"/>
      <c r="AI145" s="7"/>
      <c r="AJ145" s="7"/>
      <c r="AK145" s="7"/>
      <c r="AL145" s="7"/>
      <c r="AM145" s="7">
        <v>7</v>
      </c>
      <c r="AN145" s="7"/>
      <c r="AO145" s="7"/>
      <c r="AP145" s="36"/>
    </row>
    <row r="146" spans="1:42" s="11" customFormat="1" ht="18" customHeight="1">
      <c r="A146" s="1">
        <v>139</v>
      </c>
      <c r="B146" s="1" t="s">
        <v>1018</v>
      </c>
      <c r="C146" s="22" t="s">
        <v>1019</v>
      </c>
      <c r="D146" s="1" t="s">
        <v>53</v>
      </c>
      <c r="E146" s="6" t="s">
        <v>164</v>
      </c>
      <c r="F146" s="1" t="s">
        <v>103</v>
      </c>
      <c r="G146" s="1">
        <f t="shared" si="4"/>
        <v>9</v>
      </c>
      <c r="H146" s="31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>
        <v>3</v>
      </c>
      <c r="W146" s="7"/>
      <c r="X146" s="7"/>
      <c r="Y146" s="7"/>
      <c r="Z146" s="7"/>
      <c r="AA146" s="7"/>
      <c r="AB146" s="7">
        <v>6</v>
      </c>
      <c r="AC146" s="7"/>
      <c r="AD146" s="7"/>
      <c r="AE146" s="7"/>
      <c r="AF146" s="7"/>
      <c r="AG146" s="7"/>
      <c r="AH146" s="7"/>
      <c r="AI146" s="7"/>
      <c r="AJ146" s="7"/>
      <c r="AK146" s="7"/>
      <c r="AL146" s="7"/>
      <c r="AM146" s="7"/>
      <c r="AN146" s="7"/>
      <c r="AO146" s="7"/>
      <c r="AP146" s="36"/>
    </row>
    <row r="147" spans="1:42" s="11" customFormat="1" ht="18" customHeight="1">
      <c r="A147" s="1">
        <v>143</v>
      </c>
      <c r="B147" s="1">
        <v>50009</v>
      </c>
      <c r="C147" s="22" t="s">
        <v>1456</v>
      </c>
      <c r="D147" s="1" t="s">
        <v>53</v>
      </c>
      <c r="E147" s="6" t="s">
        <v>7</v>
      </c>
      <c r="F147" s="1" t="s">
        <v>180</v>
      </c>
      <c r="G147" s="1">
        <f t="shared" si="4"/>
        <v>8</v>
      </c>
      <c r="H147" s="31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>
        <v>8</v>
      </c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  <c r="AK147" s="7"/>
      <c r="AL147" s="7"/>
      <c r="AM147" s="7"/>
      <c r="AN147" s="7"/>
      <c r="AO147" s="7"/>
      <c r="AP147" s="36"/>
    </row>
    <row r="148" spans="1:42" s="11" customFormat="1" ht="18" customHeight="1">
      <c r="A148" s="1">
        <v>143</v>
      </c>
      <c r="B148" s="1">
        <v>43808</v>
      </c>
      <c r="C148" s="22" t="s">
        <v>1528</v>
      </c>
      <c r="D148" s="1" t="s">
        <v>53</v>
      </c>
      <c r="E148" s="6" t="s">
        <v>7</v>
      </c>
      <c r="F148" s="1" t="s">
        <v>25</v>
      </c>
      <c r="G148" s="1">
        <f t="shared" si="4"/>
        <v>8</v>
      </c>
      <c r="H148" s="31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>
        <v>8</v>
      </c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  <c r="AK148" s="7"/>
      <c r="AL148" s="7"/>
      <c r="AM148" s="7"/>
      <c r="AN148" s="7"/>
      <c r="AO148" s="7"/>
      <c r="AP148" s="36"/>
    </row>
    <row r="149" spans="1:42" s="11" customFormat="1" ht="18" customHeight="1">
      <c r="A149" s="1">
        <v>143</v>
      </c>
      <c r="B149" s="1">
        <v>64240</v>
      </c>
      <c r="C149" s="22" t="s">
        <v>1365</v>
      </c>
      <c r="D149" s="1" t="s">
        <v>53</v>
      </c>
      <c r="E149" s="6" t="s">
        <v>7</v>
      </c>
      <c r="F149" s="1" t="s">
        <v>381</v>
      </c>
      <c r="G149" s="1">
        <f t="shared" si="4"/>
        <v>8</v>
      </c>
      <c r="H149" s="31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>
        <v>8</v>
      </c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  <c r="AK149" s="7"/>
      <c r="AL149" s="7"/>
      <c r="AM149" s="7"/>
      <c r="AN149" s="7"/>
      <c r="AO149" s="7"/>
      <c r="AP149" s="36"/>
    </row>
    <row r="150" spans="1:42" s="11" customFormat="1" ht="18" customHeight="1">
      <c r="A150" s="1">
        <v>143</v>
      </c>
      <c r="B150" s="1" t="s">
        <v>1014</v>
      </c>
      <c r="C150" s="22" t="s">
        <v>1015</v>
      </c>
      <c r="D150" s="1" t="s">
        <v>53</v>
      </c>
      <c r="E150" s="6" t="s">
        <v>7</v>
      </c>
      <c r="F150" s="1" t="s">
        <v>103</v>
      </c>
      <c r="G150" s="1">
        <f t="shared" si="4"/>
        <v>8</v>
      </c>
      <c r="H150" s="31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>
        <v>8</v>
      </c>
      <c r="AC150" s="7"/>
      <c r="AD150" s="7"/>
      <c r="AE150" s="7"/>
      <c r="AF150" s="7"/>
      <c r="AG150" s="7"/>
      <c r="AH150" s="7"/>
      <c r="AI150" s="7"/>
      <c r="AJ150" s="7"/>
      <c r="AK150" s="7"/>
      <c r="AL150" s="7"/>
      <c r="AM150" s="7"/>
      <c r="AN150" s="7"/>
      <c r="AO150" s="7"/>
      <c r="AP150" s="36"/>
    </row>
    <row r="151" spans="1:42" s="11" customFormat="1" ht="18" customHeight="1">
      <c r="A151" s="1">
        <v>143</v>
      </c>
      <c r="B151" s="1">
        <v>58710</v>
      </c>
      <c r="C151" s="22" t="s">
        <v>770</v>
      </c>
      <c r="D151" s="1" t="s">
        <v>53</v>
      </c>
      <c r="E151" s="6" t="s">
        <v>739</v>
      </c>
      <c r="F151" s="1" t="s">
        <v>259</v>
      </c>
      <c r="G151" s="1">
        <f t="shared" si="4"/>
        <v>8</v>
      </c>
      <c r="H151" s="31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>
        <v>8</v>
      </c>
      <c r="AH151" s="7"/>
      <c r="AI151" s="7"/>
      <c r="AJ151" s="7"/>
      <c r="AK151" s="7"/>
      <c r="AL151" s="7"/>
      <c r="AM151" s="7"/>
      <c r="AN151" s="7"/>
      <c r="AO151" s="7"/>
      <c r="AP151" s="36"/>
    </row>
    <row r="152" spans="1:42" s="11" customFormat="1" ht="18" customHeight="1">
      <c r="A152" s="1">
        <v>143</v>
      </c>
      <c r="B152" s="1">
        <v>17819</v>
      </c>
      <c r="C152" s="22" t="s">
        <v>709</v>
      </c>
      <c r="D152" s="1" t="s">
        <v>53</v>
      </c>
      <c r="E152" s="6" t="s">
        <v>7</v>
      </c>
      <c r="F152" s="1" t="s">
        <v>686</v>
      </c>
      <c r="G152" s="1">
        <f t="shared" si="4"/>
        <v>8</v>
      </c>
      <c r="H152" s="31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>
        <v>8</v>
      </c>
      <c r="AF152" s="7"/>
      <c r="AG152" s="7"/>
      <c r="AH152" s="7"/>
      <c r="AI152" s="7"/>
      <c r="AJ152" s="7"/>
      <c r="AK152" s="7"/>
      <c r="AL152" s="7"/>
      <c r="AM152" s="7"/>
      <c r="AN152" s="7"/>
      <c r="AO152" s="7"/>
      <c r="AP152" s="36"/>
    </row>
    <row r="153" spans="1:42" s="11" customFormat="1" ht="18" customHeight="1">
      <c r="A153" s="1">
        <v>143</v>
      </c>
      <c r="B153" s="1"/>
      <c r="C153" s="22" t="s">
        <v>2165</v>
      </c>
      <c r="D153" s="1" t="s">
        <v>53</v>
      </c>
      <c r="E153" s="6" t="s">
        <v>7</v>
      </c>
      <c r="F153" s="1" t="s">
        <v>103</v>
      </c>
      <c r="G153" s="1">
        <f t="shared" si="4"/>
        <v>8</v>
      </c>
      <c r="H153" s="31"/>
      <c r="I153" s="7"/>
      <c r="J153" s="7"/>
      <c r="K153" s="7"/>
      <c r="L153" s="7"/>
      <c r="M153" s="7">
        <v>8</v>
      </c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  <c r="AK153" s="7"/>
      <c r="AL153" s="7"/>
      <c r="AM153" s="7"/>
      <c r="AN153" s="7"/>
      <c r="AO153" s="7"/>
      <c r="AP153" s="36"/>
    </row>
    <row r="154" spans="1:42" s="11" customFormat="1" ht="18" customHeight="1">
      <c r="A154" s="1">
        <v>143</v>
      </c>
      <c r="B154" s="1">
        <v>31451</v>
      </c>
      <c r="C154" s="22" t="s">
        <v>2200</v>
      </c>
      <c r="D154" s="1" t="s">
        <v>53</v>
      </c>
      <c r="E154" s="6" t="s">
        <v>7</v>
      </c>
      <c r="F154" s="1" t="s">
        <v>259</v>
      </c>
      <c r="G154" s="1">
        <f t="shared" si="4"/>
        <v>8</v>
      </c>
      <c r="H154" s="31"/>
      <c r="I154" s="7"/>
      <c r="J154" s="7">
        <v>8</v>
      </c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  <c r="AK154" s="7"/>
      <c r="AL154" s="7"/>
      <c r="AM154" s="7"/>
      <c r="AN154" s="7"/>
      <c r="AO154" s="7"/>
      <c r="AP154" s="36"/>
    </row>
    <row r="155" spans="1:42" s="11" customFormat="1" ht="18" customHeight="1">
      <c r="A155" s="1">
        <v>151</v>
      </c>
      <c r="B155" s="1" t="s">
        <v>269</v>
      </c>
      <c r="C155" s="22" t="s">
        <v>270</v>
      </c>
      <c r="D155" s="1" t="s">
        <v>53</v>
      </c>
      <c r="E155" s="6" t="s">
        <v>195</v>
      </c>
      <c r="F155" s="1" t="s">
        <v>190</v>
      </c>
      <c r="G155" s="1">
        <f t="shared" si="4"/>
        <v>7</v>
      </c>
      <c r="H155" s="31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>
        <v>4</v>
      </c>
      <c r="AG155" s="7"/>
      <c r="AH155" s="7"/>
      <c r="AI155" s="7"/>
      <c r="AJ155" s="7"/>
      <c r="AK155" s="7"/>
      <c r="AL155" s="7"/>
      <c r="AM155" s="7">
        <v>3</v>
      </c>
      <c r="AN155" s="7"/>
      <c r="AO155" s="7"/>
      <c r="AP155" s="36"/>
    </row>
    <row r="156" spans="1:42" s="11" customFormat="1" ht="18" customHeight="1">
      <c r="A156" s="1">
        <v>151</v>
      </c>
      <c r="B156" s="1">
        <v>772</v>
      </c>
      <c r="C156" s="22" t="s">
        <v>64</v>
      </c>
      <c r="D156" s="1" t="s">
        <v>53</v>
      </c>
      <c r="E156" s="6" t="s">
        <v>65</v>
      </c>
      <c r="F156" s="1" t="s">
        <v>25</v>
      </c>
      <c r="G156" s="1">
        <f t="shared" si="4"/>
        <v>7</v>
      </c>
      <c r="H156" s="31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>
        <v>6</v>
      </c>
      <c r="AK156" s="7"/>
      <c r="AL156" s="7"/>
      <c r="AM156" s="7"/>
      <c r="AN156" s="7"/>
      <c r="AO156" s="7">
        <v>1</v>
      </c>
      <c r="AP156" s="36"/>
    </row>
    <row r="157" spans="1:42" s="11" customFormat="1" ht="18" customHeight="1">
      <c r="A157" s="1">
        <v>151</v>
      </c>
      <c r="B157" s="1">
        <v>65784</v>
      </c>
      <c r="C157" s="22" t="s">
        <v>1926</v>
      </c>
      <c r="D157" s="1" t="s">
        <v>53</v>
      </c>
      <c r="E157" s="6" t="s">
        <v>388</v>
      </c>
      <c r="F157" s="1" t="s">
        <v>369</v>
      </c>
      <c r="G157" s="1">
        <f t="shared" si="4"/>
        <v>7</v>
      </c>
      <c r="H157" s="31"/>
      <c r="I157" s="7"/>
      <c r="J157" s="7"/>
      <c r="K157" s="7"/>
      <c r="L157" s="7">
        <v>7</v>
      </c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  <c r="AK157" s="7"/>
      <c r="AL157" s="7"/>
      <c r="AM157" s="7"/>
      <c r="AN157" s="7"/>
      <c r="AO157" s="7"/>
      <c r="AP157" s="36"/>
    </row>
    <row r="158" spans="1:42" s="11" customFormat="1" ht="18" customHeight="1">
      <c r="A158" s="1">
        <v>154</v>
      </c>
      <c r="B158" s="1" t="s">
        <v>1609</v>
      </c>
      <c r="C158" s="22" t="s">
        <v>1610</v>
      </c>
      <c r="D158" s="1" t="s">
        <v>53</v>
      </c>
      <c r="E158" s="6" t="s">
        <v>7</v>
      </c>
      <c r="F158" s="1" t="s">
        <v>8</v>
      </c>
      <c r="G158" s="1">
        <f t="shared" si="4"/>
        <v>6</v>
      </c>
      <c r="H158" s="31"/>
      <c r="I158" s="7"/>
      <c r="J158" s="7"/>
      <c r="K158" s="7"/>
      <c r="L158" s="7"/>
      <c r="M158" s="7"/>
      <c r="N158" s="7"/>
      <c r="O158" s="7"/>
      <c r="P158" s="7"/>
      <c r="Q158" s="7"/>
      <c r="R158" s="7">
        <v>1</v>
      </c>
      <c r="S158" s="7"/>
      <c r="T158" s="7">
        <v>5</v>
      </c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  <c r="AK158" s="7"/>
      <c r="AL158" s="7"/>
      <c r="AM158" s="7"/>
      <c r="AN158" s="7"/>
      <c r="AO158" s="7"/>
      <c r="AP158" s="36"/>
    </row>
    <row r="159" spans="1:42" s="11" customFormat="1" ht="18" customHeight="1">
      <c r="A159" s="1">
        <v>155</v>
      </c>
      <c r="B159" s="1">
        <v>60697</v>
      </c>
      <c r="C159" s="22" t="s">
        <v>1744</v>
      </c>
      <c r="D159" s="1" t="s">
        <v>53</v>
      </c>
      <c r="E159" s="6" t="s">
        <v>7</v>
      </c>
      <c r="F159" s="1" t="s">
        <v>8</v>
      </c>
      <c r="G159" s="1">
        <f t="shared" si="4"/>
        <v>6</v>
      </c>
      <c r="H159" s="31"/>
      <c r="I159" s="7"/>
      <c r="J159" s="7"/>
      <c r="K159" s="7"/>
      <c r="L159" s="7"/>
      <c r="M159" s="7"/>
      <c r="N159" s="7"/>
      <c r="O159" s="7"/>
      <c r="P159" s="7"/>
      <c r="Q159" s="7"/>
      <c r="R159" s="7">
        <v>6</v>
      </c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  <c r="AK159" s="7"/>
      <c r="AL159" s="7"/>
      <c r="AM159" s="7"/>
      <c r="AN159" s="7"/>
      <c r="AO159" s="7"/>
      <c r="AP159" s="36"/>
    </row>
    <row r="160" spans="1:42" s="11" customFormat="1" ht="18" customHeight="1">
      <c r="A160" s="1">
        <v>156</v>
      </c>
      <c r="B160" s="1">
        <v>42772</v>
      </c>
      <c r="C160" s="22" t="s">
        <v>264</v>
      </c>
      <c r="D160" s="1" t="s">
        <v>53</v>
      </c>
      <c r="E160" s="6" t="s">
        <v>7</v>
      </c>
      <c r="F160" s="1" t="s">
        <v>10</v>
      </c>
      <c r="G160" s="1">
        <f t="shared" si="4"/>
        <v>6</v>
      </c>
      <c r="H160" s="31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  <c r="AK160" s="7"/>
      <c r="AL160" s="7"/>
      <c r="AM160" s="7">
        <v>6</v>
      </c>
      <c r="AN160" s="7"/>
      <c r="AO160" s="7"/>
      <c r="AP160" s="36"/>
    </row>
    <row r="161" spans="1:42" s="11" customFormat="1" ht="18" customHeight="1">
      <c r="A161" s="1">
        <v>157</v>
      </c>
      <c r="B161" s="1">
        <v>26768</v>
      </c>
      <c r="C161" s="22" t="s">
        <v>63</v>
      </c>
      <c r="D161" s="1" t="s">
        <v>53</v>
      </c>
      <c r="E161" s="6" t="s">
        <v>7</v>
      </c>
      <c r="F161" s="1" t="s">
        <v>10</v>
      </c>
      <c r="G161" s="1">
        <f t="shared" si="4"/>
        <v>6</v>
      </c>
      <c r="H161" s="31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>
        <v>4</v>
      </c>
      <c r="AK161" s="7"/>
      <c r="AL161" s="7"/>
      <c r="AM161" s="7"/>
      <c r="AN161" s="7"/>
      <c r="AO161" s="7">
        <v>2</v>
      </c>
      <c r="AP161" s="36"/>
    </row>
    <row r="162" spans="1:42" s="11" customFormat="1" ht="18" customHeight="1">
      <c r="A162" s="1">
        <v>158</v>
      </c>
      <c r="B162" s="1">
        <v>22786</v>
      </c>
      <c r="C162" s="22" t="s">
        <v>2166</v>
      </c>
      <c r="D162" s="1" t="s">
        <v>53</v>
      </c>
      <c r="E162" s="6" t="s">
        <v>7</v>
      </c>
      <c r="F162" s="1" t="s">
        <v>103</v>
      </c>
      <c r="G162" s="1">
        <f t="shared" si="4"/>
        <v>6</v>
      </c>
      <c r="H162" s="31"/>
      <c r="I162" s="7"/>
      <c r="J162" s="7"/>
      <c r="K162" s="7"/>
      <c r="L162" s="7"/>
      <c r="M162" s="7">
        <v>6</v>
      </c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  <c r="AK162" s="7"/>
      <c r="AL162" s="7"/>
      <c r="AM162" s="7"/>
      <c r="AN162" s="7"/>
      <c r="AO162" s="7"/>
      <c r="AP162" s="32"/>
    </row>
    <row r="163" spans="1:42" s="11" customFormat="1" ht="18" customHeight="1">
      <c r="A163" s="1">
        <v>159</v>
      </c>
      <c r="B163" s="1">
        <v>46681</v>
      </c>
      <c r="C163" s="22" t="s">
        <v>2201</v>
      </c>
      <c r="D163" s="1" t="s">
        <v>53</v>
      </c>
      <c r="E163" s="6" t="s">
        <v>7</v>
      </c>
      <c r="F163" s="1" t="s">
        <v>259</v>
      </c>
      <c r="G163" s="1">
        <f t="shared" si="4"/>
        <v>6</v>
      </c>
      <c r="H163" s="31"/>
      <c r="I163" s="7"/>
      <c r="J163" s="44">
        <v>6</v>
      </c>
      <c r="K163" s="44"/>
      <c r="L163" s="44"/>
      <c r="M163" s="44"/>
      <c r="N163" s="44"/>
      <c r="O163" s="44"/>
      <c r="P163" s="44"/>
      <c r="Q163" s="44"/>
      <c r="R163" s="44"/>
      <c r="S163" s="44"/>
      <c r="T163" s="44"/>
      <c r="U163" s="44"/>
      <c r="V163" s="44"/>
      <c r="W163" s="44"/>
      <c r="X163" s="44"/>
      <c r="Y163" s="44"/>
      <c r="Z163" s="44"/>
      <c r="AA163" s="44"/>
      <c r="AB163" s="44"/>
      <c r="AC163" s="44"/>
      <c r="AD163" s="44"/>
      <c r="AE163" s="44"/>
      <c r="AF163" s="44"/>
      <c r="AG163" s="44"/>
      <c r="AH163" s="44"/>
      <c r="AI163" s="44"/>
      <c r="AJ163" s="44"/>
      <c r="AK163" s="44"/>
      <c r="AL163" s="44"/>
      <c r="AM163" s="44"/>
      <c r="AN163" s="44"/>
      <c r="AO163" s="44"/>
      <c r="AP163" s="36"/>
    </row>
    <row r="164" spans="1:42" s="11" customFormat="1" ht="18" customHeight="1">
      <c r="A164" s="1">
        <v>160</v>
      </c>
      <c r="B164" s="1">
        <v>20996</v>
      </c>
      <c r="C164" s="22" t="s">
        <v>1457</v>
      </c>
      <c r="D164" s="1" t="s">
        <v>53</v>
      </c>
      <c r="E164" s="6" t="s">
        <v>7</v>
      </c>
      <c r="F164" s="1" t="s">
        <v>180</v>
      </c>
      <c r="G164" s="1">
        <f t="shared" si="4"/>
        <v>5</v>
      </c>
      <c r="H164" s="31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>
        <v>5</v>
      </c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  <c r="AK164" s="7"/>
      <c r="AL164" s="7"/>
      <c r="AM164" s="7"/>
      <c r="AN164" s="7"/>
      <c r="AO164" s="7"/>
      <c r="AP164" s="36"/>
    </row>
    <row r="165" spans="1:42" s="11" customFormat="1" ht="18" customHeight="1">
      <c r="A165" s="1">
        <v>160</v>
      </c>
      <c r="B165" s="1">
        <v>40184</v>
      </c>
      <c r="C165" s="22" t="s">
        <v>1492</v>
      </c>
      <c r="D165" s="1" t="s">
        <v>53</v>
      </c>
      <c r="E165" s="6" t="s">
        <v>7</v>
      </c>
      <c r="F165" s="1" t="s">
        <v>103</v>
      </c>
      <c r="G165" s="1">
        <f t="shared" ref="G165:G194" si="5">SUM(I165:AO165)</f>
        <v>5</v>
      </c>
      <c r="H165" s="31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>
        <v>5</v>
      </c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  <c r="AK165" s="7"/>
      <c r="AL165" s="7"/>
      <c r="AM165" s="7"/>
      <c r="AN165" s="7"/>
      <c r="AO165" s="7"/>
      <c r="AP165" s="32"/>
    </row>
    <row r="166" spans="1:42" s="11" customFormat="1" ht="18" customHeight="1">
      <c r="A166" s="1">
        <v>160</v>
      </c>
      <c r="B166" s="24" t="s">
        <v>1244</v>
      </c>
      <c r="C166" s="43" t="s">
        <v>1245</v>
      </c>
      <c r="D166" s="1" t="s">
        <v>53</v>
      </c>
      <c r="E166" s="26" t="s">
        <v>1212</v>
      </c>
      <c r="F166" s="1" t="s">
        <v>141</v>
      </c>
      <c r="G166" s="1">
        <f t="shared" si="5"/>
        <v>5</v>
      </c>
      <c r="H166" s="31"/>
      <c r="I166" s="44"/>
      <c r="J166" s="44"/>
      <c r="K166" s="44"/>
      <c r="L166" s="44"/>
      <c r="M166" s="44"/>
      <c r="N166" s="44"/>
      <c r="O166" s="44"/>
      <c r="P166" s="44"/>
      <c r="Q166" s="44"/>
      <c r="R166" s="44"/>
      <c r="S166" s="44"/>
      <c r="T166" s="44"/>
      <c r="U166" s="44"/>
      <c r="V166" s="44"/>
      <c r="W166" s="44"/>
      <c r="X166" s="44"/>
      <c r="Y166" s="44"/>
      <c r="Z166" s="44">
        <v>5</v>
      </c>
      <c r="AA166" s="44"/>
      <c r="AB166" s="44"/>
      <c r="AC166" s="44"/>
      <c r="AD166" s="44"/>
      <c r="AE166" s="44"/>
      <c r="AF166" s="44"/>
      <c r="AG166" s="44"/>
      <c r="AH166" s="44"/>
      <c r="AI166" s="44"/>
      <c r="AJ166" s="44"/>
      <c r="AK166" s="44"/>
      <c r="AL166" s="44"/>
      <c r="AM166" s="44"/>
      <c r="AN166" s="44"/>
      <c r="AO166" s="7"/>
      <c r="AP166" s="36"/>
    </row>
    <row r="167" spans="1:42" s="11" customFormat="1" ht="18" customHeight="1">
      <c r="A167" s="1">
        <v>160</v>
      </c>
      <c r="B167" s="24" t="s">
        <v>1100</v>
      </c>
      <c r="C167" s="43" t="s">
        <v>1101</v>
      </c>
      <c r="D167" s="1" t="s">
        <v>53</v>
      </c>
      <c r="E167" s="26" t="s">
        <v>7</v>
      </c>
      <c r="F167" s="1" t="s">
        <v>1068</v>
      </c>
      <c r="G167" s="1">
        <f t="shared" si="5"/>
        <v>5</v>
      </c>
      <c r="H167" s="31"/>
      <c r="I167" s="44"/>
      <c r="J167" s="44"/>
      <c r="K167" s="44"/>
      <c r="L167" s="44"/>
      <c r="M167" s="44"/>
      <c r="N167" s="44"/>
      <c r="O167" s="44"/>
      <c r="P167" s="44"/>
      <c r="Q167" s="44"/>
      <c r="R167" s="44"/>
      <c r="S167" s="44"/>
      <c r="T167" s="44"/>
      <c r="U167" s="44"/>
      <c r="V167" s="44"/>
      <c r="W167" s="44"/>
      <c r="X167" s="44"/>
      <c r="Y167" s="44"/>
      <c r="Z167" s="44"/>
      <c r="AA167" s="44">
        <v>5</v>
      </c>
      <c r="AB167" s="44"/>
      <c r="AC167" s="44"/>
      <c r="AD167" s="44"/>
      <c r="AE167" s="44"/>
      <c r="AF167" s="44"/>
      <c r="AG167" s="44"/>
      <c r="AH167" s="44"/>
      <c r="AI167" s="44"/>
      <c r="AJ167" s="44"/>
      <c r="AK167" s="44"/>
      <c r="AL167" s="44"/>
      <c r="AM167" s="44"/>
      <c r="AN167" s="44"/>
      <c r="AO167" s="7"/>
      <c r="AP167" s="36"/>
    </row>
    <row r="168" spans="1:42" s="11" customFormat="1" ht="18" customHeight="1">
      <c r="A168" s="1">
        <v>160</v>
      </c>
      <c r="B168" s="24">
        <v>49511</v>
      </c>
      <c r="C168" s="43" t="s">
        <v>900</v>
      </c>
      <c r="D168" s="1" t="s">
        <v>53</v>
      </c>
      <c r="E168" s="26" t="s">
        <v>901</v>
      </c>
      <c r="F168" s="1" t="s">
        <v>476</v>
      </c>
      <c r="G168" s="1">
        <f t="shared" si="5"/>
        <v>5</v>
      </c>
      <c r="H168" s="31"/>
      <c r="I168" s="44"/>
      <c r="J168" s="44"/>
      <c r="K168" s="44"/>
      <c r="L168" s="44"/>
      <c r="M168" s="44"/>
      <c r="N168" s="44"/>
      <c r="O168" s="44"/>
      <c r="P168" s="44"/>
      <c r="Q168" s="44"/>
      <c r="R168" s="44"/>
      <c r="S168" s="44"/>
      <c r="T168" s="44"/>
      <c r="U168" s="44"/>
      <c r="V168" s="44"/>
      <c r="W168" s="44"/>
      <c r="X168" s="44"/>
      <c r="Y168" s="44"/>
      <c r="Z168" s="44"/>
      <c r="AA168" s="44"/>
      <c r="AB168" s="44"/>
      <c r="AC168" s="44">
        <v>5</v>
      </c>
      <c r="AD168" s="44"/>
      <c r="AE168" s="44"/>
      <c r="AF168" s="44"/>
      <c r="AG168" s="44"/>
      <c r="AH168" s="44"/>
      <c r="AI168" s="44"/>
      <c r="AJ168" s="44"/>
      <c r="AK168" s="44"/>
      <c r="AL168" s="44"/>
      <c r="AM168" s="44"/>
      <c r="AN168" s="44"/>
      <c r="AO168" s="7"/>
      <c r="AP168" s="36"/>
    </row>
    <row r="169" spans="1:42" s="11" customFormat="1" ht="18" customHeight="1">
      <c r="A169" s="1">
        <v>160</v>
      </c>
      <c r="B169" s="24" t="s">
        <v>265</v>
      </c>
      <c r="C169" s="43" t="s">
        <v>266</v>
      </c>
      <c r="D169" s="1" t="s">
        <v>53</v>
      </c>
      <c r="E169" s="26" t="s">
        <v>7</v>
      </c>
      <c r="F169" s="1" t="s">
        <v>190</v>
      </c>
      <c r="G169" s="1">
        <f t="shared" si="5"/>
        <v>5</v>
      </c>
      <c r="H169" s="31"/>
      <c r="I169" s="44"/>
      <c r="J169" s="44"/>
      <c r="K169" s="44"/>
      <c r="L169" s="44"/>
      <c r="M169" s="44"/>
      <c r="N169" s="44"/>
      <c r="O169" s="44"/>
      <c r="P169" s="44"/>
      <c r="Q169" s="44"/>
      <c r="R169" s="44"/>
      <c r="S169" s="44"/>
      <c r="T169" s="44"/>
      <c r="U169" s="44"/>
      <c r="V169" s="44"/>
      <c r="W169" s="44"/>
      <c r="X169" s="44"/>
      <c r="Y169" s="44"/>
      <c r="Z169" s="44"/>
      <c r="AA169" s="44"/>
      <c r="AB169" s="44"/>
      <c r="AC169" s="44"/>
      <c r="AD169" s="44"/>
      <c r="AE169" s="44"/>
      <c r="AF169" s="44"/>
      <c r="AG169" s="44"/>
      <c r="AH169" s="44"/>
      <c r="AI169" s="44"/>
      <c r="AJ169" s="44"/>
      <c r="AK169" s="44"/>
      <c r="AL169" s="44"/>
      <c r="AM169" s="44">
        <v>5</v>
      </c>
      <c r="AN169" s="44"/>
      <c r="AO169" s="7"/>
      <c r="AP169" s="36"/>
    </row>
    <row r="170" spans="1:42" s="11" customFormat="1" ht="18" customHeight="1">
      <c r="A170" s="1">
        <v>166</v>
      </c>
      <c r="B170" s="24">
        <v>63298</v>
      </c>
      <c r="C170" s="43" t="s">
        <v>1745</v>
      </c>
      <c r="D170" s="1" t="s">
        <v>53</v>
      </c>
      <c r="E170" s="26" t="s">
        <v>7</v>
      </c>
      <c r="F170" s="1" t="s">
        <v>8</v>
      </c>
      <c r="G170" s="1">
        <f t="shared" si="5"/>
        <v>4</v>
      </c>
      <c r="H170" s="31"/>
      <c r="I170" s="44"/>
      <c r="J170" s="44"/>
      <c r="K170" s="44"/>
      <c r="L170" s="44"/>
      <c r="M170" s="44"/>
      <c r="N170" s="44"/>
      <c r="O170" s="44"/>
      <c r="P170" s="44"/>
      <c r="Q170" s="44"/>
      <c r="R170" s="44">
        <v>4</v>
      </c>
      <c r="S170" s="44"/>
      <c r="T170" s="44"/>
      <c r="U170" s="44"/>
      <c r="V170" s="44"/>
      <c r="W170" s="44"/>
      <c r="X170" s="44"/>
      <c r="Y170" s="44"/>
      <c r="Z170" s="44"/>
      <c r="AA170" s="44"/>
      <c r="AB170" s="44"/>
      <c r="AC170" s="44"/>
      <c r="AD170" s="44"/>
      <c r="AE170" s="44"/>
      <c r="AF170" s="44"/>
      <c r="AG170" s="44"/>
      <c r="AH170" s="44"/>
      <c r="AI170" s="44"/>
      <c r="AJ170" s="44"/>
      <c r="AK170" s="44"/>
      <c r="AL170" s="44"/>
      <c r="AM170" s="44"/>
      <c r="AN170" s="44"/>
      <c r="AO170" s="7"/>
      <c r="AP170" s="36"/>
    </row>
    <row r="171" spans="1:42" s="11" customFormat="1" ht="18" customHeight="1">
      <c r="A171" s="1">
        <v>166</v>
      </c>
      <c r="B171" s="24">
        <v>63852</v>
      </c>
      <c r="C171" s="43" t="s">
        <v>1789</v>
      </c>
      <c r="D171" s="1" t="s">
        <v>53</v>
      </c>
      <c r="E171" s="26" t="s">
        <v>7</v>
      </c>
      <c r="F171" s="1" t="s">
        <v>150</v>
      </c>
      <c r="G171" s="1">
        <f t="shared" si="5"/>
        <v>4</v>
      </c>
      <c r="H171" s="31"/>
      <c r="I171" s="44"/>
      <c r="J171" s="44"/>
      <c r="K171" s="44"/>
      <c r="L171" s="44"/>
      <c r="M171" s="44"/>
      <c r="N171" s="44"/>
      <c r="O171" s="44"/>
      <c r="P171" s="44"/>
      <c r="Q171" s="44">
        <v>4</v>
      </c>
      <c r="R171" s="44"/>
      <c r="S171" s="44"/>
      <c r="T171" s="44"/>
      <c r="U171" s="44"/>
      <c r="V171" s="44"/>
      <c r="W171" s="44"/>
      <c r="X171" s="44"/>
      <c r="Y171" s="44"/>
      <c r="Z171" s="44"/>
      <c r="AA171" s="44"/>
      <c r="AB171" s="44"/>
      <c r="AC171" s="44"/>
      <c r="AD171" s="44"/>
      <c r="AE171" s="44"/>
      <c r="AF171" s="44"/>
      <c r="AG171" s="44"/>
      <c r="AH171" s="44"/>
      <c r="AI171" s="44"/>
      <c r="AJ171" s="44"/>
      <c r="AK171" s="44"/>
      <c r="AL171" s="44"/>
      <c r="AM171" s="44"/>
      <c r="AN171" s="44"/>
      <c r="AO171" s="7"/>
      <c r="AP171" s="36"/>
    </row>
    <row r="172" spans="1:42" s="11" customFormat="1" ht="18" customHeight="1">
      <c r="A172" s="1">
        <v>166</v>
      </c>
      <c r="B172" s="24" t="s">
        <v>1246</v>
      </c>
      <c r="C172" s="43" t="s">
        <v>1247</v>
      </c>
      <c r="D172" s="1" t="s">
        <v>53</v>
      </c>
      <c r="E172" s="26" t="s">
        <v>1248</v>
      </c>
      <c r="F172" s="1" t="s">
        <v>141</v>
      </c>
      <c r="G172" s="1">
        <f t="shared" si="5"/>
        <v>4</v>
      </c>
      <c r="H172" s="31"/>
      <c r="I172" s="44"/>
      <c r="J172" s="44"/>
      <c r="K172" s="44"/>
      <c r="L172" s="44"/>
      <c r="M172" s="44"/>
      <c r="N172" s="44"/>
      <c r="O172" s="44"/>
      <c r="P172" s="44"/>
      <c r="Q172" s="44"/>
      <c r="R172" s="44"/>
      <c r="S172" s="44"/>
      <c r="T172" s="44"/>
      <c r="U172" s="44"/>
      <c r="V172" s="44"/>
      <c r="W172" s="44"/>
      <c r="X172" s="44"/>
      <c r="Y172" s="44"/>
      <c r="Z172" s="44">
        <v>4</v>
      </c>
      <c r="AA172" s="44"/>
      <c r="AB172" s="44"/>
      <c r="AC172" s="44"/>
      <c r="AD172" s="44"/>
      <c r="AE172" s="44"/>
      <c r="AF172" s="44"/>
      <c r="AG172" s="44"/>
      <c r="AH172" s="44"/>
      <c r="AI172" s="44"/>
      <c r="AJ172" s="44"/>
      <c r="AK172" s="44"/>
      <c r="AL172" s="44"/>
      <c r="AM172" s="44"/>
      <c r="AN172" s="44"/>
      <c r="AO172" s="7"/>
      <c r="AP172" s="36"/>
    </row>
    <row r="173" spans="1:42" s="11" customFormat="1" ht="18" customHeight="1">
      <c r="A173" s="1">
        <v>166</v>
      </c>
      <c r="B173" s="24">
        <v>47998</v>
      </c>
      <c r="C173" s="43" t="s">
        <v>771</v>
      </c>
      <c r="D173" s="1" t="s">
        <v>53</v>
      </c>
      <c r="E173" s="26" t="s">
        <v>739</v>
      </c>
      <c r="F173" s="1" t="s">
        <v>259</v>
      </c>
      <c r="G173" s="1">
        <f t="shared" si="5"/>
        <v>4</v>
      </c>
      <c r="H173" s="31"/>
      <c r="I173" s="44"/>
      <c r="J173" s="44"/>
      <c r="K173" s="44"/>
      <c r="L173" s="44"/>
      <c r="M173" s="44"/>
      <c r="N173" s="44"/>
      <c r="O173" s="44"/>
      <c r="P173" s="44"/>
      <c r="Q173" s="44"/>
      <c r="R173" s="44"/>
      <c r="S173" s="44"/>
      <c r="T173" s="44"/>
      <c r="U173" s="44"/>
      <c r="V173" s="44"/>
      <c r="W173" s="44"/>
      <c r="X173" s="44"/>
      <c r="Y173" s="44"/>
      <c r="Z173" s="44"/>
      <c r="AA173" s="44"/>
      <c r="AB173" s="44"/>
      <c r="AC173" s="44"/>
      <c r="AD173" s="44"/>
      <c r="AE173" s="44"/>
      <c r="AF173" s="44"/>
      <c r="AG173" s="44">
        <v>4</v>
      </c>
      <c r="AH173" s="44"/>
      <c r="AI173" s="44"/>
      <c r="AJ173" s="44"/>
      <c r="AK173" s="44"/>
      <c r="AL173" s="44"/>
      <c r="AM173" s="44"/>
      <c r="AN173" s="44"/>
      <c r="AO173" s="7"/>
      <c r="AP173" s="36"/>
    </row>
    <row r="174" spans="1:42" s="11" customFormat="1" ht="18" customHeight="1">
      <c r="A174" s="1">
        <v>166</v>
      </c>
      <c r="B174" s="24">
        <v>47850</v>
      </c>
      <c r="C174" s="43" t="s">
        <v>710</v>
      </c>
      <c r="D174" s="1" t="s">
        <v>53</v>
      </c>
      <c r="E174" s="26" t="s">
        <v>7</v>
      </c>
      <c r="F174" s="1" t="s">
        <v>686</v>
      </c>
      <c r="G174" s="1">
        <f t="shared" si="5"/>
        <v>4</v>
      </c>
      <c r="H174" s="31"/>
      <c r="I174" s="44"/>
      <c r="J174" s="44"/>
      <c r="K174" s="44"/>
      <c r="L174" s="44"/>
      <c r="M174" s="44"/>
      <c r="N174" s="44"/>
      <c r="O174" s="44"/>
      <c r="P174" s="44"/>
      <c r="Q174" s="44"/>
      <c r="R174" s="44"/>
      <c r="S174" s="44"/>
      <c r="T174" s="44"/>
      <c r="U174" s="44"/>
      <c r="V174" s="44"/>
      <c r="W174" s="44"/>
      <c r="X174" s="44"/>
      <c r="Y174" s="44"/>
      <c r="Z174" s="44"/>
      <c r="AA174" s="44"/>
      <c r="AB174" s="44"/>
      <c r="AC174" s="44"/>
      <c r="AD174" s="44"/>
      <c r="AE174" s="44">
        <v>4</v>
      </c>
      <c r="AF174" s="44"/>
      <c r="AG174" s="44"/>
      <c r="AH174" s="44"/>
      <c r="AI174" s="44"/>
      <c r="AJ174" s="44"/>
      <c r="AK174" s="44"/>
      <c r="AL174" s="44"/>
      <c r="AM174" s="44"/>
      <c r="AN174" s="44"/>
      <c r="AO174" s="7"/>
      <c r="AP174" s="36"/>
    </row>
    <row r="175" spans="1:42" s="11" customFormat="1" ht="18" customHeight="1">
      <c r="A175" s="1">
        <v>166</v>
      </c>
      <c r="B175" s="24" t="s">
        <v>267</v>
      </c>
      <c r="C175" s="43" t="s">
        <v>268</v>
      </c>
      <c r="D175" s="1" t="s">
        <v>53</v>
      </c>
      <c r="E175" s="26" t="s">
        <v>7</v>
      </c>
      <c r="F175" s="1" t="s">
        <v>8</v>
      </c>
      <c r="G175" s="1">
        <f t="shared" si="5"/>
        <v>4</v>
      </c>
      <c r="H175" s="31"/>
      <c r="I175" s="44"/>
      <c r="J175" s="44"/>
      <c r="K175" s="44"/>
      <c r="L175" s="44"/>
      <c r="M175" s="44"/>
      <c r="N175" s="44"/>
      <c r="O175" s="44"/>
      <c r="P175" s="44"/>
      <c r="Q175" s="44"/>
      <c r="R175" s="44"/>
      <c r="S175" s="44"/>
      <c r="T175" s="44"/>
      <c r="U175" s="44"/>
      <c r="V175" s="44"/>
      <c r="W175" s="44"/>
      <c r="X175" s="44"/>
      <c r="Y175" s="44"/>
      <c r="Z175" s="44"/>
      <c r="AA175" s="44"/>
      <c r="AB175" s="44"/>
      <c r="AC175" s="44"/>
      <c r="AD175" s="44"/>
      <c r="AE175" s="44"/>
      <c r="AF175" s="44"/>
      <c r="AG175" s="44"/>
      <c r="AH175" s="44"/>
      <c r="AI175" s="44"/>
      <c r="AJ175" s="44"/>
      <c r="AK175" s="44"/>
      <c r="AL175" s="44"/>
      <c r="AM175" s="44">
        <v>4</v>
      </c>
      <c r="AN175" s="44"/>
      <c r="AO175" s="7"/>
      <c r="AP175" s="36"/>
    </row>
    <row r="176" spans="1:42" s="11" customFormat="1" ht="18" customHeight="1">
      <c r="A176" s="1">
        <v>172</v>
      </c>
      <c r="B176" s="24">
        <v>63686</v>
      </c>
      <c r="C176" s="43" t="s">
        <v>1746</v>
      </c>
      <c r="D176" s="1" t="s">
        <v>53</v>
      </c>
      <c r="E176" s="26" t="s">
        <v>7</v>
      </c>
      <c r="F176" s="1" t="s">
        <v>8</v>
      </c>
      <c r="G176" s="1">
        <f t="shared" si="5"/>
        <v>3</v>
      </c>
      <c r="H176" s="31"/>
      <c r="I176" s="44"/>
      <c r="J176" s="44"/>
      <c r="K176" s="44"/>
      <c r="L176" s="44"/>
      <c r="M176" s="44"/>
      <c r="N176" s="44"/>
      <c r="O176" s="44"/>
      <c r="P176" s="44"/>
      <c r="Q176" s="44"/>
      <c r="R176" s="44">
        <v>3</v>
      </c>
      <c r="S176" s="44"/>
      <c r="T176" s="44"/>
      <c r="U176" s="44"/>
      <c r="V176" s="44"/>
      <c r="W176" s="44"/>
      <c r="X176" s="44"/>
      <c r="Y176" s="44"/>
      <c r="Z176" s="44"/>
      <c r="AA176" s="44"/>
      <c r="AB176" s="44"/>
      <c r="AC176" s="44"/>
      <c r="AD176" s="44"/>
      <c r="AE176" s="44"/>
      <c r="AF176" s="44"/>
      <c r="AG176" s="44"/>
      <c r="AH176" s="44"/>
      <c r="AI176" s="44"/>
      <c r="AJ176" s="44"/>
      <c r="AK176" s="44"/>
      <c r="AL176" s="44"/>
      <c r="AM176" s="44"/>
      <c r="AN176" s="44"/>
      <c r="AO176" s="7"/>
      <c r="AP176" s="36"/>
    </row>
    <row r="177" spans="1:42" s="11" customFormat="1" ht="18" customHeight="1">
      <c r="A177" s="1">
        <v>172</v>
      </c>
      <c r="B177" s="24" t="s">
        <v>1249</v>
      </c>
      <c r="C177" s="43" t="s">
        <v>1250</v>
      </c>
      <c r="D177" s="1" t="s">
        <v>53</v>
      </c>
      <c r="E177" s="26" t="s">
        <v>1251</v>
      </c>
      <c r="F177" s="1" t="s">
        <v>141</v>
      </c>
      <c r="G177" s="1">
        <f t="shared" si="5"/>
        <v>3</v>
      </c>
      <c r="H177" s="31"/>
      <c r="I177" s="44"/>
      <c r="J177" s="44"/>
      <c r="K177" s="44"/>
      <c r="L177" s="44"/>
      <c r="M177" s="44"/>
      <c r="N177" s="44"/>
      <c r="O177" s="44"/>
      <c r="P177" s="44"/>
      <c r="Q177" s="44"/>
      <c r="R177" s="44"/>
      <c r="S177" s="44"/>
      <c r="T177" s="44"/>
      <c r="U177" s="44"/>
      <c r="V177" s="44"/>
      <c r="W177" s="44"/>
      <c r="X177" s="44"/>
      <c r="Y177" s="44"/>
      <c r="Z177" s="44">
        <v>3</v>
      </c>
      <c r="AA177" s="44"/>
      <c r="AB177" s="44"/>
      <c r="AC177" s="44"/>
      <c r="AD177" s="44"/>
      <c r="AE177" s="44"/>
      <c r="AF177" s="44"/>
      <c r="AG177" s="44"/>
      <c r="AH177" s="44"/>
      <c r="AI177" s="44"/>
      <c r="AJ177" s="44"/>
      <c r="AK177" s="44"/>
      <c r="AL177" s="44"/>
      <c r="AM177" s="44"/>
      <c r="AN177" s="44"/>
      <c r="AO177" s="7"/>
      <c r="AP177" s="36"/>
    </row>
    <row r="178" spans="1:42" s="11" customFormat="1" ht="18" customHeight="1">
      <c r="A178" s="1">
        <v>172</v>
      </c>
      <c r="B178" s="24">
        <v>50838</v>
      </c>
      <c r="C178" s="43" t="s">
        <v>772</v>
      </c>
      <c r="D178" s="1" t="s">
        <v>53</v>
      </c>
      <c r="E178" s="26" t="s">
        <v>773</v>
      </c>
      <c r="F178" s="1" t="s">
        <v>259</v>
      </c>
      <c r="G178" s="1">
        <f t="shared" si="5"/>
        <v>3</v>
      </c>
      <c r="H178" s="31"/>
      <c r="I178" s="44"/>
      <c r="J178" s="44"/>
      <c r="K178" s="44"/>
      <c r="L178" s="44"/>
      <c r="M178" s="44"/>
      <c r="N178" s="44"/>
      <c r="O178" s="44"/>
      <c r="P178" s="44"/>
      <c r="Q178" s="44"/>
      <c r="R178" s="44"/>
      <c r="S178" s="44"/>
      <c r="T178" s="44"/>
      <c r="U178" s="44"/>
      <c r="V178" s="44"/>
      <c r="W178" s="44"/>
      <c r="X178" s="44"/>
      <c r="Y178" s="44"/>
      <c r="Z178" s="44"/>
      <c r="AA178" s="44"/>
      <c r="AB178" s="44"/>
      <c r="AC178" s="44"/>
      <c r="AD178" s="44"/>
      <c r="AE178" s="44"/>
      <c r="AF178" s="44"/>
      <c r="AG178" s="44">
        <v>3</v>
      </c>
      <c r="AH178" s="44"/>
      <c r="AI178" s="44"/>
      <c r="AJ178" s="44"/>
      <c r="AK178" s="44"/>
      <c r="AL178" s="44"/>
      <c r="AM178" s="44"/>
      <c r="AN178" s="44"/>
      <c r="AO178" s="7"/>
      <c r="AP178" s="36"/>
    </row>
    <row r="179" spans="1:42" s="11" customFormat="1" ht="18" customHeight="1">
      <c r="A179" s="1">
        <v>172</v>
      </c>
      <c r="B179" s="24">
        <v>60628</v>
      </c>
      <c r="C179" s="43" t="s">
        <v>711</v>
      </c>
      <c r="D179" s="1" t="s">
        <v>53</v>
      </c>
      <c r="E179" s="26" t="s">
        <v>7</v>
      </c>
      <c r="F179" s="1" t="s">
        <v>686</v>
      </c>
      <c r="G179" s="1">
        <f t="shared" si="5"/>
        <v>3</v>
      </c>
      <c r="H179" s="31"/>
      <c r="I179" s="44"/>
      <c r="J179" s="44"/>
      <c r="K179" s="44"/>
      <c r="L179" s="44"/>
      <c r="M179" s="44"/>
      <c r="N179" s="44"/>
      <c r="O179" s="44"/>
      <c r="P179" s="44"/>
      <c r="Q179" s="44"/>
      <c r="R179" s="44"/>
      <c r="S179" s="44"/>
      <c r="T179" s="44"/>
      <c r="U179" s="44"/>
      <c r="V179" s="44"/>
      <c r="W179" s="44"/>
      <c r="X179" s="44"/>
      <c r="Y179" s="44"/>
      <c r="Z179" s="44"/>
      <c r="AA179" s="44"/>
      <c r="AB179" s="44"/>
      <c r="AC179" s="44"/>
      <c r="AD179" s="44"/>
      <c r="AE179" s="44">
        <v>3</v>
      </c>
      <c r="AF179" s="44"/>
      <c r="AG179" s="44"/>
      <c r="AH179" s="44"/>
      <c r="AI179" s="44"/>
      <c r="AJ179" s="44"/>
      <c r="AK179" s="44"/>
      <c r="AL179" s="44"/>
      <c r="AM179" s="44"/>
      <c r="AN179" s="44"/>
      <c r="AO179" s="7"/>
      <c r="AP179" s="36"/>
    </row>
    <row r="180" spans="1:42" s="11" customFormat="1" ht="18" customHeight="1">
      <c r="A180" s="1">
        <v>172</v>
      </c>
      <c r="B180" s="24">
        <v>58691</v>
      </c>
      <c r="C180" s="43" t="s">
        <v>673</v>
      </c>
      <c r="D180" s="1" t="s">
        <v>53</v>
      </c>
      <c r="E180" s="26" t="s">
        <v>195</v>
      </c>
      <c r="F180" s="1" t="s">
        <v>190</v>
      </c>
      <c r="G180" s="1">
        <f t="shared" si="5"/>
        <v>3</v>
      </c>
      <c r="H180" s="31"/>
      <c r="I180" s="44"/>
      <c r="J180" s="44"/>
      <c r="K180" s="44"/>
      <c r="L180" s="44"/>
      <c r="M180" s="44"/>
      <c r="N180" s="44"/>
      <c r="O180" s="44"/>
      <c r="P180" s="44"/>
      <c r="Q180" s="44"/>
      <c r="R180" s="44"/>
      <c r="S180" s="44"/>
      <c r="T180" s="44"/>
      <c r="U180" s="44"/>
      <c r="V180" s="44"/>
      <c r="W180" s="44"/>
      <c r="X180" s="44"/>
      <c r="Y180" s="44"/>
      <c r="Z180" s="44"/>
      <c r="AA180" s="44"/>
      <c r="AB180" s="44"/>
      <c r="AC180" s="44"/>
      <c r="AD180" s="44"/>
      <c r="AE180" s="44"/>
      <c r="AF180" s="44">
        <v>3</v>
      </c>
      <c r="AG180" s="44"/>
      <c r="AH180" s="44"/>
      <c r="AI180" s="44"/>
      <c r="AJ180" s="44"/>
      <c r="AK180" s="44"/>
      <c r="AL180" s="44"/>
      <c r="AM180" s="44"/>
      <c r="AN180" s="44"/>
      <c r="AO180" s="7"/>
      <c r="AP180" s="36"/>
    </row>
    <row r="181" spans="1:42" s="11" customFormat="1" ht="18" customHeight="1">
      <c r="A181" s="1">
        <v>172</v>
      </c>
      <c r="B181" s="24">
        <v>54705</v>
      </c>
      <c r="C181" s="25" t="s">
        <v>62</v>
      </c>
      <c r="D181" s="1" t="s">
        <v>53</v>
      </c>
      <c r="E181" s="26" t="s">
        <v>7</v>
      </c>
      <c r="F181" s="1" t="s">
        <v>10</v>
      </c>
      <c r="G181" s="1">
        <f t="shared" si="5"/>
        <v>3</v>
      </c>
      <c r="H181" s="31"/>
      <c r="I181" s="44"/>
      <c r="J181" s="44"/>
      <c r="K181" s="44"/>
      <c r="L181" s="44"/>
      <c r="M181" s="44"/>
      <c r="N181" s="44"/>
      <c r="O181" s="44"/>
      <c r="P181" s="44"/>
      <c r="Q181" s="44"/>
      <c r="R181" s="44"/>
      <c r="S181" s="44"/>
      <c r="T181" s="44"/>
      <c r="U181" s="44"/>
      <c r="V181" s="44"/>
      <c r="W181" s="44"/>
      <c r="X181" s="44"/>
      <c r="Y181" s="44"/>
      <c r="Z181" s="44"/>
      <c r="AA181" s="44"/>
      <c r="AB181" s="44"/>
      <c r="AC181" s="44"/>
      <c r="AD181" s="44"/>
      <c r="AE181" s="44"/>
      <c r="AF181" s="44"/>
      <c r="AG181" s="44"/>
      <c r="AH181" s="44"/>
      <c r="AI181" s="44"/>
      <c r="AJ181" s="44"/>
      <c r="AK181" s="44"/>
      <c r="AL181" s="44"/>
      <c r="AM181" s="44"/>
      <c r="AN181" s="44"/>
      <c r="AO181" s="7">
        <v>3</v>
      </c>
      <c r="AP181" s="36"/>
    </row>
    <row r="182" spans="1:42" s="11" customFormat="1" ht="18" customHeight="1">
      <c r="A182" s="1">
        <v>172</v>
      </c>
      <c r="B182" s="24">
        <v>55115</v>
      </c>
      <c r="C182" s="43" t="s">
        <v>2167</v>
      </c>
      <c r="D182" s="1" t="s">
        <v>53</v>
      </c>
      <c r="E182" s="26" t="s">
        <v>7</v>
      </c>
      <c r="F182" s="1" t="s">
        <v>103</v>
      </c>
      <c r="G182" s="1">
        <f t="shared" si="5"/>
        <v>3</v>
      </c>
      <c r="H182" s="31"/>
      <c r="I182" s="44"/>
      <c r="J182" s="44"/>
      <c r="K182" s="44"/>
      <c r="L182" s="44"/>
      <c r="M182" s="44">
        <v>3</v>
      </c>
      <c r="N182" s="44"/>
      <c r="O182" s="44"/>
      <c r="P182" s="44"/>
      <c r="Q182" s="44"/>
      <c r="R182" s="44"/>
      <c r="S182" s="44"/>
      <c r="T182" s="44"/>
      <c r="U182" s="44"/>
      <c r="V182" s="44"/>
      <c r="W182" s="44"/>
      <c r="X182" s="44"/>
      <c r="Y182" s="44"/>
      <c r="Z182" s="44"/>
      <c r="AA182" s="44"/>
      <c r="AB182" s="44"/>
      <c r="AC182" s="44"/>
      <c r="AD182" s="44"/>
      <c r="AE182" s="44"/>
      <c r="AF182" s="44"/>
      <c r="AG182" s="44"/>
      <c r="AH182" s="44"/>
      <c r="AI182" s="44"/>
      <c r="AJ182" s="44"/>
      <c r="AK182" s="44"/>
      <c r="AL182" s="44"/>
      <c r="AM182" s="44"/>
      <c r="AN182" s="44"/>
      <c r="AO182" s="7"/>
      <c r="AP182" s="36"/>
    </row>
    <row r="183" spans="1:42" s="11" customFormat="1" ht="18" customHeight="1">
      <c r="A183" s="1">
        <v>179</v>
      </c>
      <c r="B183" s="24">
        <v>42101</v>
      </c>
      <c r="C183" s="43" t="s">
        <v>1493</v>
      </c>
      <c r="D183" s="1" t="s">
        <v>53</v>
      </c>
      <c r="E183" s="26" t="s">
        <v>1163</v>
      </c>
      <c r="F183" s="1" t="s">
        <v>141</v>
      </c>
      <c r="G183" s="1">
        <f t="shared" si="5"/>
        <v>2</v>
      </c>
      <c r="H183" s="31"/>
      <c r="I183" s="44"/>
      <c r="J183" s="44"/>
      <c r="K183" s="44"/>
      <c r="L183" s="44"/>
      <c r="M183" s="44"/>
      <c r="N183" s="44"/>
      <c r="O183" s="44"/>
      <c r="P183" s="44"/>
      <c r="Q183" s="44"/>
      <c r="R183" s="44"/>
      <c r="S183" s="44"/>
      <c r="T183" s="44"/>
      <c r="U183" s="44"/>
      <c r="V183" s="44">
        <v>2</v>
      </c>
      <c r="W183" s="44"/>
      <c r="X183" s="44"/>
      <c r="Y183" s="44"/>
      <c r="Z183" s="44"/>
      <c r="AA183" s="44"/>
      <c r="AB183" s="44"/>
      <c r="AC183" s="44"/>
      <c r="AD183" s="44"/>
      <c r="AE183" s="44"/>
      <c r="AF183" s="44"/>
      <c r="AG183" s="44"/>
      <c r="AH183" s="44"/>
      <c r="AI183" s="44"/>
      <c r="AJ183" s="44"/>
      <c r="AK183" s="44"/>
      <c r="AL183" s="44"/>
      <c r="AM183" s="44"/>
      <c r="AN183" s="44"/>
      <c r="AO183" s="7"/>
      <c r="AP183" s="36"/>
    </row>
    <row r="184" spans="1:42" s="11" customFormat="1" ht="18" customHeight="1">
      <c r="A184" s="1">
        <v>179</v>
      </c>
      <c r="B184" s="24">
        <v>40446</v>
      </c>
      <c r="C184" s="43" t="s">
        <v>1747</v>
      </c>
      <c r="D184" s="1" t="s">
        <v>53</v>
      </c>
      <c r="E184" s="26" t="s">
        <v>7</v>
      </c>
      <c r="F184" s="1" t="s">
        <v>8</v>
      </c>
      <c r="G184" s="1">
        <f t="shared" si="5"/>
        <v>2</v>
      </c>
      <c r="H184" s="31"/>
      <c r="I184" s="44"/>
      <c r="J184" s="44"/>
      <c r="K184" s="44"/>
      <c r="L184" s="44"/>
      <c r="M184" s="44"/>
      <c r="N184" s="44"/>
      <c r="O184" s="44"/>
      <c r="P184" s="44"/>
      <c r="Q184" s="44"/>
      <c r="R184" s="44">
        <v>2</v>
      </c>
      <c r="S184" s="44"/>
      <c r="T184" s="44"/>
      <c r="U184" s="44"/>
      <c r="V184" s="44"/>
      <c r="W184" s="44"/>
      <c r="X184" s="44"/>
      <c r="Y184" s="44"/>
      <c r="Z184" s="44"/>
      <c r="AA184" s="44"/>
      <c r="AB184" s="44"/>
      <c r="AC184" s="44"/>
      <c r="AD184" s="44"/>
      <c r="AE184" s="44"/>
      <c r="AF184" s="44"/>
      <c r="AG184" s="44"/>
      <c r="AH184" s="44"/>
      <c r="AI184" s="44"/>
      <c r="AJ184" s="44"/>
      <c r="AK184" s="44"/>
      <c r="AL184" s="44"/>
      <c r="AM184" s="44"/>
      <c r="AN184" s="44"/>
      <c r="AO184" s="7"/>
      <c r="AP184" s="36"/>
    </row>
    <row r="185" spans="1:42" s="11" customFormat="1" ht="18" customHeight="1">
      <c r="A185" s="1">
        <v>179</v>
      </c>
      <c r="B185" s="24">
        <v>46433</v>
      </c>
      <c r="C185" s="43" t="s">
        <v>1790</v>
      </c>
      <c r="D185" s="1" t="s">
        <v>53</v>
      </c>
      <c r="E185" s="26" t="s">
        <v>7</v>
      </c>
      <c r="F185" s="1" t="s">
        <v>259</v>
      </c>
      <c r="G185" s="1">
        <f t="shared" si="5"/>
        <v>2</v>
      </c>
      <c r="H185" s="31"/>
      <c r="I185" s="44"/>
      <c r="J185" s="44"/>
      <c r="K185" s="44"/>
      <c r="L185" s="44"/>
      <c r="M185" s="44"/>
      <c r="N185" s="44"/>
      <c r="O185" s="44"/>
      <c r="P185" s="44"/>
      <c r="Q185" s="44">
        <v>2</v>
      </c>
      <c r="R185" s="44"/>
      <c r="S185" s="44"/>
      <c r="T185" s="44"/>
      <c r="U185" s="44"/>
      <c r="V185" s="44"/>
      <c r="W185" s="44"/>
      <c r="X185" s="44"/>
      <c r="Y185" s="44"/>
      <c r="Z185" s="44"/>
      <c r="AA185" s="44"/>
      <c r="AB185" s="44"/>
      <c r="AC185" s="44"/>
      <c r="AD185" s="44"/>
      <c r="AE185" s="44"/>
      <c r="AF185" s="44"/>
      <c r="AG185" s="44"/>
      <c r="AH185" s="44"/>
      <c r="AI185" s="44"/>
      <c r="AJ185" s="44"/>
      <c r="AK185" s="44"/>
      <c r="AL185" s="44"/>
      <c r="AM185" s="44"/>
      <c r="AN185" s="44"/>
      <c r="AO185" s="7"/>
      <c r="AP185" s="36"/>
    </row>
    <row r="186" spans="1:42" s="11" customFormat="1" ht="18" customHeight="1">
      <c r="A186" s="1">
        <v>179</v>
      </c>
      <c r="B186" s="24" t="s">
        <v>1252</v>
      </c>
      <c r="C186" s="43" t="s">
        <v>1253</v>
      </c>
      <c r="D186" s="1" t="s">
        <v>53</v>
      </c>
      <c r="E186" s="26" t="s">
        <v>1063</v>
      </c>
      <c r="F186" s="1" t="s">
        <v>141</v>
      </c>
      <c r="G186" s="1">
        <f t="shared" si="5"/>
        <v>2</v>
      </c>
      <c r="H186" s="31"/>
      <c r="I186" s="44"/>
      <c r="J186" s="44"/>
      <c r="K186" s="44"/>
      <c r="L186" s="44"/>
      <c r="M186" s="44"/>
      <c r="N186" s="44"/>
      <c r="O186" s="44"/>
      <c r="P186" s="44"/>
      <c r="Q186" s="44"/>
      <c r="R186" s="44"/>
      <c r="S186" s="44"/>
      <c r="T186" s="44"/>
      <c r="U186" s="44"/>
      <c r="V186" s="44"/>
      <c r="W186" s="44"/>
      <c r="X186" s="44"/>
      <c r="Y186" s="44"/>
      <c r="Z186" s="44">
        <v>2</v>
      </c>
      <c r="AA186" s="44"/>
      <c r="AB186" s="44"/>
      <c r="AC186" s="44"/>
      <c r="AD186" s="44"/>
      <c r="AE186" s="44"/>
      <c r="AF186" s="44"/>
      <c r="AG186" s="44"/>
      <c r="AH186" s="44"/>
      <c r="AI186" s="44"/>
      <c r="AJ186" s="44"/>
      <c r="AK186" s="44"/>
      <c r="AL186" s="44"/>
      <c r="AM186" s="44"/>
      <c r="AN186" s="44"/>
      <c r="AO186" s="7"/>
      <c r="AP186" s="36"/>
    </row>
    <row r="187" spans="1:42" s="11" customFormat="1" ht="18" customHeight="1">
      <c r="A187" s="1">
        <v>179</v>
      </c>
      <c r="B187" s="24">
        <v>58709</v>
      </c>
      <c r="C187" s="43" t="s">
        <v>774</v>
      </c>
      <c r="D187" s="1" t="s">
        <v>53</v>
      </c>
      <c r="E187" s="26" t="s">
        <v>341</v>
      </c>
      <c r="F187" s="1" t="s">
        <v>259</v>
      </c>
      <c r="G187" s="1">
        <f t="shared" si="5"/>
        <v>2</v>
      </c>
      <c r="H187" s="31"/>
      <c r="I187" s="44"/>
      <c r="J187" s="44"/>
      <c r="K187" s="44"/>
      <c r="L187" s="44"/>
      <c r="M187" s="44"/>
      <c r="N187" s="44"/>
      <c r="O187" s="44"/>
      <c r="P187" s="44"/>
      <c r="Q187" s="44"/>
      <c r="R187" s="44"/>
      <c r="S187" s="44"/>
      <c r="T187" s="44"/>
      <c r="U187" s="44"/>
      <c r="V187" s="44"/>
      <c r="W187" s="44"/>
      <c r="X187" s="44"/>
      <c r="Y187" s="44"/>
      <c r="Z187" s="44"/>
      <c r="AA187" s="44"/>
      <c r="AB187" s="44"/>
      <c r="AC187" s="44"/>
      <c r="AD187" s="44"/>
      <c r="AE187" s="44"/>
      <c r="AF187" s="44"/>
      <c r="AG187" s="44">
        <v>2</v>
      </c>
      <c r="AH187" s="44"/>
      <c r="AI187" s="44"/>
      <c r="AJ187" s="44"/>
      <c r="AK187" s="44"/>
      <c r="AL187" s="44"/>
      <c r="AM187" s="44"/>
      <c r="AN187" s="44"/>
      <c r="AO187" s="7"/>
      <c r="AP187" s="36"/>
    </row>
    <row r="188" spans="1:42" s="11" customFormat="1" ht="18" customHeight="1">
      <c r="A188" s="1">
        <v>179</v>
      </c>
      <c r="B188" s="24">
        <v>60453</v>
      </c>
      <c r="C188" s="43" t="s">
        <v>712</v>
      </c>
      <c r="D188" s="1" t="s">
        <v>53</v>
      </c>
      <c r="E188" s="26" t="s">
        <v>7</v>
      </c>
      <c r="F188" s="1" t="s">
        <v>700</v>
      </c>
      <c r="G188" s="1">
        <f t="shared" si="5"/>
        <v>2</v>
      </c>
      <c r="H188" s="31"/>
      <c r="I188" s="44"/>
      <c r="J188" s="44"/>
      <c r="K188" s="44"/>
      <c r="L188" s="44"/>
      <c r="M188" s="44"/>
      <c r="N188" s="44"/>
      <c r="O188" s="44"/>
      <c r="P188" s="44"/>
      <c r="Q188" s="44"/>
      <c r="R188" s="44"/>
      <c r="S188" s="44"/>
      <c r="T188" s="44"/>
      <c r="U188" s="44"/>
      <c r="V188" s="44"/>
      <c r="W188" s="44"/>
      <c r="X188" s="44"/>
      <c r="Y188" s="44"/>
      <c r="Z188" s="44"/>
      <c r="AA188" s="44"/>
      <c r="AB188" s="44"/>
      <c r="AC188" s="44"/>
      <c r="AD188" s="44"/>
      <c r="AE188" s="44">
        <v>2</v>
      </c>
      <c r="AF188" s="44"/>
      <c r="AG188" s="44"/>
      <c r="AH188" s="44"/>
      <c r="AI188" s="44"/>
      <c r="AJ188" s="44"/>
      <c r="AK188" s="44"/>
      <c r="AL188" s="44"/>
      <c r="AM188" s="44"/>
      <c r="AN188" s="44"/>
      <c r="AO188" s="7"/>
      <c r="AP188" s="36"/>
    </row>
    <row r="189" spans="1:42" s="11" customFormat="1" ht="18" customHeight="1">
      <c r="A189" s="1">
        <v>179</v>
      </c>
      <c r="B189" s="24" t="s">
        <v>574</v>
      </c>
      <c r="C189" s="43" t="s">
        <v>575</v>
      </c>
      <c r="D189" s="1" t="s">
        <v>53</v>
      </c>
      <c r="E189" s="26" t="s">
        <v>7</v>
      </c>
      <c r="F189" s="1" t="s">
        <v>10</v>
      </c>
      <c r="G189" s="1">
        <f t="shared" si="5"/>
        <v>2</v>
      </c>
      <c r="H189" s="31"/>
      <c r="I189" s="44"/>
      <c r="J189" s="44"/>
      <c r="K189" s="44"/>
      <c r="L189" s="44"/>
      <c r="M189" s="44"/>
      <c r="N189" s="44"/>
      <c r="O189" s="44"/>
      <c r="P189" s="44"/>
      <c r="Q189" s="44"/>
      <c r="R189" s="44"/>
      <c r="S189" s="44"/>
      <c r="T189" s="44"/>
      <c r="U189" s="44"/>
      <c r="V189" s="44"/>
      <c r="W189" s="44"/>
      <c r="X189" s="44"/>
      <c r="Y189" s="44"/>
      <c r="Z189" s="44"/>
      <c r="AA189" s="44"/>
      <c r="AB189" s="44"/>
      <c r="AC189" s="44"/>
      <c r="AD189" s="44"/>
      <c r="AE189" s="44"/>
      <c r="AF189" s="44"/>
      <c r="AG189" s="44"/>
      <c r="AH189" s="44"/>
      <c r="AI189" s="44"/>
      <c r="AJ189" s="44">
        <v>2</v>
      </c>
      <c r="AK189" s="44"/>
      <c r="AL189" s="44"/>
      <c r="AM189" s="44"/>
      <c r="AN189" s="44"/>
      <c r="AO189" s="7"/>
      <c r="AP189" s="36"/>
    </row>
    <row r="190" spans="1:42" s="11" customFormat="1" ht="18" customHeight="1">
      <c r="A190" s="1">
        <v>186</v>
      </c>
      <c r="B190" s="24" t="s">
        <v>1254</v>
      </c>
      <c r="C190" s="43" t="s">
        <v>1255</v>
      </c>
      <c r="D190" s="1" t="s">
        <v>53</v>
      </c>
      <c r="E190" s="26" t="s">
        <v>1063</v>
      </c>
      <c r="F190" s="1" t="s">
        <v>141</v>
      </c>
      <c r="G190" s="1">
        <f t="shared" si="5"/>
        <v>1</v>
      </c>
      <c r="H190" s="31"/>
      <c r="I190" s="44"/>
      <c r="J190" s="44"/>
      <c r="K190" s="44"/>
      <c r="L190" s="44"/>
      <c r="M190" s="44"/>
      <c r="N190" s="44"/>
      <c r="O190" s="44"/>
      <c r="P190" s="44"/>
      <c r="Q190" s="44"/>
      <c r="R190" s="44"/>
      <c r="S190" s="44"/>
      <c r="T190" s="44"/>
      <c r="U190" s="44"/>
      <c r="V190" s="44"/>
      <c r="W190" s="44"/>
      <c r="X190" s="44"/>
      <c r="Y190" s="44"/>
      <c r="Z190" s="44">
        <v>1</v>
      </c>
      <c r="AA190" s="44"/>
      <c r="AB190" s="44"/>
      <c r="AC190" s="44"/>
      <c r="AD190" s="44"/>
      <c r="AE190" s="44"/>
      <c r="AF190" s="44"/>
      <c r="AG190" s="44"/>
      <c r="AH190" s="44"/>
      <c r="AI190" s="44"/>
      <c r="AJ190" s="44"/>
      <c r="AK190" s="44"/>
      <c r="AL190" s="44"/>
      <c r="AM190" s="44"/>
      <c r="AN190" s="44"/>
      <c r="AO190" s="7"/>
      <c r="AP190" s="36"/>
    </row>
    <row r="191" spans="1:42" s="11" customFormat="1" ht="18" customHeight="1">
      <c r="A191" s="1">
        <v>186</v>
      </c>
      <c r="B191" s="24">
        <v>64857</v>
      </c>
      <c r="C191" s="43" t="s">
        <v>775</v>
      </c>
      <c r="D191" s="1" t="s">
        <v>53</v>
      </c>
      <c r="E191" s="26" t="s">
        <v>7</v>
      </c>
      <c r="F191" s="1" t="s">
        <v>259</v>
      </c>
      <c r="G191" s="1">
        <f t="shared" si="5"/>
        <v>1</v>
      </c>
      <c r="H191" s="31"/>
      <c r="I191" s="44"/>
      <c r="J191" s="44"/>
      <c r="K191" s="44"/>
      <c r="L191" s="44"/>
      <c r="M191" s="44"/>
      <c r="N191" s="44"/>
      <c r="O191" s="44"/>
      <c r="P191" s="44"/>
      <c r="Q191" s="44"/>
      <c r="R191" s="44"/>
      <c r="S191" s="44"/>
      <c r="T191" s="44"/>
      <c r="U191" s="44"/>
      <c r="V191" s="44"/>
      <c r="W191" s="44"/>
      <c r="X191" s="44"/>
      <c r="Y191" s="44"/>
      <c r="Z191" s="44"/>
      <c r="AA191" s="44"/>
      <c r="AB191" s="44"/>
      <c r="AC191" s="44"/>
      <c r="AD191" s="44"/>
      <c r="AE191" s="44"/>
      <c r="AF191" s="44"/>
      <c r="AG191" s="44">
        <v>1</v>
      </c>
      <c r="AH191" s="44"/>
      <c r="AI191" s="44"/>
      <c r="AJ191" s="44"/>
      <c r="AK191" s="44"/>
      <c r="AL191" s="44"/>
      <c r="AM191" s="44"/>
      <c r="AN191" s="44"/>
      <c r="AO191" s="7"/>
      <c r="AP191" s="36"/>
    </row>
    <row r="192" spans="1:42" s="11" customFormat="1" ht="18" customHeight="1">
      <c r="A192" s="1">
        <v>186</v>
      </c>
      <c r="B192" s="24">
        <v>9501</v>
      </c>
      <c r="C192" s="43" t="s">
        <v>713</v>
      </c>
      <c r="D192" s="1" t="s">
        <v>53</v>
      </c>
      <c r="E192" s="26" t="s">
        <v>7</v>
      </c>
      <c r="F192" s="1" t="s">
        <v>686</v>
      </c>
      <c r="G192" s="1">
        <f t="shared" si="5"/>
        <v>1</v>
      </c>
      <c r="H192" s="31"/>
      <c r="I192" s="44"/>
      <c r="J192" s="44"/>
      <c r="K192" s="44"/>
      <c r="L192" s="44"/>
      <c r="M192" s="44"/>
      <c r="N192" s="44"/>
      <c r="O192" s="44"/>
      <c r="P192" s="44"/>
      <c r="Q192" s="44"/>
      <c r="R192" s="44"/>
      <c r="S192" s="44"/>
      <c r="T192" s="44"/>
      <c r="U192" s="44"/>
      <c r="V192" s="44"/>
      <c r="W192" s="44"/>
      <c r="X192" s="44"/>
      <c r="Y192" s="44"/>
      <c r="Z192" s="44"/>
      <c r="AA192" s="44"/>
      <c r="AB192" s="44"/>
      <c r="AC192" s="44"/>
      <c r="AD192" s="44"/>
      <c r="AE192" s="44">
        <v>1</v>
      </c>
      <c r="AF192" s="44"/>
      <c r="AG192" s="44"/>
      <c r="AH192" s="44"/>
      <c r="AI192" s="44"/>
      <c r="AJ192" s="44"/>
      <c r="AK192" s="44"/>
      <c r="AL192" s="44"/>
      <c r="AM192" s="44"/>
      <c r="AN192" s="44"/>
      <c r="AO192" s="7"/>
      <c r="AP192" s="36"/>
    </row>
    <row r="193" spans="1:42" s="11" customFormat="1" ht="18" customHeight="1">
      <c r="A193" s="1">
        <v>186</v>
      </c>
      <c r="B193" s="24">
        <v>63155</v>
      </c>
      <c r="C193" s="43" t="s">
        <v>674</v>
      </c>
      <c r="D193" s="1" t="s">
        <v>53</v>
      </c>
      <c r="E193" s="26" t="s">
        <v>195</v>
      </c>
      <c r="F193" s="1" t="s">
        <v>190</v>
      </c>
      <c r="G193" s="1">
        <f t="shared" si="5"/>
        <v>1</v>
      </c>
      <c r="H193" s="31"/>
      <c r="I193" s="44"/>
      <c r="J193" s="44"/>
      <c r="K193" s="44"/>
      <c r="L193" s="44"/>
      <c r="M193" s="44"/>
      <c r="N193" s="44"/>
      <c r="O193" s="44"/>
      <c r="P193" s="44"/>
      <c r="Q193" s="44"/>
      <c r="R193" s="44"/>
      <c r="S193" s="44"/>
      <c r="T193" s="44"/>
      <c r="U193" s="44"/>
      <c r="V193" s="44"/>
      <c r="W193" s="44"/>
      <c r="X193" s="44"/>
      <c r="Y193" s="44"/>
      <c r="Z193" s="44"/>
      <c r="AA193" s="44"/>
      <c r="AB193" s="44"/>
      <c r="AC193" s="44"/>
      <c r="AD193" s="44"/>
      <c r="AE193" s="44"/>
      <c r="AF193" s="44">
        <v>1</v>
      </c>
      <c r="AG193" s="44"/>
      <c r="AH193" s="44"/>
      <c r="AI193" s="44"/>
      <c r="AJ193" s="44"/>
      <c r="AK193" s="44"/>
      <c r="AL193" s="44"/>
      <c r="AM193" s="44"/>
      <c r="AN193" s="44"/>
      <c r="AO193" s="7"/>
      <c r="AP193" s="36"/>
    </row>
    <row r="194" spans="1:42" s="11" customFormat="1" ht="18" customHeight="1">
      <c r="A194" s="1">
        <v>186</v>
      </c>
      <c r="B194" s="24" t="s">
        <v>576</v>
      </c>
      <c r="C194" s="43" t="s">
        <v>577</v>
      </c>
      <c r="D194" s="1" t="s">
        <v>53</v>
      </c>
      <c r="E194" s="26" t="s">
        <v>7</v>
      </c>
      <c r="F194" s="1" t="s">
        <v>10</v>
      </c>
      <c r="G194" s="1">
        <f t="shared" si="5"/>
        <v>1</v>
      </c>
      <c r="H194" s="31"/>
      <c r="I194" s="44"/>
      <c r="J194" s="44"/>
      <c r="K194" s="44"/>
      <c r="L194" s="44"/>
      <c r="M194" s="44"/>
      <c r="N194" s="44"/>
      <c r="O194" s="44"/>
      <c r="P194" s="44"/>
      <c r="Q194" s="44"/>
      <c r="R194" s="44"/>
      <c r="S194" s="44"/>
      <c r="T194" s="44"/>
      <c r="U194" s="44"/>
      <c r="V194" s="44"/>
      <c r="W194" s="44"/>
      <c r="X194" s="44"/>
      <c r="Y194" s="44"/>
      <c r="Z194" s="44"/>
      <c r="AA194" s="44"/>
      <c r="AB194" s="44"/>
      <c r="AC194" s="44"/>
      <c r="AD194" s="44"/>
      <c r="AE194" s="44"/>
      <c r="AF194" s="44"/>
      <c r="AG194" s="44"/>
      <c r="AH194" s="44"/>
      <c r="AI194" s="44"/>
      <c r="AJ194" s="44">
        <v>1</v>
      </c>
      <c r="AK194" s="44"/>
      <c r="AL194" s="44"/>
      <c r="AM194" s="44"/>
      <c r="AN194" s="44"/>
      <c r="AO194" s="7"/>
      <c r="AP194" s="36"/>
    </row>
    <row r="195" spans="1:42" s="11" customFormat="1" ht="18" customHeight="1">
      <c r="A195" s="1"/>
      <c r="B195" s="24"/>
      <c r="C195" s="43"/>
      <c r="D195" s="1"/>
      <c r="E195" s="26"/>
      <c r="F195" s="1"/>
      <c r="G195" s="1"/>
      <c r="H195" s="31"/>
      <c r="I195" s="44"/>
      <c r="J195" s="44"/>
      <c r="K195" s="44"/>
      <c r="L195" s="44"/>
      <c r="M195" s="44"/>
      <c r="N195" s="44"/>
      <c r="O195" s="44"/>
      <c r="P195" s="44"/>
      <c r="Q195" s="44"/>
      <c r="R195" s="44"/>
      <c r="S195" s="44"/>
      <c r="T195" s="44"/>
      <c r="U195" s="44"/>
      <c r="V195" s="44"/>
      <c r="W195" s="44"/>
      <c r="X195" s="44"/>
      <c r="Y195" s="44"/>
      <c r="Z195" s="44"/>
      <c r="AA195" s="44"/>
      <c r="AB195" s="44"/>
      <c r="AC195" s="44"/>
      <c r="AD195" s="44"/>
      <c r="AE195" s="44"/>
      <c r="AF195" s="44"/>
      <c r="AG195" s="44"/>
      <c r="AH195" s="44"/>
      <c r="AI195" s="44"/>
      <c r="AJ195" s="44"/>
      <c r="AK195" s="44"/>
      <c r="AL195" s="44"/>
      <c r="AM195" s="44"/>
      <c r="AN195" s="44"/>
      <c r="AO195" s="7"/>
      <c r="AP195" s="36"/>
    </row>
    <row r="196" spans="1:42" ht="7" customHeight="1">
      <c r="A196" s="38"/>
      <c r="B196" s="33"/>
      <c r="C196" s="39"/>
      <c r="D196" s="33"/>
      <c r="E196" s="40"/>
      <c r="F196" s="33"/>
      <c r="G196" s="41"/>
      <c r="H196" s="33"/>
      <c r="I196" s="42"/>
      <c r="J196" s="42"/>
      <c r="K196" s="42"/>
      <c r="L196" s="42"/>
      <c r="M196" s="42"/>
      <c r="N196" s="42"/>
      <c r="O196" s="42"/>
      <c r="P196" s="42"/>
      <c r="Q196" s="42"/>
      <c r="R196" s="42"/>
      <c r="S196" s="42"/>
      <c r="T196" s="42"/>
      <c r="U196" s="42"/>
      <c r="V196" s="42"/>
      <c r="W196" s="42"/>
      <c r="X196" s="42"/>
      <c r="Y196" s="42"/>
      <c r="Z196" s="42"/>
      <c r="AA196" s="42"/>
      <c r="AB196" s="42"/>
      <c r="AC196" s="42"/>
      <c r="AD196" s="42"/>
      <c r="AE196" s="42"/>
      <c r="AF196" s="42"/>
      <c r="AG196" s="42"/>
      <c r="AH196" s="42"/>
      <c r="AI196" s="42"/>
      <c r="AJ196" s="42"/>
      <c r="AK196" s="42"/>
      <c r="AL196" s="42"/>
      <c r="AM196" s="42"/>
      <c r="AN196" s="42"/>
      <c r="AO196" s="42"/>
      <c r="AP196" s="37"/>
    </row>
    <row r="197" spans="1:42" s="8" customFormat="1" ht="12.75" customHeight="1">
      <c r="A197" s="13"/>
      <c r="C197" s="14"/>
      <c r="D197" s="15"/>
      <c r="E197" s="14"/>
      <c r="F197" s="14"/>
      <c r="G197" s="14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  <c r="AA197" s="12"/>
      <c r="AB197" s="12"/>
      <c r="AC197" s="12"/>
      <c r="AD197" s="12"/>
      <c r="AE197" s="12"/>
      <c r="AF197" s="12"/>
      <c r="AG197" s="12"/>
      <c r="AH197" s="12"/>
      <c r="AI197" s="12"/>
      <c r="AJ197" s="12"/>
      <c r="AK197" s="12"/>
      <c r="AL197" s="12"/>
      <c r="AM197" s="12"/>
      <c r="AN197" s="12"/>
    </row>
    <row r="198" spans="1:42">
      <c r="B198" s="3"/>
      <c r="C198" s="10"/>
      <c r="E198" s="2"/>
      <c r="G198" s="12"/>
      <c r="H198" s="12"/>
      <c r="AO198" s="3"/>
    </row>
    <row r="199" spans="1:42">
      <c r="B199" s="3"/>
      <c r="C199" s="10"/>
      <c r="E199" s="2"/>
      <c r="G199" s="12"/>
      <c r="H199" s="12"/>
      <c r="AO199" s="3"/>
    </row>
    <row r="200" spans="1:42">
      <c r="B200" s="3"/>
      <c r="C200" s="10"/>
      <c r="E200" s="2"/>
      <c r="G200" s="12"/>
      <c r="H200" s="12"/>
      <c r="AO200" s="3"/>
    </row>
    <row r="201" spans="1:42">
      <c r="C201" s="2"/>
      <c r="D201" s="10"/>
      <c r="E201" s="2"/>
      <c r="H201" s="12"/>
      <c r="AO201" s="3"/>
    </row>
    <row r="202" spans="1:42">
      <c r="C202" s="2"/>
      <c r="D202" s="10"/>
      <c r="E202" s="2"/>
      <c r="H202" s="12"/>
      <c r="AO202" s="3"/>
    </row>
    <row r="203" spans="1:42">
      <c r="C203" s="2"/>
      <c r="D203" s="10"/>
      <c r="E203" s="2"/>
      <c r="H203" s="12"/>
      <c r="AO203" s="3"/>
    </row>
    <row r="204" spans="1:42">
      <c r="C204" s="2"/>
      <c r="D204" s="10"/>
      <c r="E204" s="2"/>
      <c r="H204" s="12"/>
      <c r="AO204" s="3"/>
    </row>
    <row r="205" spans="1:42">
      <c r="C205" s="51"/>
      <c r="D205" s="10"/>
      <c r="E205" s="2"/>
      <c r="H205" s="12"/>
      <c r="AO205" s="3"/>
    </row>
  </sheetData>
  <sheetProtection algorithmName="SHA-512" hashValue="XNfH9YFDJucS++NU4zMSzWNB8057iZWW1be45VxAwNmsiJ2HZec1Y7bhx6oirkmyfRWhaRAJf9rBiuJMGZS7FQ==" saltValue="Kfo58EfLOSNFo3P1up9Gag==" spinCount="100000" sheet="1" selectLockedCells="1" selectUnlockedCells="1"/>
  <sortState xmlns:xlrd2="http://schemas.microsoft.com/office/spreadsheetml/2017/richdata2" ref="A5:AO195">
    <sortCondition descending="1" ref="G5:G195"/>
  </sortState>
  <mergeCells count="35">
    <mergeCell ref="M1:M2"/>
    <mergeCell ref="J1:J2"/>
    <mergeCell ref="O1:O2"/>
    <mergeCell ref="N1:N2"/>
    <mergeCell ref="T1:T2"/>
    <mergeCell ref="S1:S2"/>
    <mergeCell ref="R1:R2"/>
    <mergeCell ref="Q1:Q2"/>
    <mergeCell ref="P1:P2"/>
    <mergeCell ref="K1:K2"/>
    <mergeCell ref="L1:L2"/>
    <mergeCell ref="W1:W2"/>
    <mergeCell ref="V1:V2"/>
    <mergeCell ref="U1:U2"/>
    <mergeCell ref="Y1:Y2"/>
    <mergeCell ref="AB1:AB2"/>
    <mergeCell ref="AA1:AA2"/>
    <mergeCell ref="Z1:Z2"/>
    <mergeCell ref="X1:X2"/>
    <mergeCell ref="AO1:AO2"/>
    <mergeCell ref="A2:G2"/>
    <mergeCell ref="A1:G1"/>
    <mergeCell ref="I1:I2"/>
    <mergeCell ref="AN1:AN2"/>
    <mergeCell ref="AM1:AM2"/>
    <mergeCell ref="AL1:AL2"/>
    <mergeCell ref="AK1:AK2"/>
    <mergeCell ref="AJ1:AJ2"/>
    <mergeCell ref="AI1:AI2"/>
    <mergeCell ref="AH1:AH2"/>
    <mergeCell ref="AF1:AF2"/>
    <mergeCell ref="AE1:AE2"/>
    <mergeCell ref="AG1:AG2"/>
    <mergeCell ref="AD1:AD2"/>
    <mergeCell ref="AC1:AC2"/>
  </mergeCells>
  <phoneticPr fontId="15" type="noConversion"/>
  <conditionalFormatting sqref="B201:B1048576 B1:B196">
    <cfRule type="duplicateValues" dxfId="134" priority="5"/>
  </conditionalFormatting>
  <conditionalFormatting sqref="B3:C3">
    <cfRule type="duplicateValues" dxfId="133" priority="34" stopIfTrue="1"/>
  </conditionalFormatting>
  <conditionalFormatting sqref="B5:C195">
    <cfRule type="duplicateValues" dxfId="132" priority="12932" stopIfTrue="1"/>
    <cfRule type="duplicateValues" dxfId="131" priority="12933" stopIfTrue="1"/>
    <cfRule type="duplicateValues" dxfId="130" priority="12934" stopIfTrue="1"/>
    <cfRule type="duplicateValues" dxfId="129" priority="12935" stopIfTrue="1"/>
  </conditionalFormatting>
  <conditionalFormatting sqref="B163:C163 B165:C196 B197">
    <cfRule type="expression" dxfId="128" priority="7403" stopIfTrue="1">
      <formula>AND(COUNTIF($B$165:$C$197, B163)+COUNTIF($B$163:$C$163, B163)&gt;1,NOT(ISBLANK(B163)))</formula>
    </cfRule>
  </conditionalFormatting>
  <conditionalFormatting sqref="B163:C163 B165:C196 B197:B205 B1:C2 B4:C4 B206:C65646">
    <cfRule type="expression" dxfId="127" priority="7992" stopIfTrue="1">
      <formula>AND(COUNTIF($B$1:$C$2, B1)+COUNTIF($B$4:$C$4, B1)+COUNTIF($B$163:$C$65646, B1)&gt;1,NOT(ISBLANK(B1)))</formula>
    </cfRule>
  </conditionalFormatting>
  <conditionalFormatting sqref="B206:C1048576 B197:B205 B1:C196">
    <cfRule type="duplicateValues" dxfId="126" priority="6"/>
  </conditionalFormatting>
  <conditionalFormatting sqref="B206:C1048576 B198:B205 B1:C197">
    <cfRule type="duplicateValues" dxfId="125" priority="4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B28"/>
  <sheetViews>
    <sheetView zoomScale="85" zoomScaleNormal="85" workbookViewId="0">
      <selection activeCell="A3" sqref="A3"/>
    </sheetView>
  </sheetViews>
  <sheetFormatPr defaultColWidth="9.1796875" defaultRowHeight="14"/>
  <cols>
    <col min="1" max="1" width="5.7265625" style="9" bestFit="1" customWidth="1"/>
    <col min="2" max="2" width="10.26953125" style="2" customWidth="1"/>
    <col min="3" max="3" width="50.26953125" style="3" bestFit="1" customWidth="1"/>
    <col min="4" max="4" width="8.453125" style="2" bestFit="1" customWidth="1"/>
    <col min="5" max="5" width="51.26953125" style="10" bestFit="1" customWidth="1"/>
    <col min="6" max="6" width="8" style="2" customWidth="1"/>
    <col min="7" max="7" width="8" style="2" bestFit="1" customWidth="1"/>
    <col min="8" max="8" width="1" style="2" customWidth="1"/>
    <col min="9" max="9" width="7.26953125" style="12" bestFit="1" customWidth="1"/>
    <col min="10" max="26" width="7.26953125" style="12" customWidth="1"/>
    <col min="27" max="27" width="7.26953125" style="12" bestFit="1" customWidth="1"/>
    <col min="28" max="28" width="1" style="3" customWidth="1"/>
    <col min="29" max="16384" width="9.1796875" style="3"/>
  </cols>
  <sheetData>
    <row r="1" spans="1:28" ht="69" customHeight="1">
      <c r="A1" s="60"/>
      <c r="B1" s="61"/>
      <c r="C1" s="61"/>
      <c r="D1" s="61"/>
      <c r="E1" s="61"/>
      <c r="F1" s="61"/>
      <c r="G1" s="62"/>
      <c r="H1" s="27"/>
      <c r="I1" s="55"/>
      <c r="J1" s="55" t="s">
        <v>2194</v>
      </c>
      <c r="K1" s="55" t="s">
        <v>1844</v>
      </c>
      <c r="L1" s="55" t="s">
        <v>2149</v>
      </c>
      <c r="M1" s="55" t="s">
        <v>1776</v>
      </c>
      <c r="N1" s="55" t="s">
        <v>1730</v>
      </c>
      <c r="O1" s="55" t="s">
        <v>1704</v>
      </c>
      <c r="P1" s="55" t="s">
        <v>1544</v>
      </c>
      <c r="Q1" s="55" t="s">
        <v>1482</v>
      </c>
      <c r="R1" s="55" t="s">
        <v>1380</v>
      </c>
      <c r="S1" s="55" t="s">
        <v>1061</v>
      </c>
      <c r="T1" s="55" t="s">
        <v>927</v>
      </c>
      <c r="U1" s="55" t="s">
        <v>882</v>
      </c>
      <c r="V1" s="55" t="s">
        <v>684</v>
      </c>
      <c r="W1" s="55" t="s">
        <v>735</v>
      </c>
      <c r="X1" s="55" t="s">
        <v>638</v>
      </c>
      <c r="Y1" s="55" t="s">
        <v>543</v>
      </c>
      <c r="Z1" s="55" t="s">
        <v>438</v>
      </c>
      <c r="AA1" s="63" t="s">
        <v>13</v>
      </c>
      <c r="AB1" s="27"/>
    </row>
    <row r="2" spans="1:28" s="4" customFormat="1" ht="99" customHeight="1">
      <c r="A2" s="57" t="s">
        <v>2227</v>
      </c>
      <c r="B2" s="58"/>
      <c r="C2" s="58"/>
      <c r="D2" s="58"/>
      <c r="E2" s="58"/>
      <c r="F2" s="58"/>
      <c r="G2" s="59"/>
      <c r="H2" s="28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64"/>
      <c r="AB2" s="34"/>
    </row>
    <row r="3" spans="1:28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45914</v>
      </c>
      <c r="K3" s="19">
        <v>45900</v>
      </c>
      <c r="L3" s="19">
        <v>45893</v>
      </c>
      <c r="M3" s="19">
        <v>45872</v>
      </c>
      <c r="N3" s="19">
        <v>45865</v>
      </c>
      <c r="O3" s="19">
        <v>45858</v>
      </c>
      <c r="P3" s="19">
        <v>45858</v>
      </c>
      <c r="Q3" s="19">
        <v>45844</v>
      </c>
      <c r="R3" s="19">
        <v>45830</v>
      </c>
      <c r="S3" s="19">
        <v>45809</v>
      </c>
      <c r="T3" s="19">
        <v>45802</v>
      </c>
      <c r="U3" s="19">
        <v>45795</v>
      </c>
      <c r="V3" s="19">
        <v>45753</v>
      </c>
      <c r="W3" s="19">
        <v>45746</v>
      </c>
      <c r="X3" s="19">
        <v>45739</v>
      </c>
      <c r="Y3" s="19">
        <v>45725</v>
      </c>
      <c r="Z3" s="19">
        <v>45725</v>
      </c>
      <c r="AA3" s="47">
        <v>45683</v>
      </c>
      <c r="AB3" s="34"/>
    </row>
    <row r="4" spans="1:28" ht="18" customHeight="1">
      <c r="A4" s="20" t="s">
        <v>0</v>
      </c>
      <c r="B4" s="20" t="s">
        <v>1</v>
      </c>
      <c r="C4" s="20" t="s">
        <v>732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14</v>
      </c>
      <c r="K4" s="21" t="s">
        <v>1845</v>
      </c>
      <c r="L4" s="21" t="s">
        <v>14</v>
      </c>
      <c r="M4" s="21" t="s">
        <v>14</v>
      </c>
      <c r="N4" s="21" t="s">
        <v>14</v>
      </c>
      <c r="O4" s="21" t="s">
        <v>14</v>
      </c>
      <c r="P4" s="21" t="s">
        <v>186</v>
      </c>
      <c r="Q4" s="21" t="s">
        <v>138</v>
      </c>
      <c r="R4" s="21" t="s">
        <v>188</v>
      </c>
      <c r="S4" s="21" t="s">
        <v>138</v>
      </c>
      <c r="T4" s="21" t="s">
        <v>188</v>
      </c>
      <c r="U4" s="21" t="s">
        <v>473</v>
      </c>
      <c r="V4" s="21" t="s">
        <v>14</v>
      </c>
      <c r="W4" s="21" t="s">
        <v>14</v>
      </c>
      <c r="X4" s="21" t="s">
        <v>14</v>
      </c>
      <c r="Y4" s="21" t="s">
        <v>14</v>
      </c>
      <c r="Z4" s="21" t="s">
        <v>473</v>
      </c>
      <c r="AA4" s="48" t="s">
        <v>14</v>
      </c>
      <c r="AB4" s="35"/>
    </row>
    <row r="5" spans="1:28" s="11" customFormat="1" ht="18" customHeight="1">
      <c r="A5" s="1">
        <v>1</v>
      </c>
      <c r="B5" s="1">
        <v>54808</v>
      </c>
      <c r="C5" s="5" t="s">
        <v>478</v>
      </c>
      <c r="D5" s="1" t="s">
        <v>116</v>
      </c>
      <c r="E5" s="6" t="s">
        <v>7</v>
      </c>
      <c r="F5" s="1" t="s">
        <v>442</v>
      </c>
      <c r="G5" s="1">
        <f t="shared" ref="G5:G25" si="0">SUM(I5:AA5)</f>
        <v>180</v>
      </c>
      <c r="H5" s="31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>
        <v>90</v>
      </c>
      <c r="V5" s="7"/>
      <c r="W5" s="7"/>
      <c r="X5" s="7"/>
      <c r="Y5" s="7"/>
      <c r="Z5" s="7">
        <v>90</v>
      </c>
      <c r="AA5" s="7"/>
      <c r="AB5" s="36"/>
    </row>
    <row r="6" spans="1:28" s="11" customFormat="1" ht="18" customHeight="1">
      <c r="A6" s="1">
        <v>2</v>
      </c>
      <c r="B6" s="1">
        <v>48123</v>
      </c>
      <c r="C6" s="5" t="s">
        <v>2012</v>
      </c>
      <c r="D6" s="1" t="s">
        <v>116</v>
      </c>
      <c r="E6" s="6" t="s">
        <v>7</v>
      </c>
      <c r="F6" s="1" t="s">
        <v>686</v>
      </c>
      <c r="G6" s="1">
        <f t="shared" si="0"/>
        <v>150</v>
      </c>
      <c r="H6" s="31"/>
      <c r="I6" s="7"/>
      <c r="J6" s="7"/>
      <c r="K6" s="7">
        <v>150</v>
      </c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32"/>
    </row>
    <row r="7" spans="1:28" s="11" customFormat="1" ht="18" customHeight="1">
      <c r="A7" s="1">
        <v>3</v>
      </c>
      <c r="B7" s="1">
        <v>63785</v>
      </c>
      <c r="C7" s="5" t="s">
        <v>1140</v>
      </c>
      <c r="D7" s="1" t="s">
        <v>116</v>
      </c>
      <c r="E7" s="6" t="s">
        <v>7</v>
      </c>
      <c r="F7" s="1" t="s">
        <v>1071</v>
      </c>
      <c r="G7" s="1">
        <f t="shared" si="0"/>
        <v>127.5</v>
      </c>
      <c r="H7" s="31"/>
      <c r="I7" s="7"/>
      <c r="J7" s="7"/>
      <c r="K7" s="7"/>
      <c r="L7" s="7"/>
      <c r="M7" s="7"/>
      <c r="N7" s="7"/>
      <c r="O7" s="7"/>
      <c r="P7" s="7">
        <f>95/2</f>
        <v>47.5</v>
      </c>
      <c r="Q7" s="7"/>
      <c r="R7" s="7"/>
      <c r="S7" s="7">
        <f>160/2</f>
        <v>80</v>
      </c>
      <c r="T7" s="7"/>
      <c r="U7" s="7"/>
      <c r="V7" s="7"/>
      <c r="W7" s="7"/>
      <c r="X7" s="7"/>
      <c r="Y7" s="7"/>
      <c r="Z7" s="7"/>
      <c r="AA7" s="7"/>
      <c r="AB7" s="32"/>
    </row>
    <row r="8" spans="1:28" s="11" customFormat="1" ht="18" customHeight="1">
      <c r="A8" s="1">
        <v>4</v>
      </c>
      <c r="B8" s="1">
        <v>60086</v>
      </c>
      <c r="C8" s="5" t="s">
        <v>2013</v>
      </c>
      <c r="D8" s="1" t="s">
        <v>116</v>
      </c>
      <c r="E8" s="6" t="s">
        <v>7</v>
      </c>
      <c r="F8" s="1" t="s">
        <v>442</v>
      </c>
      <c r="G8" s="1">
        <f t="shared" si="0"/>
        <v>125</v>
      </c>
      <c r="H8" s="31"/>
      <c r="I8" s="7"/>
      <c r="J8" s="7"/>
      <c r="K8" s="7">
        <v>125</v>
      </c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32"/>
    </row>
    <row r="9" spans="1:28" s="11" customFormat="1" ht="18" customHeight="1">
      <c r="A9" s="1">
        <v>5</v>
      </c>
      <c r="B9" s="1">
        <v>42654</v>
      </c>
      <c r="C9" s="5" t="s">
        <v>2014</v>
      </c>
      <c r="D9" s="1" t="s">
        <v>116</v>
      </c>
      <c r="E9" s="6" t="s">
        <v>2015</v>
      </c>
      <c r="F9" s="1" t="s">
        <v>476</v>
      </c>
      <c r="G9" s="1">
        <f t="shared" si="0"/>
        <v>115</v>
      </c>
      <c r="H9" s="31"/>
      <c r="I9" s="7"/>
      <c r="J9" s="7"/>
      <c r="K9" s="7">
        <v>115</v>
      </c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32"/>
    </row>
    <row r="10" spans="1:28" s="11" customFormat="1" ht="18" customHeight="1">
      <c r="A10" s="1">
        <v>6</v>
      </c>
      <c r="B10" s="1">
        <v>66198</v>
      </c>
      <c r="C10" s="5" t="s">
        <v>2016</v>
      </c>
      <c r="D10" s="1" t="s">
        <v>116</v>
      </c>
      <c r="E10" s="6" t="s">
        <v>1977</v>
      </c>
      <c r="F10" s="1" t="s">
        <v>476</v>
      </c>
      <c r="G10" s="1">
        <f t="shared" si="0"/>
        <v>107.5</v>
      </c>
      <c r="H10" s="31"/>
      <c r="I10" s="7"/>
      <c r="J10" s="7"/>
      <c r="K10" s="7">
        <v>107.5</v>
      </c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32"/>
    </row>
    <row r="11" spans="1:28" s="11" customFormat="1" ht="18" customHeight="1">
      <c r="A11" s="1">
        <v>7</v>
      </c>
      <c r="B11" s="1">
        <v>64253</v>
      </c>
      <c r="C11" s="5" t="s">
        <v>1487</v>
      </c>
      <c r="D11" s="1" t="s">
        <v>116</v>
      </c>
      <c r="E11" s="6" t="s">
        <v>1152</v>
      </c>
      <c r="F11" s="1" t="s">
        <v>141</v>
      </c>
      <c r="G11" s="1">
        <f t="shared" si="0"/>
        <v>92.5</v>
      </c>
      <c r="H11" s="31"/>
      <c r="I11" s="7"/>
      <c r="J11" s="7"/>
      <c r="K11" s="7"/>
      <c r="L11" s="7"/>
      <c r="M11" s="7"/>
      <c r="N11" s="7"/>
      <c r="O11" s="7">
        <f>25/2</f>
        <v>12.5</v>
      </c>
      <c r="P11" s="7"/>
      <c r="Q11" s="7">
        <f>160/2</f>
        <v>80</v>
      </c>
      <c r="R11" s="7"/>
      <c r="S11" s="7"/>
      <c r="T11" s="7"/>
      <c r="U11" s="7"/>
      <c r="V11" s="7"/>
      <c r="W11" s="7"/>
      <c r="X11" s="7"/>
      <c r="Y11" s="7"/>
      <c r="Z11" s="7"/>
      <c r="AA11" s="7"/>
      <c r="AB11" s="32"/>
    </row>
    <row r="12" spans="1:28" s="11" customFormat="1" ht="18" customHeight="1">
      <c r="A12" s="1">
        <v>8</v>
      </c>
      <c r="B12" s="1">
        <v>61917</v>
      </c>
      <c r="C12" s="5" t="s">
        <v>890</v>
      </c>
      <c r="D12" s="1" t="s">
        <v>116</v>
      </c>
      <c r="E12" s="6" t="s">
        <v>7</v>
      </c>
      <c r="F12" s="1" t="s">
        <v>442</v>
      </c>
      <c r="G12" s="1">
        <f t="shared" si="0"/>
        <v>75</v>
      </c>
      <c r="H12" s="31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>
        <v>75</v>
      </c>
      <c r="V12" s="7"/>
      <c r="W12" s="7"/>
      <c r="X12" s="7"/>
      <c r="Y12" s="7"/>
      <c r="Z12" s="7"/>
      <c r="AA12" s="7"/>
      <c r="AB12" s="32"/>
    </row>
    <row r="13" spans="1:28" s="11" customFormat="1" ht="18" customHeight="1">
      <c r="A13" s="1">
        <v>9</v>
      </c>
      <c r="B13" s="1" t="s">
        <v>1672</v>
      </c>
      <c r="C13" s="5" t="s">
        <v>1673</v>
      </c>
      <c r="D13" s="1" t="s">
        <v>116</v>
      </c>
      <c r="E13" s="6" t="s">
        <v>7</v>
      </c>
      <c r="F13" s="1" t="s">
        <v>150</v>
      </c>
      <c r="G13" s="1">
        <f t="shared" si="0"/>
        <v>72.5</v>
      </c>
      <c r="H13" s="31"/>
      <c r="I13" s="7"/>
      <c r="J13" s="7">
        <v>10</v>
      </c>
      <c r="K13" s="7"/>
      <c r="L13" s="7"/>
      <c r="M13" s="7">
        <v>12.5</v>
      </c>
      <c r="N13" s="7"/>
      <c r="O13" s="7"/>
      <c r="P13" s="7">
        <v>50</v>
      </c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32"/>
    </row>
    <row r="14" spans="1:28" s="11" customFormat="1" ht="18" customHeight="1">
      <c r="A14" s="1">
        <v>10</v>
      </c>
      <c r="B14" s="1" t="s">
        <v>1674</v>
      </c>
      <c r="C14" s="5" t="s">
        <v>1675</v>
      </c>
      <c r="D14" s="1" t="s">
        <v>116</v>
      </c>
      <c r="E14" s="6" t="s">
        <v>7</v>
      </c>
      <c r="F14" s="1" t="s">
        <v>150</v>
      </c>
      <c r="G14" s="1">
        <f t="shared" si="0"/>
        <v>55</v>
      </c>
      <c r="H14" s="31"/>
      <c r="I14" s="7"/>
      <c r="J14" s="7"/>
      <c r="K14" s="7"/>
      <c r="L14" s="7"/>
      <c r="M14" s="7">
        <v>10</v>
      </c>
      <c r="N14" s="7"/>
      <c r="O14" s="7"/>
      <c r="P14" s="7">
        <v>45</v>
      </c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32"/>
    </row>
    <row r="15" spans="1:28" s="11" customFormat="1" ht="18" customHeight="1">
      <c r="A15" s="1">
        <v>11</v>
      </c>
      <c r="B15" s="1">
        <v>63104</v>
      </c>
      <c r="C15" s="5" t="s">
        <v>115</v>
      </c>
      <c r="D15" s="1" t="s">
        <v>116</v>
      </c>
      <c r="E15" s="6" t="s">
        <v>7</v>
      </c>
      <c r="F15" s="1" t="s">
        <v>10</v>
      </c>
      <c r="G15" s="1">
        <f t="shared" si="0"/>
        <v>37.5</v>
      </c>
      <c r="H15" s="31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>
        <v>12.5</v>
      </c>
      <c r="Y15" s="7">
        <v>12.5</v>
      </c>
      <c r="Z15" s="7"/>
      <c r="AA15" s="7">
        <v>12.5</v>
      </c>
      <c r="AB15" s="32"/>
    </row>
    <row r="16" spans="1:28" s="11" customFormat="1" ht="18" customHeight="1">
      <c r="A16" s="1">
        <v>12</v>
      </c>
      <c r="B16" s="1" t="s">
        <v>1020</v>
      </c>
      <c r="C16" s="5" t="s">
        <v>1021</v>
      </c>
      <c r="D16" s="1" t="s">
        <v>116</v>
      </c>
      <c r="E16" s="6" t="s">
        <v>959</v>
      </c>
      <c r="F16" s="1" t="s">
        <v>103</v>
      </c>
      <c r="G16" s="1">
        <f t="shared" si="0"/>
        <v>32.5</v>
      </c>
      <c r="H16" s="31"/>
      <c r="I16" s="7"/>
      <c r="J16" s="7"/>
      <c r="K16" s="7"/>
      <c r="L16" s="7">
        <v>12.5</v>
      </c>
      <c r="M16" s="7"/>
      <c r="N16" s="7"/>
      <c r="O16" s="7"/>
      <c r="P16" s="7"/>
      <c r="Q16" s="7"/>
      <c r="R16" s="7"/>
      <c r="S16" s="7"/>
      <c r="T16" s="7">
        <v>20</v>
      </c>
      <c r="U16" s="7"/>
      <c r="V16" s="7"/>
      <c r="W16" s="7"/>
      <c r="X16" s="7"/>
      <c r="Y16" s="7"/>
      <c r="Z16" s="7"/>
      <c r="AA16" s="7"/>
      <c r="AB16" s="32"/>
    </row>
    <row r="17" spans="1:28" s="11" customFormat="1" ht="18" customHeight="1">
      <c r="A17" s="1">
        <v>13</v>
      </c>
      <c r="B17" s="1">
        <v>55230</v>
      </c>
      <c r="C17" s="5" t="s">
        <v>1391</v>
      </c>
      <c r="D17" s="1" t="s">
        <v>116</v>
      </c>
      <c r="E17" s="6" t="s">
        <v>472</v>
      </c>
      <c r="F17" s="1" t="s">
        <v>180</v>
      </c>
      <c r="G17" s="1">
        <f t="shared" si="0"/>
        <v>30</v>
      </c>
      <c r="H17" s="31"/>
      <c r="I17" s="7"/>
      <c r="J17" s="7"/>
      <c r="K17" s="7"/>
      <c r="L17" s="7"/>
      <c r="M17" s="7"/>
      <c r="N17" s="7"/>
      <c r="O17" s="7"/>
      <c r="P17" s="7"/>
      <c r="Q17" s="7"/>
      <c r="R17" s="7">
        <v>30</v>
      </c>
      <c r="S17" s="7"/>
      <c r="T17" s="7"/>
      <c r="U17" s="7"/>
      <c r="V17" s="7"/>
      <c r="W17" s="7"/>
      <c r="X17" s="7"/>
      <c r="Y17" s="7"/>
      <c r="Z17" s="7"/>
      <c r="AA17" s="7"/>
      <c r="AB17" s="32"/>
    </row>
    <row r="18" spans="1:28" s="11" customFormat="1" ht="18" customHeight="1">
      <c r="A18" s="1">
        <v>14</v>
      </c>
      <c r="B18" s="1" t="s">
        <v>1022</v>
      </c>
      <c r="C18" s="5" t="s">
        <v>1023</v>
      </c>
      <c r="D18" s="1" t="s">
        <v>116</v>
      </c>
      <c r="E18" s="6" t="s">
        <v>7</v>
      </c>
      <c r="F18" s="1" t="s">
        <v>103</v>
      </c>
      <c r="G18" s="1">
        <f t="shared" si="0"/>
        <v>25</v>
      </c>
      <c r="H18" s="31"/>
      <c r="I18" s="7"/>
      <c r="J18" s="7"/>
      <c r="K18" s="7"/>
      <c r="L18" s="7">
        <v>7.5</v>
      </c>
      <c r="M18" s="7"/>
      <c r="N18" s="7"/>
      <c r="O18" s="7"/>
      <c r="P18" s="7"/>
      <c r="Q18" s="7"/>
      <c r="R18" s="7"/>
      <c r="S18" s="7"/>
      <c r="T18" s="7">
        <f>35/2</f>
        <v>17.5</v>
      </c>
      <c r="U18" s="7"/>
      <c r="V18" s="7"/>
      <c r="W18" s="7"/>
      <c r="X18" s="7"/>
      <c r="Y18" s="7"/>
      <c r="Z18" s="7"/>
      <c r="AA18" s="7"/>
      <c r="AB18" s="32"/>
    </row>
    <row r="19" spans="1:28" s="11" customFormat="1" ht="18" customHeight="1">
      <c r="A19" s="1">
        <v>15</v>
      </c>
      <c r="B19" s="1">
        <v>58627</v>
      </c>
      <c r="C19" s="5" t="s">
        <v>738</v>
      </c>
      <c r="D19" s="1" t="s">
        <v>116</v>
      </c>
      <c r="E19" s="6" t="s">
        <v>739</v>
      </c>
      <c r="F19" s="1" t="s">
        <v>259</v>
      </c>
      <c r="G19" s="1">
        <f t="shared" si="0"/>
        <v>15</v>
      </c>
      <c r="H19" s="31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>
        <v>15</v>
      </c>
      <c r="X19" s="7"/>
      <c r="Y19" s="7"/>
      <c r="Z19" s="7"/>
      <c r="AA19" s="7"/>
      <c r="AB19" s="32"/>
    </row>
    <row r="20" spans="1:28" s="11" customFormat="1" ht="18" customHeight="1">
      <c r="A20" s="1">
        <v>16</v>
      </c>
      <c r="B20" s="1">
        <v>63234</v>
      </c>
      <c r="C20" s="5" t="s">
        <v>1770</v>
      </c>
      <c r="D20" s="1" t="s">
        <v>116</v>
      </c>
      <c r="E20" s="6" t="s">
        <v>7</v>
      </c>
      <c r="F20" s="1" t="s">
        <v>8</v>
      </c>
      <c r="G20" s="1">
        <f t="shared" si="0"/>
        <v>12.5</v>
      </c>
      <c r="H20" s="31"/>
      <c r="I20" s="7"/>
      <c r="J20" s="7"/>
      <c r="K20" s="7"/>
      <c r="L20" s="7"/>
      <c r="M20" s="7"/>
      <c r="N20" s="7">
        <v>12.5</v>
      </c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32"/>
    </row>
    <row r="21" spans="1:28" s="11" customFormat="1" ht="18" customHeight="1">
      <c r="A21" s="1">
        <v>16</v>
      </c>
      <c r="B21" s="1">
        <v>64054</v>
      </c>
      <c r="C21" s="5" t="s">
        <v>687</v>
      </c>
      <c r="D21" s="1" t="s">
        <v>116</v>
      </c>
      <c r="E21" s="5" t="s">
        <v>7</v>
      </c>
      <c r="F21" s="1" t="s">
        <v>686</v>
      </c>
      <c r="G21" s="1">
        <f t="shared" si="0"/>
        <v>12.5</v>
      </c>
      <c r="H21" s="32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>
        <v>12.5</v>
      </c>
      <c r="W21" s="1"/>
      <c r="X21" s="1"/>
      <c r="Y21" s="1"/>
      <c r="Z21" s="1"/>
      <c r="AA21" s="1"/>
      <c r="AB21" s="32"/>
    </row>
    <row r="22" spans="1:28" s="11" customFormat="1" ht="18" customHeight="1">
      <c r="A22" s="1">
        <v>16</v>
      </c>
      <c r="B22" s="1">
        <v>60949</v>
      </c>
      <c r="C22" s="5" t="s">
        <v>2211</v>
      </c>
      <c r="D22" s="1" t="s">
        <v>116</v>
      </c>
      <c r="E22" s="6" t="s">
        <v>7</v>
      </c>
      <c r="F22" s="1" t="s">
        <v>150</v>
      </c>
      <c r="G22" s="1">
        <f t="shared" si="0"/>
        <v>12.5</v>
      </c>
      <c r="H22" s="31"/>
      <c r="I22" s="7"/>
      <c r="J22" s="7">
        <v>12.5</v>
      </c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32"/>
    </row>
    <row r="23" spans="1:28" s="11" customFormat="1" ht="18" customHeight="1">
      <c r="A23" s="1">
        <v>19</v>
      </c>
      <c r="B23" s="1">
        <v>64873</v>
      </c>
      <c r="C23" s="5" t="s">
        <v>1771</v>
      </c>
      <c r="D23" s="1" t="s">
        <v>116</v>
      </c>
      <c r="E23" s="6" t="s">
        <v>7</v>
      </c>
      <c r="F23" s="1" t="s">
        <v>8</v>
      </c>
      <c r="G23" s="1">
        <f t="shared" si="0"/>
        <v>10</v>
      </c>
      <c r="H23" s="31"/>
      <c r="I23" s="7"/>
      <c r="J23" s="7"/>
      <c r="K23" s="7"/>
      <c r="L23" s="7"/>
      <c r="M23" s="7"/>
      <c r="N23" s="7">
        <v>10</v>
      </c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32"/>
    </row>
    <row r="24" spans="1:28" s="11" customFormat="1" ht="18" customHeight="1">
      <c r="A24" s="1">
        <v>19</v>
      </c>
      <c r="B24" s="1">
        <v>65132</v>
      </c>
      <c r="C24" s="5" t="s">
        <v>1727</v>
      </c>
      <c r="D24" s="1" t="s">
        <v>116</v>
      </c>
      <c r="E24" s="6" t="s">
        <v>7</v>
      </c>
      <c r="F24" s="1" t="s">
        <v>141</v>
      </c>
      <c r="G24" s="1">
        <f t="shared" si="0"/>
        <v>10</v>
      </c>
      <c r="H24" s="31"/>
      <c r="I24" s="7"/>
      <c r="J24" s="7"/>
      <c r="K24" s="7"/>
      <c r="L24" s="7"/>
      <c r="M24" s="7"/>
      <c r="N24" s="7"/>
      <c r="O24" s="7">
        <v>10</v>
      </c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32"/>
    </row>
    <row r="25" spans="1:28" s="11" customFormat="1" ht="18" customHeight="1">
      <c r="A25" s="1">
        <v>19</v>
      </c>
      <c r="B25" s="1">
        <v>63142</v>
      </c>
      <c r="C25" s="5" t="s">
        <v>2161</v>
      </c>
      <c r="D25" s="1" t="s">
        <v>116</v>
      </c>
      <c r="E25" s="6" t="s">
        <v>7</v>
      </c>
      <c r="F25" s="1" t="s">
        <v>103</v>
      </c>
      <c r="G25" s="1">
        <f t="shared" si="0"/>
        <v>10</v>
      </c>
      <c r="H25" s="31"/>
      <c r="I25" s="7"/>
      <c r="J25" s="7"/>
      <c r="K25" s="7"/>
      <c r="L25" s="7">
        <v>10</v>
      </c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32"/>
    </row>
    <row r="26" spans="1:28" s="11" customFormat="1" ht="18" customHeight="1">
      <c r="A26" s="1"/>
      <c r="B26" s="1"/>
      <c r="C26" s="5"/>
      <c r="D26" s="1"/>
      <c r="E26" s="6"/>
      <c r="F26" s="1"/>
      <c r="G26" s="1"/>
      <c r="H26" s="31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32"/>
    </row>
    <row r="27" spans="1:28" ht="7" customHeight="1">
      <c r="A27" s="38"/>
      <c r="B27" s="33"/>
      <c r="C27" s="39"/>
      <c r="D27" s="33"/>
      <c r="E27" s="40"/>
      <c r="F27" s="33"/>
      <c r="G27" s="41"/>
      <c r="H27" s="33"/>
      <c r="I27" s="42"/>
      <c r="J27" s="42"/>
      <c r="K27" s="42"/>
      <c r="L27" s="42"/>
      <c r="M27" s="42"/>
      <c r="N27" s="42"/>
      <c r="O27" s="42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37"/>
    </row>
    <row r="28" spans="1:28" s="8" customFormat="1" ht="12.75" customHeight="1">
      <c r="A28" s="13"/>
      <c r="B28" s="14"/>
      <c r="D28" s="14"/>
      <c r="E28" s="15"/>
      <c r="F28" s="14"/>
      <c r="G28" s="14"/>
      <c r="H28" s="14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</row>
  </sheetData>
  <sheetProtection algorithmName="SHA-512" hashValue="KkTuXgRiROF9TACuwjagIvofl+PaCwDr2konYup3BbVvVhuUQJCn3IingZV0QCBFshZNwy4IJQooaSmY3ujGig==" saltValue="FsQdXoEukx/ycqHBjaTmxw==" spinCount="100000" sheet="1" selectLockedCells="1" selectUnlockedCells="1"/>
  <sortState xmlns:xlrd2="http://schemas.microsoft.com/office/spreadsheetml/2017/richdata2" ref="A5:AA26">
    <sortCondition descending="1" ref="G5:G26"/>
  </sortState>
  <mergeCells count="21">
    <mergeCell ref="M1:M2"/>
    <mergeCell ref="A2:G2"/>
    <mergeCell ref="A1:G1"/>
    <mergeCell ref="L1:L2"/>
    <mergeCell ref="J1:J2"/>
    <mergeCell ref="AA1:AA2"/>
    <mergeCell ref="I1:I2"/>
    <mergeCell ref="Z1:Z2"/>
    <mergeCell ref="Y1:Y2"/>
    <mergeCell ref="X1:X2"/>
    <mergeCell ref="V1:V2"/>
    <mergeCell ref="W1:W2"/>
    <mergeCell ref="U1:U2"/>
    <mergeCell ref="T1:T2"/>
    <mergeCell ref="S1:S2"/>
    <mergeCell ref="R1:R2"/>
    <mergeCell ref="Q1:Q2"/>
    <mergeCell ref="K1:K2"/>
    <mergeCell ref="P1:P2"/>
    <mergeCell ref="O1:O2"/>
    <mergeCell ref="N1:N2"/>
  </mergeCells>
  <phoneticPr fontId="15" type="noConversion"/>
  <conditionalFormatting sqref="B1:B1048576">
    <cfRule type="duplicateValues" dxfId="124" priority="13"/>
  </conditionalFormatting>
  <conditionalFormatting sqref="B1:C1048576">
    <cfRule type="duplicateValues" dxfId="123" priority="1"/>
    <cfRule type="duplicateValues" dxfId="122" priority="14"/>
  </conditionalFormatting>
  <conditionalFormatting sqref="B3:C3">
    <cfRule type="duplicateValues" dxfId="121" priority="17" stopIfTrue="1"/>
  </conditionalFormatting>
  <conditionalFormatting sqref="B5:C26">
    <cfRule type="duplicateValues" dxfId="120" priority="12680" stopIfTrue="1"/>
    <cfRule type="duplicateValues" dxfId="119" priority="12926" stopIfTrue="1"/>
    <cfRule type="duplicateValues" dxfId="118" priority="12927" stopIfTrue="1"/>
  </conditionalFormatting>
  <conditionalFormatting sqref="B27:C28">
    <cfRule type="duplicateValues" dxfId="117" priority="12928" stopIfTrue="1"/>
  </conditionalFormatting>
  <conditionalFormatting sqref="B27:C65549 B1:C2 B4:C4">
    <cfRule type="expression" dxfId="116" priority="12929" stopIfTrue="1">
      <formula>AND(COUNTIF($B$1:$C$2, B1)+COUNTIF($B$4:$C$4, B1)+COUNTIF($B$27:$C$65549, B1)&gt;1,NOT(ISBLANK(B1)))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A34"/>
  <sheetViews>
    <sheetView zoomScale="85" zoomScaleNormal="85" workbookViewId="0">
      <selection activeCell="A4" sqref="A4"/>
    </sheetView>
  </sheetViews>
  <sheetFormatPr defaultColWidth="9.1796875" defaultRowHeight="14"/>
  <cols>
    <col min="1" max="1" width="5.7265625" style="9" bestFit="1" customWidth="1"/>
    <col min="2" max="2" width="10.26953125" style="2" customWidth="1"/>
    <col min="3" max="3" width="46.54296875" style="3" bestFit="1" customWidth="1"/>
    <col min="4" max="4" width="8.453125" style="2" bestFit="1" customWidth="1"/>
    <col min="5" max="5" width="51.54296875" style="10" bestFit="1" customWidth="1"/>
    <col min="6" max="6" width="8" style="2" customWidth="1"/>
    <col min="7" max="7" width="8" style="2" bestFit="1" customWidth="1"/>
    <col min="8" max="8" width="1" style="2" customWidth="1"/>
    <col min="9" max="26" width="6.7265625" style="12" customWidth="1"/>
    <col min="27" max="27" width="1" style="3" customWidth="1"/>
    <col min="28" max="16384" width="9.1796875" style="3"/>
  </cols>
  <sheetData>
    <row r="1" spans="1:27" ht="69" customHeight="1">
      <c r="A1" s="60"/>
      <c r="B1" s="61"/>
      <c r="C1" s="61"/>
      <c r="D1" s="61"/>
      <c r="E1" s="61"/>
      <c r="F1" s="61"/>
      <c r="G1" s="62"/>
      <c r="H1" s="27"/>
      <c r="I1" s="55"/>
      <c r="J1" s="55" t="s">
        <v>1844</v>
      </c>
      <c r="K1" s="55" t="s">
        <v>1812</v>
      </c>
      <c r="L1" s="55" t="s">
        <v>1776</v>
      </c>
      <c r="M1" s="55" t="s">
        <v>1730</v>
      </c>
      <c r="N1" s="55" t="s">
        <v>1544</v>
      </c>
      <c r="O1" s="55" t="s">
        <v>1520</v>
      </c>
      <c r="P1" s="55" t="s">
        <v>1482</v>
      </c>
      <c r="Q1" s="55" t="s">
        <v>1380</v>
      </c>
      <c r="R1" s="55" t="s">
        <v>1153</v>
      </c>
      <c r="S1" s="55" t="s">
        <v>1061</v>
      </c>
      <c r="T1" s="55" t="s">
        <v>882</v>
      </c>
      <c r="U1" s="55" t="s">
        <v>684</v>
      </c>
      <c r="V1" s="55" t="s">
        <v>543</v>
      </c>
      <c r="W1" s="55" t="s">
        <v>438</v>
      </c>
      <c r="X1" s="55" t="s">
        <v>396</v>
      </c>
      <c r="Y1" s="55" t="s">
        <v>137</v>
      </c>
      <c r="Z1" s="63" t="s">
        <v>13</v>
      </c>
      <c r="AA1" s="27"/>
    </row>
    <row r="2" spans="1:27" s="4" customFormat="1" ht="96" customHeight="1">
      <c r="A2" s="57" t="s">
        <v>2226</v>
      </c>
      <c r="B2" s="58"/>
      <c r="C2" s="58"/>
      <c r="D2" s="58"/>
      <c r="E2" s="58"/>
      <c r="F2" s="58"/>
      <c r="G2" s="59"/>
      <c r="H2" s="28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64"/>
      <c r="AA2" s="34"/>
    </row>
    <row r="3" spans="1:27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45900</v>
      </c>
      <c r="K3" s="19">
        <v>45879</v>
      </c>
      <c r="L3" s="19">
        <v>45872</v>
      </c>
      <c r="M3" s="19">
        <v>45865</v>
      </c>
      <c r="N3" s="19">
        <v>45858</v>
      </c>
      <c r="O3" s="19">
        <v>45851</v>
      </c>
      <c r="P3" s="19">
        <v>45844</v>
      </c>
      <c r="Q3" s="19">
        <v>45830</v>
      </c>
      <c r="R3" s="19">
        <v>45816</v>
      </c>
      <c r="S3" s="19">
        <v>45809</v>
      </c>
      <c r="T3" s="19">
        <v>45795</v>
      </c>
      <c r="U3" s="19">
        <v>45753</v>
      </c>
      <c r="V3" s="19">
        <v>45725</v>
      </c>
      <c r="W3" s="19">
        <v>45725</v>
      </c>
      <c r="X3" s="19">
        <v>45711</v>
      </c>
      <c r="Y3" s="19">
        <v>45688</v>
      </c>
      <c r="Z3" s="47">
        <v>45683</v>
      </c>
      <c r="AA3" s="34"/>
    </row>
    <row r="4" spans="1:27" ht="18" customHeight="1">
      <c r="A4" s="20" t="s">
        <v>0</v>
      </c>
      <c r="B4" s="20" t="s">
        <v>1</v>
      </c>
      <c r="C4" s="20" t="s">
        <v>732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1845</v>
      </c>
      <c r="K4" s="21" t="s">
        <v>138</v>
      </c>
      <c r="L4" s="21" t="s">
        <v>14</v>
      </c>
      <c r="M4" s="21" t="s">
        <v>14</v>
      </c>
      <c r="N4" s="21" t="s">
        <v>186</v>
      </c>
      <c r="O4" s="21" t="s">
        <v>14</v>
      </c>
      <c r="P4" s="21" t="s">
        <v>138</v>
      </c>
      <c r="Q4" s="21" t="s">
        <v>188</v>
      </c>
      <c r="R4" s="21" t="s">
        <v>186</v>
      </c>
      <c r="S4" s="21" t="s">
        <v>138</v>
      </c>
      <c r="T4" s="21" t="s">
        <v>473</v>
      </c>
      <c r="U4" s="21" t="s">
        <v>14</v>
      </c>
      <c r="V4" s="21" t="s">
        <v>14</v>
      </c>
      <c r="W4" s="21" t="s">
        <v>473</v>
      </c>
      <c r="X4" s="21" t="s">
        <v>188</v>
      </c>
      <c r="Y4" s="21" t="s">
        <v>138</v>
      </c>
      <c r="Z4" s="48" t="s">
        <v>14</v>
      </c>
      <c r="AA4" s="35"/>
    </row>
    <row r="5" spans="1:27" s="11" customFormat="1" ht="18" customHeight="1">
      <c r="A5" s="1">
        <v>1</v>
      </c>
      <c r="B5" s="1">
        <v>55424</v>
      </c>
      <c r="C5" s="5" t="s">
        <v>477</v>
      </c>
      <c r="D5" s="1" t="s">
        <v>117</v>
      </c>
      <c r="E5" s="6" t="s">
        <v>7</v>
      </c>
      <c r="F5" s="1" t="s">
        <v>442</v>
      </c>
      <c r="G5" s="1">
        <f t="shared" ref="G5:G31" si="0">SUM(I5:Z5)</f>
        <v>410</v>
      </c>
      <c r="H5" s="31"/>
      <c r="I5" s="7"/>
      <c r="J5" s="7">
        <v>215</v>
      </c>
      <c r="K5" s="7"/>
      <c r="L5" s="7"/>
      <c r="M5" s="7"/>
      <c r="N5" s="7"/>
      <c r="O5" s="7"/>
      <c r="P5" s="7"/>
      <c r="Q5" s="7"/>
      <c r="R5" s="7"/>
      <c r="S5" s="7"/>
      <c r="T5" s="7">
        <v>100</v>
      </c>
      <c r="U5" s="7"/>
      <c r="V5" s="7"/>
      <c r="W5" s="7">
        <v>95</v>
      </c>
      <c r="X5" s="7"/>
      <c r="Y5" s="7"/>
      <c r="Z5" s="7"/>
      <c r="AA5" s="36"/>
    </row>
    <row r="6" spans="1:27" s="11" customFormat="1" ht="18" customHeight="1">
      <c r="A6" s="1">
        <v>2</v>
      </c>
      <c r="B6" s="1">
        <v>35891</v>
      </c>
      <c r="C6" s="5" t="s">
        <v>474</v>
      </c>
      <c r="D6" s="1" t="s">
        <v>117</v>
      </c>
      <c r="E6" s="6" t="s">
        <v>475</v>
      </c>
      <c r="F6" s="1" t="s">
        <v>476</v>
      </c>
      <c r="G6" s="1">
        <f t="shared" si="0"/>
        <v>300</v>
      </c>
      <c r="H6" s="31"/>
      <c r="I6" s="7"/>
      <c r="J6" s="7">
        <v>200</v>
      </c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>
        <v>100</v>
      </c>
      <c r="X6" s="7"/>
      <c r="Y6" s="7"/>
      <c r="Z6" s="7"/>
      <c r="AA6" s="36"/>
    </row>
    <row r="7" spans="1:27" s="11" customFormat="1" ht="18" customHeight="1">
      <c r="A7" s="1">
        <v>2</v>
      </c>
      <c r="B7" s="1">
        <v>65353</v>
      </c>
      <c r="C7" s="5" t="s">
        <v>2017</v>
      </c>
      <c r="D7" s="1" t="s">
        <v>117</v>
      </c>
      <c r="E7" s="6" t="s">
        <v>2018</v>
      </c>
      <c r="F7" s="1" t="s">
        <v>369</v>
      </c>
      <c r="G7" s="1">
        <f t="shared" si="0"/>
        <v>300</v>
      </c>
      <c r="H7" s="31"/>
      <c r="I7" s="7"/>
      <c r="J7" s="7">
        <v>300</v>
      </c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36"/>
    </row>
    <row r="8" spans="1:27" s="11" customFormat="1" ht="18" customHeight="1">
      <c r="A8" s="1">
        <v>4</v>
      </c>
      <c r="B8" s="1">
        <v>32357</v>
      </c>
      <c r="C8" s="5" t="s">
        <v>139</v>
      </c>
      <c r="D8" s="1" t="s">
        <v>117</v>
      </c>
      <c r="E8" s="6" t="s">
        <v>17</v>
      </c>
      <c r="F8" s="1" t="s">
        <v>10</v>
      </c>
      <c r="G8" s="1">
        <f t="shared" si="0"/>
        <v>260</v>
      </c>
      <c r="H8" s="31"/>
      <c r="I8" s="7"/>
      <c r="J8" s="7">
        <v>180</v>
      </c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>
        <v>80</v>
      </c>
      <c r="Z8" s="7"/>
      <c r="AA8" s="36"/>
    </row>
    <row r="9" spans="1:27" s="11" customFormat="1" ht="18" customHeight="1">
      <c r="A9" s="1">
        <v>5</v>
      </c>
      <c r="B9" s="1">
        <v>57222</v>
      </c>
      <c r="C9" s="5" t="s">
        <v>2019</v>
      </c>
      <c r="D9" s="1" t="s">
        <v>117</v>
      </c>
      <c r="E9" s="6" t="s">
        <v>7</v>
      </c>
      <c r="F9" s="1" t="s">
        <v>442</v>
      </c>
      <c r="G9" s="1">
        <f t="shared" si="0"/>
        <v>250</v>
      </c>
      <c r="H9" s="31"/>
      <c r="I9" s="7"/>
      <c r="J9" s="7">
        <v>250</v>
      </c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36"/>
    </row>
    <row r="10" spans="1:27" s="11" customFormat="1" ht="18" customHeight="1">
      <c r="A10" s="1">
        <v>6</v>
      </c>
      <c r="B10" s="1">
        <v>41502</v>
      </c>
      <c r="C10" s="5" t="s">
        <v>2020</v>
      </c>
      <c r="D10" s="1" t="s">
        <v>117</v>
      </c>
      <c r="E10" s="6" t="s">
        <v>7</v>
      </c>
      <c r="F10" s="1" t="s">
        <v>442</v>
      </c>
      <c r="G10" s="1">
        <f t="shared" si="0"/>
        <v>230</v>
      </c>
      <c r="H10" s="31"/>
      <c r="I10" s="7"/>
      <c r="J10" s="7">
        <v>230</v>
      </c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36"/>
    </row>
    <row r="11" spans="1:27" s="11" customFormat="1" ht="18" customHeight="1">
      <c r="A11" s="1">
        <v>7</v>
      </c>
      <c r="B11" s="1">
        <v>60949</v>
      </c>
      <c r="C11" s="5" t="s">
        <v>1141</v>
      </c>
      <c r="D11" s="1" t="s">
        <v>117</v>
      </c>
      <c r="E11" s="6" t="s">
        <v>7</v>
      </c>
      <c r="F11" s="1" t="s">
        <v>150</v>
      </c>
      <c r="G11" s="1">
        <f t="shared" si="0"/>
        <v>212.5</v>
      </c>
      <c r="H11" s="31"/>
      <c r="I11" s="7"/>
      <c r="J11" s="7"/>
      <c r="K11" s="7">
        <f>150/2</f>
        <v>75</v>
      </c>
      <c r="L11" s="7">
        <v>7.5</v>
      </c>
      <c r="M11" s="7"/>
      <c r="N11" s="7">
        <v>50</v>
      </c>
      <c r="O11" s="7"/>
      <c r="P11" s="7"/>
      <c r="Q11" s="7"/>
      <c r="R11" s="7"/>
      <c r="S11" s="7">
        <f>160/2</f>
        <v>80</v>
      </c>
      <c r="T11" s="7"/>
      <c r="U11" s="7"/>
      <c r="V11" s="7"/>
      <c r="W11" s="7"/>
      <c r="X11" s="7"/>
      <c r="Y11" s="7"/>
      <c r="Z11" s="7"/>
      <c r="AA11" s="36"/>
    </row>
    <row r="12" spans="1:27" s="11" customFormat="1" ht="18" customHeight="1">
      <c r="A12" s="1">
        <v>8</v>
      </c>
      <c r="B12" s="1">
        <v>54250</v>
      </c>
      <c r="C12" s="5" t="s">
        <v>479</v>
      </c>
      <c r="D12" s="1" t="s">
        <v>117</v>
      </c>
      <c r="E12" s="6" t="s">
        <v>7</v>
      </c>
      <c r="F12" s="1" t="s">
        <v>442</v>
      </c>
      <c r="G12" s="1">
        <f t="shared" si="0"/>
        <v>180</v>
      </c>
      <c r="H12" s="31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>
        <v>95</v>
      </c>
      <c r="U12" s="7"/>
      <c r="V12" s="7"/>
      <c r="W12" s="7">
        <v>85</v>
      </c>
      <c r="X12" s="7"/>
      <c r="Y12" s="7"/>
      <c r="Z12" s="7"/>
      <c r="AA12" s="36"/>
    </row>
    <row r="13" spans="1:27" s="11" customFormat="1" ht="18" customHeight="1">
      <c r="A13" s="1">
        <v>9</v>
      </c>
      <c r="B13" s="1">
        <v>66262</v>
      </c>
      <c r="C13" s="5" t="s">
        <v>2021</v>
      </c>
      <c r="D13" s="1" t="s">
        <v>117</v>
      </c>
      <c r="E13" s="6" t="s">
        <v>2018</v>
      </c>
      <c r="F13" s="1" t="s">
        <v>369</v>
      </c>
      <c r="G13" s="1">
        <f t="shared" si="0"/>
        <v>170</v>
      </c>
      <c r="H13" s="31"/>
      <c r="I13" s="7"/>
      <c r="J13" s="7">
        <v>170</v>
      </c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36"/>
    </row>
    <row r="14" spans="1:27" s="11" customFormat="1" ht="18" customHeight="1">
      <c r="A14" s="1">
        <v>10</v>
      </c>
      <c r="B14" s="1">
        <v>49358</v>
      </c>
      <c r="C14" s="5" t="s">
        <v>437</v>
      </c>
      <c r="D14" s="1" t="s">
        <v>117</v>
      </c>
      <c r="E14" s="6" t="s">
        <v>409</v>
      </c>
      <c r="F14" s="1" t="s">
        <v>381</v>
      </c>
      <c r="G14" s="1">
        <f t="shared" si="0"/>
        <v>165</v>
      </c>
      <c r="H14" s="31"/>
      <c r="I14" s="7"/>
      <c r="J14" s="7">
        <v>140</v>
      </c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>
        <v>25</v>
      </c>
      <c r="Y14" s="7"/>
      <c r="Z14" s="7"/>
      <c r="AA14" s="36"/>
    </row>
    <row r="15" spans="1:27" s="11" customFormat="1" ht="18" customHeight="1">
      <c r="A15" s="1">
        <v>11</v>
      </c>
      <c r="B15" s="1">
        <v>34299</v>
      </c>
      <c r="C15" s="5" t="s">
        <v>2022</v>
      </c>
      <c r="D15" s="1" t="s">
        <v>117</v>
      </c>
      <c r="E15" s="6" t="s">
        <v>409</v>
      </c>
      <c r="F15" s="1" t="s">
        <v>381</v>
      </c>
      <c r="G15" s="1">
        <f t="shared" si="0"/>
        <v>160</v>
      </c>
      <c r="H15" s="31"/>
      <c r="I15" s="7"/>
      <c r="J15" s="7">
        <v>160</v>
      </c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36"/>
    </row>
    <row r="16" spans="1:27" s="11" customFormat="1" ht="18" customHeight="1">
      <c r="A16" s="1">
        <v>12</v>
      </c>
      <c r="B16" s="1">
        <v>65314</v>
      </c>
      <c r="C16" s="5" t="s">
        <v>1142</v>
      </c>
      <c r="D16" s="1" t="s">
        <v>117</v>
      </c>
      <c r="E16" s="6" t="s">
        <v>7</v>
      </c>
      <c r="F16" s="1" t="s">
        <v>1068</v>
      </c>
      <c r="G16" s="1">
        <f t="shared" si="0"/>
        <v>155</v>
      </c>
      <c r="H16" s="31"/>
      <c r="I16" s="7"/>
      <c r="J16" s="7"/>
      <c r="K16" s="7"/>
      <c r="L16" s="7"/>
      <c r="M16" s="7"/>
      <c r="N16" s="7"/>
      <c r="O16" s="7"/>
      <c r="P16" s="7">
        <f>160/2</f>
        <v>80</v>
      </c>
      <c r="Q16" s="7"/>
      <c r="R16" s="7"/>
      <c r="S16" s="7">
        <f>150/2</f>
        <v>75</v>
      </c>
      <c r="T16" s="7"/>
      <c r="U16" s="7"/>
      <c r="V16" s="7"/>
      <c r="W16" s="7"/>
      <c r="X16" s="7"/>
      <c r="Y16" s="7"/>
      <c r="Z16" s="7"/>
      <c r="AA16" s="36"/>
    </row>
    <row r="17" spans="1:27" s="11" customFormat="1" ht="18" customHeight="1">
      <c r="A17" s="1">
        <v>13</v>
      </c>
      <c r="B17" s="1">
        <v>66267</v>
      </c>
      <c r="C17" s="5" t="s">
        <v>2023</v>
      </c>
      <c r="D17" s="1" t="s">
        <v>117</v>
      </c>
      <c r="E17" s="6" t="s">
        <v>2018</v>
      </c>
      <c r="F17" s="1" t="s">
        <v>369</v>
      </c>
      <c r="G17" s="1">
        <f t="shared" si="0"/>
        <v>150</v>
      </c>
      <c r="H17" s="31"/>
      <c r="I17" s="7"/>
      <c r="J17" s="7">
        <v>150</v>
      </c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36"/>
    </row>
    <row r="18" spans="1:27" s="11" customFormat="1" ht="18" customHeight="1">
      <c r="A18" s="1">
        <v>14</v>
      </c>
      <c r="B18" s="1">
        <v>56945</v>
      </c>
      <c r="C18" s="5" t="s">
        <v>889</v>
      </c>
      <c r="D18" s="1" t="s">
        <v>117</v>
      </c>
      <c r="E18" s="6" t="s">
        <v>7</v>
      </c>
      <c r="F18" s="1" t="s">
        <v>180</v>
      </c>
      <c r="G18" s="1">
        <f t="shared" si="0"/>
        <v>125</v>
      </c>
      <c r="H18" s="31"/>
      <c r="I18" s="7"/>
      <c r="J18" s="7"/>
      <c r="K18" s="7"/>
      <c r="L18" s="7"/>
      <c r="M18" s="7"/>
      <c r="N18" s="7"/>
      <c r="O18" s="7"/>
      <c r="P18" s="7"/>
      <c r="Q18" s="7">
        <v>40</v>
      </c>
      <c r="R18" s="7"/>
      <c r="S18" s="7"/>
      <c r="T18" s="7">
        <v>85</v>
      </c>
      <c r="U18" s="7"/>
      <c r="V18" s="7"/>
      <c r="W18" s="7"/>
      <c r="X18" s="7"/>
      <c r="Y18" s="7"/>
      <c r="Z18" s="7"/>
      <c r="AA18" s="36"/>
    </row>
    <row r="19" spans="1:27" s="11" customFormat="1" ht="18" customHeight="1">
      <c r="A19" s="1">
        <v>15</v>
      </c>
      <c r="B19" s="1">
        <v>46962</v>
      </c>
      <c r="C19" s="5" t="s">
        <v>1820</v>
      </c>
      <c r="D19" s="1" t="s">
        <v>117</v>
      </c>
      <c r="E19" s="6" t="s">
        <v>7</v>
      </c>
      <c r="F19" s="1" t="s">
        <v>150</v>
      </c>
      <c r="G19" s="1">
        <f t="shared" si="0"/>
        <v>80</v>
      </c>
      <c r="H19" s="31"/>
      <c r="I19" s="7"/>
      <c r="J19" s="7"/>
      <c r="K19" s="7">
        <f>160/2</f>
        <v>80</v>
      </c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36"/>
    </row>
    <row r="20" spans="1:27" s="11" customFormat="1" ht="18" customHeight="1">
      <c r="A20" s="1">
        <v>15</v>
      </c>
      <c r="B20" s="1">
        <v>41029</v>
      </c>
      <c r="C20" s="5" t="s">
        <v>480</v>
      </c>
      <c r="D20" s="1" t="s">
        <v>117</v>
      </c>
      <c r="E20" s="6" t="s">
        <v>7</v>
      </c>
      <c r="F20" s="1" t="s">
        <v>442</v>
      </c>
      <c r="G20" s="1">
        <f t="shared" si="0"/>
        <v>80</v>
      </c>
      <c r="H20" s="31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>
        <v>80</v>
      </c>
      <c r="X20" s="7"/>
      <c r="Y20" s="7"/>
      <c r="Z20" s="7"/>
      <c r="AA20" s="36"/>
    </row>
    <row r="21" spans="1:27" s="11" customFormat="1" ht="18" customHeight="1">
      <c r="A21" s="1">
        <v>17</v>
      </c>
      <c r="B21" s="1">
        <v>51560</v>
      </c>
      <c r="C21" s="5" t="s">
        <v>1390</v>
      </c>
      <c r="D21" s="1" t="s">
        <v>117</v>
      </c>
      <c r="E21" s="6" t="s">
        <v>7</v>
      </c>
      <c r="F21" s="1" t="s">
        <v>180</v>
      </c>
      <c r="G21" s="1">
        <f t="shared" si="0"/>
        <v>50</v>
      </c>
      <c r="H21" s="31"/>
      <c r="I21" s="7"/>
      <c r="J21" s="7"/>
      <c r="K21" s="7"/>
      <c r="L21" s="7"/>
      <c r="M21" s="7"/>
      <c r="N21" s="7"/>
      <c r="O21" s="7"/>
      <c r="P21" s="7"/>
      <c r="Q21" s="7">
        <v>50</v>
      </c>
      <c r="R21" s="7"/>
      <c r="S21" s="7"/>
      <c r="T21" s="7"/>
      <c r="U21" s="7"/>
      <c r="V21" s="7"/>
      <c r="W21" s="7"/>
      <c r="X21" s="7"/>
      <c r="Y21" s="7"/>
      <c r="Z21" s="7"/>
      <c r="AA21" s="36"/>
    </row>
    <row r="22" spans="1:27" s="11" customFormat="1" ht="18" customHeight="1">
      <c r="A22" s="1">
        <v>17</v>
      </c>
      <c r="B22" s="1">
        <v>54862</v>
      </c>
      <c r="C22" s="5" t="s">
        <v>1350</v>
      </c>
      <c r="D22" s="1" t="s">
        <v>117</v>
      </c>
      <c r="E22" s="6" t="s">
        <v>1189</v>
      </c>
      <c r="F22" s="1" t="s">
        <v>141</v>
      </c>
      <c r="G22" s="1">
        <f t="shared" si="0"/>
        <v>50</v>
      </c>
      <c r="H22" s="31"/>
      <c r="I22" s="7"/>
      <c r="J22" s="7"/>
      <c r="K22" s="7"/>
      <c r="L22" s="7"/>
      <c r="M22" s="7"/>
      <c r="N22" s="7"/>
      <c r="O22" s="7"/>
      <c r="P22" s="7"/>
      <c r="Q22" s="7"/>
      <c r="R22" s="7">
        <v>50</v>
      </c>
      <c r="S22" s="7"/>
      <c r="T22" s="7"/>
      <c r="U22" s="7"/>
      <c r="V22" s="7"/>
      <c r="W22" s="7"/>
      <c r="X22" s="7"/>
      <c r="Y22" s="7"/>
      <c r="Z22" s="7"/>
      <c r="AA22" s="36"/>
    </row>
    <row r="23" spans="1:27" s="11" customFormat="1" ht="18" customHeight="1">
      <c r="A23" s="1">
        <v>19</v>
      </c>
      <c r="B23" s="1" t="s">
        <v>1676</v>
      </c>
      <c r="C23" s="5" t="s">
        <v>1677</v>
      </c>
      <c r="D23" s="1" t="s">
        <v>117</v>
      </c>
      <c r="E23" s="6" t="s">
        <v>7</v>
      </c>
      <c r="F23" s="1" t="s">
        <v>150</v>
      </c>
      <c r="G23" s="1">
        <f t="shared" si="0"/>
        <v>47.5</v>
      </c>
      <c r="H23" s="31"/>
      <c r="I23" s="7"/>
      <c r="J23" s="7"/>
      <c r="K23" s="7"/>
      <c r="L23" s="7"/>
      <c r="M23" s="7"/>
      <c r="N23" s="7">
        <v>47.5</v>
      </c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36"/>
    </row>
    <row r="24" spans="1:27" s="11" customFormat="1" ht="18" customHeight="1">
      <c r="A24" s="1">
        <v>19</v>
      </c>
      <c r="B24" s="1" t="s">
        <v>1351</v>
      </c>
      <c r="C24" s="5" t="s">
        <v>1352</v>
      </c>
      <c r="D24" s="1" t="s">
        <v>117</v>
      </c>
      <c r="E24" s="6" t="s">
        <v>1212</v>
      </c>
      <c r="F24" s="1" t="s">
        <v>141</v>
      </c>
      <c r="G24" s="1">
        <f t="shared" si="0"/>
        <v>47.5</v>
      </c>
      <c r="H24" s="31"/>
      <c r="I24" s="7"/>
      <c r="J24" s="7"/>
      <c r="K24" s="7"/>
      <c r="L24" s="7"/>
      <c r="M24" s="7"/>
      <c r="N24" s="7"/>
      <c r="O24" s="7"/>
      <c r="P24" s="7"/>
      <c r="Q24" s="7"/>
      <c r="R24" s="7">
        <f>95/2</f>
        <v>47.5</v>
      </c>
      <c r="S24" s="7"/>
      <c r="T24" s="7"/>
      <c r="U24" s="7"/>
      <c r="V24" s="7"/>
      <c r="W24" s="7"/>
      <c r="X24" s="7"/>
      <c r="Y24" s="7"/>
      <c r="Z24" s="7"/>
      <c r="AA24" s="36"/>
    </row>
    <row r="25" spans="1:27" s="11" customFormat="1" ht="18" customHeight="1">
      <c r="A25" s="1">
        <v>21</v>
      </c>
      <c r="B25" s="1">
        <v>49056</v>
      </c>
      <c r="C25" s="5" t="s">
        <v>1392</v>
      </c>
      <c r="D25" s="1" t="s">
        <v>117</v>
      </c>
      <c r="E25" s="6" t="s">
        <v>7</v>
      </c>
      <c r="F25" s="1" t="s">
        <v>180</v>
      </c>
      <c r="G25" s="1">
        <f t="shared" si="0"/>
        <v>25</v>
      </c>
      <c r="H25" s="31"/>
      <c r="I25" s="7"/>
      <c r="J25" s="7"/>
      <c r="K25" s="7"/>
      <c r="L25" s="7"/>
      <c r="M25" s="7"/>
      <c r="N25" s="7"/>
      <c r="O25" s="7"/>
      <c r="P25" s="7"/>
      <c r="Q25" s="7">
        <v>25</v>
      </c>
      <c r="R25" s="7"/>
      <c r="S25" s="7"/>
      <c r="T25" s="7"/>
      <c r="U25" s="7"/>
      <c r="V25" s="7"/>
      <c r="W25" s="7"/>
      <c r="X25" s="7"/>
      <c r="Y25" s="7"/>
      <c r="Z25" s="7"/>
      <c r="AA25" s="36"/>
    </row>
    <row r="26" spans="1:27" s="11" customFormat="1" ht="18" customHeight="1">
      <c r="A26" s="1">
        <v>21</v>
      </c>
      <c r="B26" s="1">
        <v>62898</v>
      </c>
      <c r="C26" s="5" t="s">
        <v>118</v>
      </c>
      <c r="D26" s="1" t="s">
        <v>117</v>
      </c>
      <c r="E26" s="6" t="s">
        <v>17</v>
      </c>
      <c r="F26" s="1" t="s">
        <v>10</v>
      </c>
      <c r="G26" s="1">
        <f t="shared" si="0"/>
        <v>25</v>
      </c>
      <c r="H26" s="31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>
        <v>12.5</v>
      </c>
      <c r="W26" s="7"/>
      <c r="X26" s="7"/>
      <c r="Y26" s="7"/>
      <c r="Z26" s="7">
        <v>12.5</v>
      </c>
      <c r="AA26" s="36"/>
    </row>
    <row r="27" spans="1:27" s="11" customFormat="1" ht="18" customHeight="1">
      <c r="A27" s="1">
        <v>23</v>
      </c>
      <c r="B27" s="1">
        <v>55779</v>
      </c>
      <c r="C27" s="5" t="s">
        <v>1524</v>
      </c>
      <c r="D27" s="1" t="s">
        <v>117</v>
      </c>
      <c r="E27" s="6" t="s">
        <v>7</v>
      </c>
      <c r="F27" s="1" t="s">
        <v>10</v>
      </c>
      <c r="G27" s="1">
        <f t="shared" si="0"/>
        <v>12.5</v>
      </c>
      <c r="H27" s="31"/>
      <c r="I27" s="7"/>
      <c r="J27" s="7"/>
      <c r="K27" s="7"/>
      <c r="L27" s="7"/>
      <c r="M27" s="7"/>
      <c r="N27" s="7"/>
      <c r="O27" s="7">
        <f>25/2</f>
        <v>12.5</v>
      </c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36"/>
    </row>
    <row r="28" spans="1:27" s="11" customFormat="1" ht="18" customHeight="1">
      <c r="A28" s="1">
        <v>23</v>
      </c>
      <c r="B28" s="1">
        <v>58890</v>
      </c>
      <c r="C28" s="5" t="s">
        <v>1772</v>
      </c>
      <c r="D28" s="1" t="s">
        <v>117</v>
      </c>
      <c r="E28" s="6" t="s">
        <v>7</v>
      </c>
      <c r="F28" s="1" t="s">
        <v>8</v>
      </c>
      <c r="G28" s="1">
        <f t="shared" si="0"/>
        <v>12.5</v>
      </c>
      <c r="H28" s="31"/>
      <c r="I28" s="7"/>
      <c r="J28" s="7"/>
      <c r="K28" s="7"/>
      <c r="L28" s="7"/>
      <c r="M28" s="7">
        <v>12.5</v>
      </c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36"/>
    </row>
    <row r="29" spans="1:27" s="11" customFormat="1" ht="18" customHeight="1">
      <c r="A29" s="1">
        <v>23</v>
      </c>
      <c r="B29" s="1">
        <v>63379</v>
      </c>
      <c r="C29" s="5" t="s">
        <v>688</v>
      </c>
      <c r="D29" s="1" t="s">
        <v>117</v>
      </c>
      <c r="E29" s="6" t="s">
        <v>7</v>
      </c>
      <c r="F29" s="1" t="s">
        <v>686</v>
      </c>
      <c r="G29" s="1">
        <f t="shared" si="0"/>
        <v>12.5</v>
      </c>
      <c r="H29" s="31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>
        <v>12.5</v>
      </c>
      <c r="V29" s="7"/>
      <c r="W29" s="7"/>
      <c r="X29" s="7"/>
      <c r="Y29" s="7"/>
      <c r="Z29" s="7"/>
      <c r="AA29" s="36"/>
    </row>
    <row r="30" spans="1:27" s="11" customFormat="1" ht="18" customHeight="1">
      <c r="A30" s="1">
        <v>26</v>
      </c>
      <c r="B30" s="1">
        <v>58765</v>
      </c>
      <c r="C30" s="5" t="s">
        <v>689</v>
      </c>
      <c r="D30" s="1" t="s">
        <v>117</v>
      </c>
      <c r="E30" s="6" t="s">
        <v>7</v>
      </c>
      <c r="F30" s="1" t="s">
        <v>686</v>
      </c>
      <c r="G30" s="1">
        <f t="shared" si="0"/>
        <v>10</v>
      </c>
      <c r="H30" s="31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>
        <v>10</v>
      </c>
      <c r="V30" s="7"/>
      <c r="W30" s="7"/>
      <c r="X30" s="7"/>
      <c r="Y30" s="7"/>
      <c r="Z30" s="7"/>
      <c r="AA30" s="36"/>
    </row>
    <row r="31" spans="1:27" s="11" customFormat="1" ht="18" customHeight="1">
      <c r="A31" s="1">
        <v>27</v>
      </c>
      <c r="B31" s="1">
        <v>60214</v>
      </c>
      <c r="C31" s="5" t="s">
        <v>690</v>
      </c>
      <c r="D31" s="1" t="s">
        <v>117</v>
      </c>
      <c r="E31" s="6" t="s">
        <v>7</v>
      </c>
      <c r="F31" s="1" t="s">
        <v>686</v>
      </c>
      <c r="G31" s="1">
        <f t="shared" si="0"/>
        <v>5</v>
      </c>
      <c r="H31" s="31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>
        <f>10/2</f>
        <v>5</v>
      </c>
      <c r="V31" s="7"/>
      <c r="W31" s="7"/>
      <c r="X31" s="7"/>
      <c r="Y31" s="7"/>
      <c r="Z31" s="7"/>
      <c r="AA31" s="36"/>
    </row>
    <row r="32" spans="1:27" s="11" customFormat="1" ht="18" customHeight="1">
      <c r="A32" s="1"/>
      <c r="B32" s="1"/>
      <c r="C32" s="5"/>
      <c r="D32" s="1"/>
      <c r="E32" s="6"/>
      <c r="F32" s="1"/>
      <c r="G32" s="1"/>
      <c r="H32" s="31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36"/>
    </row>
    <row r="33" spans="1:27" ht="7" customHeight="1">
      <c r="A33" s="38"/>
      <c r="B33" s="33"/>
      <c r="C33" s="39"/>
      <c r="D33" s="33"/>
      <c r="E33" s="40"/>
      <c r="F33" s="33"/>
      <c r="G33" s="41"/>
      <c r="H33" s="33"/>
      <c r="I33" s="42"/>
      <c r="J33" s="42"/>
      <c r="K33" s="42"/>
      <c r="L33" s="42"/>
      <c r="M33" s="42"/>
      <c r="N33" s="42"/>
      <c r="O33" s="42"/>
      <c r="P33" s="42"/>
      <c r="Q33" s="42"/>
      <c r="R33" s="42"/>
      <c r="S33" s="42"/>
      <c r="T33" s="42"/>
      <c r="U33" s="42"/>
      <c r="V33" s="42"/>
      <c r="W33" s="42"/>
      <c r="X33" s="42"/>
      <c r="Y33" s="42"/>
      <c r="Z33" s="42"/>
      <c r="AA33" s="37"/>
    </row>
    <row r="34" spans="1:27" s="8" customFormat="1" ht="12.75" customHeight="1">
      <c r="A34" s="13"/>
      <c r="B34" s="14"/>
      <c r="D34" s="14"/>
      <c r="E34" s="15"/>
      <c r="F34" s="14"/>
      <c r="G34" s="14"/>
      <c r="H34" s="14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</row>
  </sheetData>
  <sheetProtection algorithmName="SHA-512" hashValue="IKp6id+YMcqNYi4k54EcI0o6no65SMAqYSr/NXHor63O7DHCEH9BFtuUMaxiHPq9bpLQ+OX/riPz+dGJppO+tw==" saltValue="JfqCvBpDE1eugL7p95bRkg==" spinCount="100000" sheet="1" selectLockedCells="1" selectUnlockedCells="1"/>
  <sortState xmlns:xlrd2="http://schemas.microsoft.com/office/spreadsheetml/2017/richdata2" ref="A5:Z32">
    <sortCondition descending="1" ref="G5:G32"/>
  </sortState>
  <mergeCells count="20">
    <mergeCell ref="O1:O2"/>
    <mergeCell ref="N1:N2"/>
    <mergeCell ref="M1:M2"/>
    <mergeCell ref="L1:L2"/>
    <mergeCell ref="K1:K2"/>
    <mergeCell ref="A2:G2"/>
    <mergeCell ref="A1:G1"/>
    <mergeCell ref="J1:J2"/>
    <mergeCell ref="Z1:Z2"/>
    <mergeCell ref="I1:I2"/>
    <mergeCell ref="Y1:Y2"/>
    <mergeCell ref="X1:X2"/>
    <mergeCell ref="W1:W2"/>
    <mergeCell ref="V1:V2"/>
    <mergeCell ref="U1:U2"/>
    <mergeCell ref="T1:T2"/>
    <mergeCell ref="S1:S2"/>
    <mergeCell ref="R1:R2"/>
    <mergeCell ref="Q1:Q2"/>
    <mergeCell ref="P1:P2"/>
  </mergeCells>
  <phoneticPr fontId="15" type="noConversion"/>
  <conditionalFormatting sqref="B1:B1048576">
    <cfRule type="duplicateValues" dxfId="115" priority="3"/>
  </conditionalFormatting>
  <conditionalFormatting sqref="B1:C1048576">
    <cfRule type="duplicateValues" dxfId="114" priority="4"/>
  </conditionalFormatting>
  <conditionalFormatting sqref="B3:C3">
    <cfRule type="duplicateValues" dxfId="113" priority="10" stopIfTrue="1"/>
  </conditionalFormatting>
  <conditionalFormatting sqref="B5:C32">
    <cfRule type="duplicateValues" dxfId="112" priority="12690" stopIfTrue="1"/>
    <cfRule type="duplicateValues" dxfId="111" priority="12842" stopIfTrue="1"/>
    <cfRule type="duplicateValues" dxfId="110" priority="12843" stopIfTrue="1"/>
    <cfRule type="duplicateValues" dxfId="109" priority="12844" stopIfTrue="1"/>
    <cfRule type="duplicateValues" dxfId="108" priority="12845" stopIfTrue="1"/>
  </conditionalFormatting>
  <conditionalFormatting sqref="B33:C34">
    <cfRule type="duplicateValues" dxfId="107" priority="12846" stopIfTrue="1"/>
  </conditionalFormatting>
  <conditionalFormatting sqref="B33:C65506 B1:C2 B4:C4">
    <cfRule type="expression" dxfId="106" priority="12847" stopIfTrue="1">
      <formula>AND(COUNTIF($B$1:$C$2, B1)+COUNTIF($B$4:$C$4, B1)+COUNTIF($B$33:$C$65506, B1)&gt;1,NOT(ISBLANK(B1)))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P206"/>
  <sheetViews>
    <sheetView zoomScale="85" zoomScaleNormal="85" workbookViewId="0">
      <selection activeCell="A3" sqref="A3"/>
    </sheetView>
  </sheetViews>
  <sheetFormatPr defaultColWidth="9.1796875" defaultRowHeight="14"/>
  <cols>
    <col min="1" max="1" width="5.7265625" style="9" bestFit="1" customWidth="1"/>
    <col min="2" max="2" width="10.26953125" style="2" customWidth="1"/>
    <col min="3" max="3" width="51.26953125" style="3" bestFit="1" customWidth="1"/>
    <col min="4" max="4" width="8.453125" style="2" bestFit="1" customWidth="1"/>
    <col min="5" max="5" width="66.54296875" style="10" bestFit="1" customWidth="1"/>
    <col min="6" max="6" width="7.7265625" style="2" customWidth="1"/>
    <col min="7" max="7" width="8" style="2" bestFit="1" customWidth="1"/>
    <col min="8" max="8" width="1" style="2" customWidth="1"/>
    <col min="9" max="35" width="6.7265625" style="12" customWidth="1"/>
    <col min="36" max="36" width="8" style="12" bestFit="1" customWidth="1"/>
    <col min="37" max="37" width="7.26953125" style="12" bestFit="1" customWidth="1"/>
    <col min="38" max="40" width="6.7265625" style="12" customWidth="1"/>
    <col min="41" max="41" width="7.26953125" style="12" bestFit="1" customWidth="1"/>
    <col min="42" max="42" width="1" style="3" customWidth="1"/>
    <col min="43" max="16384" width="9.1796875" style="3"/>
  </cols>
  <sheetData>
    <row r="1" spans="1:42" ht="57.65" customHeight="1">
      <c r="A1" s="60"/>
      <c r="B1" s="61"/>
      <c r="C1" s="61"/>
      <c r="D1" s="61"/>
      <c r="E1" s="61"/>
      <c r="F1" s="61"/>
      <c r="G1" s="62"/>
      <c r="H1" s="27"/>
      <c r="I1" s="55"/>
      <c r="J1" s="55" t="s">
        <v>2194</v>
      </c>
      <c r="K1" s="55" t="s">
        <v>2074</v>
      </c>
      <c r="L1" s="55" t="s">
        <v>1871</v>
      </c>
      <c r="M1" s="55" t="s">
        <v>2168</v>
      </c>
      <c r="N1" s="55" t="s">
        <v>1838</v>
      </c>
      <c r="O1" s="55" t="s">
        <v>1835</v>
      </c>
      <c r="P1" s="55" t="s">
        <v>1812</v>
      </c>
      <c r="Q1" s="55" t="s">
        <v>1776</v>
      </c>
      <c r="R1" s="55" t="s">
        <v>1730</v>
      </c>
      <c r="S1" s="55" t="s">
        <v>1704</v>
      </c>
      <c r="T1" s="55" t="s">
        <v>1544</v>
      </c>
      <c r="U1" s="55" t="s">
        <v>1520</v>
      </c>
      <c r="V1" s="55" t="s">
        <v>1482</v>
      </c>
      <c r="W1" s="55" t="s">
        <v>1380</v>
      </c>
      <c r="X1" s="55" t="s">
        <v>1369</v>
      </c>
      <c r="Y1" s="55" t="s">
        <v>1356</v>
      </c>
      <c r="Z1" s="55" t="s">
        <v>1153</v>
      </c>
      <c r="AA1" s="55" t="s">
        <v>1061</v>
      </c>
      <c r="AB1" s="55" t="s">
        <v>927</v>
      </c>
      <c r="AC1" s="55" t="s">
        <v>882</v>
      </c>
      <c r="AD1" s="55" t="s">
        <v>819</v>
      </c>
      <c r="AE1" s="55" t="s">
        <v>684</v>
      </c>
      <c r="AF1" s="55" t="s">
        <v>665</v>
      </c>
      <c r="AG1" s="55" t="s">
        <v>735</v>
      </c>
      <c r="AH1" s="55" t="s">
        <v>638</v>
      </c>
      <c r="AI1" s="55" t="s">
        <v>616</v>
      </c>
      <c r="AJ1" s="55" t="s">
        <v>543</v>
      </c>
      <c r="AK1" s="55" t="s">
        <v>438</v>
      </c>
      <c r="AL1" s="55" t="s">
        <v>396</v>
      </c>
      <c r="AM1" s="55" t="s">
        <v>187</v>
      </c>
      <c r="AN1" s="55" t="s">
        <v>137</v>
      </c>
      <c r="AO1" s="63" t="s">
        <v>13</v>
      </c>
      <c r="AP1" s="27"/>
    </row>
    <row r="2" spans="1:42" s="4" customFormat="1" ht="65.150000000000006" customHeight="1">
      <c r="A2" s="57" t="s">
        <v>2225</v>
      </c>
      <c r="B2" s="58"/>
      <c r="C2" s="58"/>
      <c r="D2" s="58"/>
      <c r="E2" s="58"/>
      <c r="F2" s="58"/>
      <c r="G2" s="59"/>
      <c r="H2" s="28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56"/>
      <c r="AJ2" s="56"/>
      <c r="AK2" s="56"/>
      <c r="AL2" s="56"/>
      <c r="AM2" s="56"/>
      <c r="AN2" s="56"/>
      <c r="AO2" s="64"/>
      <c r="AP2" s="34"/>
    </row>
    <row r="3" spans="1:42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45914</v>
      </c>
      <c r="K3" s="19">
        <v>45907</v>
      </c>
      <c r="L3" s="19">
        <v>45900</v>
      </c>
      <c r="M3" s="19">
        <v>45893</v>
      </c>
      <c r="N3" s="19">
        <v>45886</v>
      </c>
      <c r="O3" s="19">
        <v>45879</v>
      </c>
      <c r="P3" s="19">
        <v>45879</v>
      </c>
      <c r="Q3" s="19">
        <v>45872</v>
      </c>
      <c r="R3" s="19">
        <v>45865</v>
      </c>
      <c r="S3" s="19">
        <v>45858</v>
      </c>
      <c r="T3" s="19">
        <v>45858</v>
      </c>
      <c r="U3" s="19">
        <v>45851</v>
      </c>
      <c r="V3" s="19">
        <v>45844</v>
      </c>
      <c r="W3" s="19">
        <v>45830</v>
      </c>
      <c r="X3" s="19">
        <v>45830</v>
      </c>
      <c r="Y3" s="19">
        <v>45816</v>
      </c>
      <c r="Z3" s="19">
        <v>45816</v>
      </c>
      <c r="AA3" s="19">
        <v>45809</v>
      </c>
      <c r="AB3" s="19">
        <v>45802</v>
      </c>
      <c r="AC3" s="19">
        <v>45795</v>
      </c>
      <c r="AD3" s="19">
        <v>45795</v>
      </c>
      <c r="AE3" s="19">
        <v>45753</v>
      </c>
      <c r="AF3" s="19">
        <v>45746</v>
      </c>
      <c r="AG3" s="19">
        <v>45746</v>
      </c>
      <c r="AH3" s="19">
        <v>45739</v>
      </c>
      <c r="AI3" s="19">
        <v>45739</v>
      </c>
      <c r="AJ3" s="19">
        <v>45725</v>
      </c>
      <c r="AK3" s="19">
        <v>45725</v>
      </c>
      <c r="AL3" s="19">
        <v>45711</v>
      </c>
      <c r="AM3" s="19">
        <v>45698</v>
      </c>
      <c r="AN3" s="19">
        <v>45688</v>
      </c>
      <c r="AO3" s="47">
        <v>45683</v>
      </c>
      <c r="AP3" s="34"/>
    </row>
    <row r="4" spans="1:42" ht="18" customHeight="1">
      <c r="A4" s="20" t="s">
        <v>0</v>
      </c>
      <c r="B4" s="20" t="s">
        <v>1</v>
      </c>
      <c r="C4" s="20" t="s">
        <v>732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14</v>
      </c>
      <c r="K4" s="21" t="s">
        <v>138</v>
      </c>
      <c r="L4" s="21" t="s">
        <v>1845</v>
      </c>
      <c r="M4" s="21" t="s">
        <v>14</v>
      </c>
      <c r="N4" s="21" t="s">
        <v>186</v>
      </c>
      <c r="O4" s="21" t="s">
        <v>14</v>
      </c>
      <c r="P4" s="21" t="s">
        <v>138</v>
      </c>
      <c r="Q4" s="21" t="s">
        <v>14</v>
      </c>
      <c r="R4" s="21" t="s">
        <v>14</v>
      </c>
      <c r="S4" s="21" t="s">
        <v>14</v>
      </c>
      <c r="T4" s="21" t="s">
        <v>186</v>
      </c>
      <c r="U4" s="21" t="s">
        <v>14</v>
      </c>
      <c r="V4" s="21" t="s">
        <v>138</v>
      </c>
      <c r="W4" s="21" t="s">
        <v>188</v>
      </c>
      <c r="X4" s="21" t="s">
        <v>820</v>
      </c>
      <c r="Y4" s="21" t="s">
        <v>14</v>
      </c>
      <c r="Z4" s="21" t="s">
        <v>186</v>
      </c>
      <c r="AA4" s="21" t="s">
        <v>138</v>
      </c>
      <c r="AB4" s="21" t="s">
        <v>188</v>
      </c>
      <c r="AC4" s="21" t="s">
        <v>473</v>
      </c>
      <c r="AD4" s="21" t="s">
        <v>820</v>
      </c>
      <c r="AE4" s="21" t="s">
        <v>14</v>
      </c>
      <c r="AF4" s="21" t="s">
        <v>14</v>
      </c>
      <c r="AG4" s="21" t="s">
        <v>14</v>
      </c>
      <c r="AH4" s="21" t="s">
        <v>14</v>
      </c>
      <c r="AI4" s="21" t="s">
        <v>188</v>
      </c>
      <c r="AJ4" s="21" t="s">
        <v>14</v>
      </c>
      <c r="AK4" s="21" t="s">
        <v>473</v>
      </c>
      <c r="AL4" s="21" t="s">
        <v>188</v>
      </c>
      <c r="AM4" s="21" t="s">
        <v>188</v>
      </c>
      <c r="AN4" s="21" t="s">
        <v>138</v>
      </c>
      <c r="AO4" s="48" t="s">
        <v>14</v>
      </c>
      <c r="AP4" s="35"/>
    </row>
    <row r="5" spans="1:42" s="11" customFormat="1" ht="18" customHeight="1">
      <c r="A5" s="1">
        <v>1</v>
      </c>
      <c r="B5" s="1" t="s">
        <v>842</v>
      </c>
      <c r="C5" s="5" t="s">
        <v>843</v>
      </c>
      <c r="D5" s="1" t="s">
        <v>66</v>
      </c>
      <c r="E5" s="6" t="s">
        <v>7</v>
      </c>
      <c r="F5" s="1" t="s">
        <v>150</v>
      </c>
      <c r="G5" s="1">
        <f t="shared" ref="G5:G36" si="0">SUM(I5:AO5)</f>
        <v>1240</v>
      </c>
      <c r="H5" s="31"/>
      <c r="I5" s="7"/>
      <c r="J5" s="7">
        <v>15</v>
      </c>
      <c r="K5" s="7">
        <v>150</v>
      </c>
      <c r="L5" s="7">
        <v>110</v>
      </c>
      <c r="M5" s="7"/>
      <c r="N5" s="7">
        <v>100</v>
      </c>
      <c r="O5" s="7"/>
      <c r="P5" s="7">
        <v>140</v>
      </c>
      <c r="Q5" s="7">
        <v>15</v>
      </c>
      <c r="R5" s="7"/>
      <c r="S5" s="7"/>
      <c r="T5" s="7">
        <v>90</v>
      </c>
      <c r="U5" s="7"/>
      <c r="V5" s="7">
        <v>140</v>
      </c>
      <c r="W5" s="7"/>
      <c r="X5" s="7">
        <v>180</v>
      </c>
      <c r="Y5" s="7"/>
      <c r="Z5" s="7"/>
      <c r="AA5" s="7">
        <v>120</v>
      </c>
      <c r="AB5" s="7"/>
      <c r="AC5" s="7"/>
      <c r="AD5" s="7">
        <v>180</v>
      </c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36"/>
    </row>
    <row r="6" spans="1:42" s="11" customFormat="1" ht="18" customHeight="1">
      <c r="A6" s="1">
        <v>2</v>
      </c>
      <c r="B6" s="1" t="s">
        <v>273</v>
      </c>
      <c r="C6" s="5" t="s">
        <v>274</v>
      </c>
      <c r="D6" s="1" t="s">
        <v>66</v>
      </c>
      <c r="E6" s="6" t="s">
        <v>7</v>
      </c>
      <c r="F6" s="1" t="s">
        <v>150</v>
      </c>
      <c r="G6" s="1">
        <f t="shared" si="0"/>
        <v>1115</v>
      </c>
      <c r="H6" s="31"/>
      <c r="I6" s="7"/>
      <c r="J6" s="7"/>
      <c r="K6" s="7">
        <v>140</v>
      </c>
      <c r="L6" s="7">
        <v>20</v>
      </c>
      <c r="M6" s="7"/>
      <c r="N6" s="7">
        <v>95</v>
      </c>
      <c r="O6" s="7"/>
      <c r="P6" s="7">
        <v>150</v>
      </c>
      <c r="Q6" s="7">
        <v>20</v>
      </c>
      <c r="R6" s="7"/>
      <c r="S6" s="7"/>
      <c r="T6" s="7">
        <v>85</v>
      </c>
      <c r="U6" s="7"/>
      <c r="V6" s="7">
        <v>150</v>
      </c>
      <c r="W6" s="7"/>
      <c r="X6" s="7">
        <v>140</v>
      </c>
      <c r="Y6" s="7"/>
      <c r="Z6" s="7"/>
      <c r="AA6" s="7">
        <v>75</v>
      </c>
      <c r="AB6" s="7"/>
      <c r="AC6" s="7"/>
      <c r="AD6" s="7">
        <v>200</v>
      </c>
      <c r="AE6" s="7"/>
      <c r="AF6" s="7"/>
      <c r="AG6" s="7"/>
      <c r="AH6" s="7"/>
      <c r="AI6" s="7"/>
      <c r="AJ6" s="7"/>
      <c r="AK6" s="7"/>
      <c r="AL6" s="7"/>
      <c r="AM6" s="7">
        <v>40</v>
      </c>
      <c r="AN6" s="7"/>
      <c r="AO6" s="7"/>
      <c r="AP6" s="36"/>
    </row>
    <row r="7" spans="1:42" s="11" customFormat="1" ht="18" customHeight="1">
      <c r="A7" s="1">
        <v>3</v>
      </c>
      <c r="B7" s="1">
        <v>18285</v>
      </c>
      <c r="C7" s="5" t="s">
        <v>1290</v>
      </c>
      <c r="D7" s="1" t="s">
        <v>66</v>
      </c>
      <c r="E7" s="6" t="s">
        <v>7</v>
      </c>
      <c r="F7" s="1" t="s">
        <v>150</v>
      </c>
      <c r="G7" s="1">
        <f t="shared" si="0"/>
        <v>835</v>
      </c>
      <c r="H7" s="31"/>
      <c r="I7" s="7"/>
      <c r="J7" s="7">
        <v>25</v>
      </c>
      <c r="K7" s="7">
        <v>160</v>
      </c>
      <c r="L7" s="7">
        <v>230</v>
      </c>
      <c r="M7" s="7"/>
      <c r="N7" s="7"/>
      <c r="O7" s="7"/>
      <c r="P7" s="7">
        <v>160</v>
      </c>
      <c r="Q7" s="7"/>
      <c r="R7" s="7"/>
      <c r="S7" s="7"/>
      <c r="T7" s="7">
        <v>100</v>
      </c>
      <c r="U7" s="7"/>
      <c r="V7" s="7"/>
      <c r="W7" s="7"/>
      <c r="X7" s="7"/>
      <c r="Y7" s="7"/>
      <c r="Z7" s="7"/>
      <c r="AA7" s="7">
        <v>160</v>
      </c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36"/>
    </row>
    <row r="8" spans="1:42" s="11" customFormat="1" ht="18" customHeight="1">
      <c r="A8" s="1">
        <v>4</v>
      </c>
      <c r="B8" s="1">
        <v>32538</v>
      </c>
      <c r="C8" s="5" t="s">
        <v>1256</v>
      </c>
      <c r="D8" s="1" t="s">
        <v>66</v>
      </c>
      <c r="E8" s="6" t="s">
        <v>7</v>
      </c>
      <c r="F8" s="1" t="s">
        <v>141</v>
      </c>
      <c r="G8" s="1">
        <f t="shared" si="0"/>
        <v>483</v>
      </c>
      <c r="H8" s="31"/>
      <c r="I8" s="7"/>
      <c r="J8" s="7"/>
      <c r="K8" s="7"/>
      <c r="L8" s="7"/>
      <c r="M8" s="7"/>
      <c r="N8" s="7"/>
      <c r="O8" s="7"/>
      <c r="P8" s="7"/>
      <c r="Q8" s="7"/>
      <c r="R8" s="7">
        <v>8</v>
      </c>
      <c r="S8" s="7"/>
      <c r="T8" s="7">
        <v>75</v>
      </c>
      <c r="U8" s="7"/>
      <c r="V8" s="7">
        <v>160</v>
      </c>
      <c r="W8" s="7"/>
      <c r="X8" s="7"/>
      <c r="Y8" s="7"/>
      <c r="Z8" s="7">
        <v>100</v>
      </c>
      <c r="AA8" s="7">
        <v>140</v>
      </c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36"/>
    </row>
    <row r="9" spans="1:42" s="11" customFormat="1" ht="18" customHeight="1">
      <c r="A9" s="1">
        <v>5</v>
      </c>
      <c r="B9" s="1" t="s">
        <v>848</v>
      </c>
      <c r="C9" s="5" t="s">
        <v>849</v>
      </c>
      <c r="D9" s="1" t="s">
        <v>66</v>
      </c>
      <c r="E9" s="6" t="s">
        <v>7</v>
      </c>
      <c r="F9" s="1" t="s">
        <v>150</v>
      </c>
      <c r="G9" s="1">
        <f t="shared" si="0"/>
        <v>415</v>
      </c>
      <c r="H9" s="31"/>
      <c r="I9" s="7"/>
      <c r="J9" s="7"/>
      <c r="K9" s="7">
        <v>45</v>
      </c>
      <c r="L9" s="7"/>
      <c r="M9" s="7"/>
      <c r="N9" s="7">
        <v>75</v>
      </c>
      <c r="O9" s="7"/>
      <c r="P9" s="7">
        <v>55</v>
      </c>
      <c r="Q9" s="7"/>
      <c r="R9" s="7"/>
      <c r="S9" s="7"/>
      <c r="T9" s="7">
        <v>25</v>
      </c>
      <c r="U9" s="7"/>
      <c r="V9" s="7"/>
      <c r="W9" s="7"/>
      <c r="X9" s="7">
        <v>95</v>
      </c>
      <c r="Y9" s="7"/>
      <c r="Z9" s="7"/>
      <c r="AA9" s="7">
        <v>30</v>
      </c>
      <c r="AB9" s="7"/>
      <c r="AC9" s="7"/>
      <c r="AD9" s="7">
        <v>90</v>
      </c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36"/>
    </row>
    <row r="10" spans="1:42" s="11" customFormat="1" ht="18" customHeight="1">
      <c r="A10" s="1">
        <v>6</v>
      </c>
      <c r="B10" s="1" t="s">
        <v>846</v>
      </c>
      <c r="C10" s="5" t="s">
        <v>847</v>
      </c>
      <c r="D10" s="1" t="s">
        <v>66</v>
      </c>
      <c r="E10" s="6" t="s">
        <v>7</v>
      </c>
      <c r="F10" s="1" t="s">
        <v>150</v>
      </c>
      <c r="G10" s="1">
        <f t="shared" si="0"/>
        <v>360</v>
      </c>
      <c r="H10" s="31"/>
      <c r="I10" s="7"/>
      <c r="J10" s="7"/>
      <c r="K10" s="7">
        <v>40</v>
      </c>
      <c r="L10" s="7"/>
      <c r="M10" s="7"/>
      <c r="N10" s="7">
        <v>80</v>
      </c>
      <c r="O10" s="7"/>
      <c r="P10" s="7">
        <v>65</v>
      </c>
      <c r="Q10" s="7"/>
      <c r="R10" s="7"/>
      <c r="S10" s="7"/>
      <c r="T10" s="7">
        <v>20</v>
      </c>
      <c r="U10" s="7"/>
      <c r="V10" s="7">
        <v>20</v>
      </c>
      <c r="W10" s="7"/>
      <c r="X10" s="7"/>
      <c r="Y10" s="7"/>
      <c r="Z10" s="7"/>
      <c r="AA10" s="7">
        <v>35</v>
      </c>
      <c r="AB10" s="7"/>
      <c r="AC10" s="7"/>
      <c r="AD10" s="7">
        <v>100</v>
      </c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36"/>
    </row>
    <row r="11" spans="1:42" s="11" customFormat="1" ht="18" customHeight="1">
      <c r="A11" s="1">
        <v>7</v>
      </c>
      <c r="B11" s="1">
        <v>60078</v>
      </c>
      <c r="C11" s="5" t="s">
        <v>427</v>
      </c>
      <c r="D11" s="1" t="s">
        <v>66</v>
      </c>
      <c r="E11" s="6" t="s">
        <v>7</v>
      </c>
      <c r="F11" s="1" t="s">
        <v>381</v>
      </c>
      <c r="G11" s="1">
        <f t="shared" si="0"/>
        <v>312</v>
      </c>
      <c r="H11" s="31"/>
      <c r="I11" s="7"/>
      <c r="J11" s="7"/>
      <c r="K11" s="7"/>
      <c r="L11" s="7">
        <v>7</v>
      </c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>
        <v>200</v>
      </c>
      <c r="Y11" s="7">
        <v>25</v>
      </c>
      <c r="Z11" s="7"/>
      <c r="AA11" s="7"/>
      <c r="AB11" s="7"/>
      <c r="AC11" s="7"/>
      <c r="AD11" s="7"/>
      <c r="AE11" s="7"/>
      <c r="AF11" s="7"/>
      <c r="AG11" s="7"/>
      <c r="AH11" s="7"/>
      <c r="AI11" s="7">
        <v>40</v>
      </c>
      <c r="AJ11" s="7"/>
      <c r="AK11" s="7"/>
      <c r="AL11" s="7">
        <v>40</v>
      </c>
      <c r="AM11" s="7"/>
      <c r="AN11" s="7"/>
      <c r="AO11" s="7"/>
      <c r="AP11" s="36"/>
    </row>
    <row r="12" spans="1:42" s="11" customFormat="1" ht="18" customHeight="1">
      <c r="A12" s="1">
        <v>8</v>
      </c>
      <c r="B12" s="1">
        <v>9249</v>
      </c>
      <c r="C12" s="5" t="s">
        <v>1927</v>
      </c>
      <c r="D12" s="1" t="s">
        <v>66</v>
      </c>
      <c r="E12" s="6" t="s">
        <v>7</v>
      </c>
      <c r="F12" s="1" t="s">
        <v>442</v>
      </c>
      <c r="G12" s="1">
        <f t="shared" si="0"/>
        <v>300</v>
      </c>
      <c r="H12" s="31"/>
      <c r="I12" s="7"/>
      <c r="J12" s="7"/>
      <c r="K12" s="7"/>
      <c r="L12" s="7">
        <v>300</v>
      </c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36"/>
    </row>
    <row r="13" spans="1:42" s="11" customFormat="1" ht="18" customHeight="1">
      <c r="A13" s="1">
        <v>9</v>
      </c>
      <c r="B13" s="1">
        <v>54486</v>
      </c>
      <c r="C13" s="5" t="s">
        <v>1296</v>
      </c>
      <c r="D13" s="1" t="s">
        <v>66</v>
      </c>
      <c r="E13" s="6" t="s">
        <v>7</v>
      </c>
      <c r="F13" s="1" t="s">
        <v>150</v>
      </c>
      <c r="G13" s="1">
        <f t="shared" si="0"/>
        <v>280</v>
      </c>
      <c r="H13" s="31"/>
      <c r="I13" s="7"/>
      <c r="J13" s="7"/>
      <c r="K13" s="7">
        <v>70</v>
      </c>
      <c r="L13" s="7"/>
      <c r="M13" s="7"/>
      <c r="N13" s="7"/>
      <c r="O13" s="7"/>
      <c r="P13" s="7">
        <v>120</v>
      </c>
      <c r="Q13" s="7"/>
      <c r="R13" s="7"/>
      <c r="S13" s="7"/>
      <c r="T13" s="7">
        <v>30</v>
      </c>
      <c r="U13" s="7"/>
      <c r="V13" s="7"/>
      <c r="W13" s="7"/>
      <c r="X13" s="7"/>
      <c r="Y13" s="7"/>
      <c r="Z13" s="7"/>
      <c r="AA13" s="7">
        <v>60</v>
      </c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36"/>
    </row>
    <row r="14" spans="1:42" s="11" customFormat="1" ht="18" customHeight="1">
      <c r="A14" s="1">
        <v>10</v>
      </c>
      <c r="B14" s="1">
        <v>44993</v>
      </c>
      <c r="C14" s="5" t="s">
        <v>502</v>
      </c>
      <c r="D14" s="1" t="s">
        <v>66</v>
      </c>
      <c r="E14" s="6" t="s">
        <v>7</v>
      </c>
      <c r="F14" s="1" t="s">
        <v>442</v>
      </c>
      <c r="G14" s="1">
        <f t="shared" si="0"/>
        <v>270</v>
      </c>
      <c r="H14" s="31"/>
      <c r="I14" s="7"/>
      <c r="J14" s="7"/>
      <c r="K14" s="7"/>
      <c r="L14" s="7">
        <v>170</v>
      </c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>
        <v>100</v>
      </c>
      <c r="AL14" s="7"/>
      <c r="AM14" s="7"/>
      <c r="AN14" s="7"/>
      <c r="AO14" s="7"/>
      <c r="AP14" s="36"/>
    </row>
    <row r="15" spans="1:42" s="11" customFormat="1" ht="18" customHeight="1">
      <c r="A15" s="1">
        <v>11</v>
      </c>
      <c r="B15" s="1">
        <v>30690</v>
      </c>
      <c r="C15" s="5" t="s">
        <v>70</v>
      </c>
      <c r="D15" s="1" t="s">
        <v>66</v>
      </c>
      <c r="E15" s="6" t="s">
        <v>7</v>
      </c>
      <c r="F15" s="1" t="s">
        <v>10</v>
      </c>
      <c r="G15" s="1">
        <f t="shared" si="0"/>
        <v>256</v>
      </c>
      <c r="H15" s="31"/>
      <c r="I15" s="7"/>
      <c r="J15" s="7"/>
      <c r="K15" s="7"/>
      <c r="L15" s="7"/>
      <c r="M15" s="7"/>
      <c r="N15" s="7">
        <v>90</v>
      </c>
      <c r="O15" s="7"/>
      <c r="P15" s="7"/>
      <c r="Q15" s="7"/>
      <c r="R15" s="7">
        <v>4</v>
      </c>
      <c r="S15" s="7"/>
      <c r="T15" s="7"/>
      <c r="U15" s="7">
        <v>10</v>
      </c>
      <c r="V15" s="7"/>
      <c r="W15" s="7"/>
      <c r="X15" s="7"/>
      <c r="Y15" s="7"/>
      <c r="Z15" s="7"/>
      <c r="AA15" s="7"/>
      <c r="AB15" s="7"/>
      <c r="AC15" s="7"/>
      <c r="AD15" s="7">
        <v>120</v>
      </c>
      <c r="AE15" s="7"/>
      <c r="AF15" s="7"/>
      <c r="AG15" s="7"/>
      <c r="AH15" s="7">
        <v>20</v>
      </c>
      <c r="AI15" s="7"/>
      <c r="AJ15" s="7">
        <v>2</v>
      </c>
      <c r="AK15" s="7"/>
      <c r="AL15" s="7"/>
      <c r="AM15" s="7"/>
      <c r="AN15" s="7"/>
      <c r="AO15" s="7">
        <v>10</v>
      </c>
      <c r="AP15" s="36"/>
    </row>
    <row r="16" spans="1:42" s="11" customFormat="1" ht="18" customHeight="1">
      <c r="A16" s="1">
        <v>12</v>
      </c>
      <c r="B16" s="1">
        <v>29746</v>
      </c>
      <c r="C16" s="5" t="s">
        <v>1928</v>
      </c>
      <c r="D16" s="1" t="s">
        <v>66</v>
      </c>
      <c r="E16" s="6" t="s">
        <v>7</v>
      </c>
      <c r="F16" s="1" t="s">
        <v>369</v>
      </c>
      <c r="G16" s="1">
        <f t="shared" si="0"/>
        <v>250</v>
      </c>
      <c r="H16" s="31"/>
      <c r="I16" s="7"/>
      <c r="J16" s="7"/>
      <c r="K16" s="7"/>
      <c r="L16" s="7">
        <v>250</v>
      </c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36"/>
    </row>
    <row r="17" spans="1:42" s="11" customFormat="1" ht="18" customHeight="1">
      <c r="A17" s="1">
        <v>13</v>
      </c>
      <c r="B17" s="1">
        <v>39833</v>
      </c>
      <c r="C17" s="5" t="s">
        <v>426</v>
      </c>
      <c r="D17" s="1" t="s">
        <v>66</v>
      </c>
      <c r="E17" s="6" t="s">
        <v>409</v>
      </c>
      <c r="F17" s="1" t="s">
        <v>381</v>
      </c>
      <c r="G17" s="1">
        <f t="shared" si="0"/>
        <v>220</v>
      </c>
      <c r="H17" s="31"/>
      <c r="I17" s="7"/>
      <c r="J17" s="7"/>
      <c r="K17" s="7"/>
      <c r="L17" s="7">
        <v>120</v>
      </c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>
        <v>50</v>
      </c>
      <c r="AJ17" s="7"/>
      <c r="AK17" s="7"/>
      <c r="AL17" s="7">
        <v>50</v>
      </c>
      <c r="AM17" s="7"/>
      <c r="AN17" s="7"/>
      <c r="AO17" s="7"/>
      <c r="AP17" s="36"/>
    </row>
    <row r="18" spans="1:42" s="11" customFormat="1" ht="18" customHeight="1">
      <c r="A18" s="1">
        <v>14</v>
      </c>
      <c r="B18" s="1">
        <v>2146</v>
      </c>
      <c r="C18" s="5" t="s">
        <v>1929</v>
      </c>
      <c r="D18" s="1" t="s">
        <v>66</v>
      </c>
      <c r="E18" s="6" t="s">
        <v>7</v>
      </c>
      <c r="F18" s="1" t="s">
        <v>154</v>
      </c>
      <c r="G18" s="1">
        <f t="shared" si="0"/>
        <v>215</v>
      </c>
      <c r="H18" s="31"/>
      <c r="I18" s="7"/>
      <c r="J18" s="7"/>
      <c r="K18" s="7"/>
      <c r="L18" s="7">
        <v>215</v>
      </c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36"/>
    </row>
    <row r="19" spans="1:42" s="11" customFormat="1" ht="18" customHeight="1">
      <c r="A19" s="1">
        <v>15</v>
      </c>
      <c r="B19" s="1">
        <v>54434</v>
      </c>
      <c r="C19" s="5" t="s">
        <v>430</v>
      </c>
      <c r="D19" s="1" t="s">
        <v>66</v>
      </c>
      <c r="E19" s="6" t="s">
        <v>7</v>
      </c>
      <c r="F19" s="1" t="s">
        <v>381</v>
      </c>
      <c r="G19" s="1">
        <f t="shared" si="0"/>
        <v>210</v>
      </c>
      <c r="H19" s="31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>
        <v>160</v>
      </c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>
        <v>30</v>
      </c>
      <c r="AJ19" s="7"/>
      <c r="AK19" s="7"/>
      <c r="AL19" s="7">
        <v>20</v>
      </c>
      <c r="AM19" s="7"/>
      <c r="AN19" s="7"/>
      <c r="AO19" s="7"/>
      <c r="AP19" s="36"/>
    </row>
    <row r="20" spans="1:42" s="11" customFormat="1" ht="18" customHeight="1">
      <c r="A20" s="1">
        <v>15</v>
      </c>
      <c r="B20" s="1">
        <v>40589</v>
      </c>
      <c r="C20" s="5" t="s">
        <v>163</v>
      </c>
      <c r="D20" s="1" t="s">
        <v>66</v>
      </c>
      <c r="E20" s="6" t="s">
        <v>164</v>
      </c>
      <c r="F20" s="1" t="s">
        <v>103</v>
      </c>
      <c r="G20" s="1">
        <f t="shared" si="0"/>
        <v>210</v>
      </c>
      <c r="H20" s="31"/>
      <c r="I20" s="7"/>
      <c r="J20" s="7"/>
      <c r="K20" s="7"/>
      <c r="L20" s="7"/>
      <c r="M20" s="7">
        <v>20</v>
      </c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>
        <v>40</v>
      </c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>
        <v>150</v>
      </c>
      <c r="AO20" s="7"/>
      <c r="AP20" s="36"/>
    </row>
    <row r="21" spans="1:42" s="11" customFormat="1" ht="18" customHeight="1">
      <c r="A21" s="1">
        <v>17</v>
      </c>
      <c r="B21" s="1">
        <v>57455</v>
      </c>
      <c r="C21" s="5" t="s">
        <v>1297</v>
      </c>
      <c r="D21" s="1" t="s">
        <v>66</v>
      </c>
      <c r="E21" s="6" t="s">
        <v>7</v>
      </c>
      <c r="F21" s="1" t="s">
        <v>8</v>
      </c>
      <c r="G21" s="1">
        <f t="shared" si="0"/>
        <v>205</v>
      </c>
      <c r="H21" s="31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>
        <v>70</v>
      </c>
      <c r="U21" s="7"/>
      <c r="V21" s="7">
        <v>80</v>
      </c>
      <c r="W21" s="7"/>
      <c r="X21" s="7"/>
      <c r="Y21" s="7"/>
      <c r="Z21" s="7"/>
      <c r="AA21" s="7">
        <v>55</v>
      </c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36"/>
    </row>
    <row r="22" spans="1:42" s="11" customFormat="1" ht="18" customHeight="1">
      <c r="A22" s="1">
        <v>18</v>
      </c>
      <c r="B22" s="1">
        <v>60876</v>
      </c>
      <c r="C22" s="5" t="s">
        <v>1293</v>
      </c>
      <c r="D22" s="1" t="s">
        <v>66</v>
      </c>
      <c r="E22" s="6" t="s">
        <v>7</v>
      </c>
      <c r="F22" s="1" t="s">
        <v>141</v>
      </c>
      <c r="G22" s="1">
        <f t="shared" si="0"/>
        <v>200</v>
      </c>
      <c r="H22" s="31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>
        <v>120</v>
      </c>
      <c r="W22" s="7"/>
      <c r="X22" s="7"/>
      <c r="Y22" s="7"/>
      <c r="Z22" s="7"/>
      <c r="AA22" s="7">
        <v>80</v>
      </c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36"/>
    </row>
    <row r="23" spans="1:42" s="11" customFormat="1" ht="18" customHeight="1">
      <c r="A23" s="1">
        <v>18</v>
      </c>
      <c r="B23" s="1">
        <v>6736</v>
      </c>
      <c r="C23" s="5" t="s">
        <v>1930</v>
      </c>
      <c r="D23" s="1" t="s">
        <v>66</v>
      </c>
      <c r="E23" s="6" t="s">
        <v>7</v>
      </c>
      <c r="F23" s="1" t="s">
        <v>154</v>
      </c>
      <c r="G23" s="1">
        <f t="shared" si="0"/>
        <v>200</v>
      </c>
      <c r="H23" s="31"/>
      <c r="I23" s="7"/>
      <c r="J23" s="7"/>
      <c r="K23" s="7"/>
      <c r="L23" s="7">
        <v>200</v>
      </c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36"/>
    </row>
    <row r="24" spans="1:42" s="11" customFormat="1" ht="18" customHeight="1">
      <c r="A24" s="1">
        <v>20</v>
      </c>
      <c r="B24" s="1" t="s">
        <v>1613</v>
      </c>
      <c r="C24" s="5" t="s">
        <v>1614</v>
      </c>
      <c r="D24" s="1" t="s">
        <v>66</v>
      </c>
      <c r="E24" s="6" t="s">
        <v>7</v>
      </c>
      <c r="F24" s="1" t="s">
        <v>150</v>
      </c>
      <c r="G24" s="1">
        <f t="shared" si="0"/>
        <v>198</v>
      </c>
      <c r="H24" s="31"/>
      <c r="I24" s="7"/>
      <c r="J24" s="7"/>
      <c r="K24" s="7">
        <v>65</v>
      </c>
      <c r="L24" s="7"/>
      <c r="M24" s="7"/>
      <c r="N24" s="7"/>
      <c r="O24" s="7"/>
      <c r="P24" s="7">
        <v>70</v>
      </c>
      <c r="Q24" s="7">
        <v>8</v>
      </c>
      <c r="R24" s="7"/>
      <c r="S24" s="7"/>
      <c r="T24" s="7">
        <v>55</v>
      </c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36"/>
    </row>
    <row r="25" spans="1:42" s="11" customFormat="1" ht="18" customHeight="1">
      <c r="A25" s="1">
        <v>21</v>
      </c>
      <c r="B25" s="1">
        <v>59526</v>
      </c>
      <c r="C25" s="5" t="s">
        <v>428</v>
      </c>
      <c r="D25" s="1" t="s">
        <v>66</v>
      </c>
      <c r="E25" s="6" t="s">
        <v>7</v>
      </c>
      <c r="F25" s="1" t="s">
        <v>381</v>
      </c>
      <c r="G25" s="1">
        <f t="shared" si="0"/>
        <v>197.5</v>
      </c>
      <c r="H25" s="31"/>
      <c r="I25" s="7"/>
      <c r="J25" s="7"/>
      <c r="K25" s="7"/>
      <c r="L25" s="7"/>
      <c r="M25" s="7"/>
      <c r="N25" s="7"/>
      <c r="O25" s="7">
        <v>12.5</v>
      </c>
      <c r="P25" s="7"/>
      <c r="Q25" s="7"/>
      <c r="R25" s="7"/>
      <c r="S25" s="7"/>
      <c r="T25" s="7"/>
      <c r="U25" s="7"/>
      <c r="V25" s="7"/>
      <c r="W25" s="7"/>
      <c r="X25" s="7">
        <v>120</v>
      </c>
      <c r="Y25" s="7">
        <v>15</v>
      </c>
      <c r="Z25" s="7"/>
      <c r="AA25" s="7"/>
      <c r="AB25" s="7"/>
      <c r="AC25" s="7"/>
      <c r="AD25" s="7"/>
      <c r="AE25" s="7"/>
      <c r="AF25" s="7"/>
      <c r="AG25" s="7"/>
      <c r="AH25" s="7"/>
      <c r="AI25" s="7">
        <v>20</v>
      </c>
      <c r="AJ25" s="7"/>
      <c r="AK25" s="7"/>
      <c r="AL25" s="7">
        <v>30</v>
      </c>
      <c r="AM25" s="7"/>
      <c r="AN25" s="7"/>
      <c r="AO25" s="7"/>
      <c r="AP25" s="36"/>
    </row>
    <row r="26" spans="1:42" s="11" customFormat="1" ht="18" customHeight="1">
      <c r="A26" s="1">
        <v>22</v>
      </c>
      <c r="B26" s="1">
        <v>60248</v>
      </c>
      <c r="C26" s="5" t="s">
        <v>1292</v>
      </c>
      <c r="D26" s="1" t="s">
        <v>66</v>
      </c>
      <c r="E26" s="6" t="s">
        <v>7</v>
      </c>
      <c r="F26" s="1" t="s">
        <v>150</v>
      </c>
      <c r="G26" s="1">
        <f t="shared" si="0"/>
        <v>195</v>
      </c>
      <c r="H26" s="31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>
        <v>95</v>
      </c>
      <c r="U26" s="7"/>
      <c r="V26" s="7"/>
      <c r="W26" s="7"/>
      <c r="X26" s="7"/>
      <c r="Y26" s="7"/>
      <c r="Z26" s="7"/>
      <c r="AA26" s="7">
        <v>100</v>
      </c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36"/>
    </row>
    <row r="27" spans="1:42" s="11" customFormat="1" ht="18" customHeight="1">
      <c r="A27" s="1">
        <v>23</v>
      </c>
      <c r="B27" s="1">
        <v>8819</v>
      </c>
      <c r="C27" s="5" t="s">
        <v>1295</v>
      </c>
      <c r="D27" s="1" t="s">
        <v>66</v>
      </c>
      <c r="E27" s="6" t="s">
        <v>7</v>
      </c>
      <c r="F27" s="1" t="s">
        <v>150</v>
      </c>
      <c r="G27" s="1">
        <f t="shared" si="0"/>
        <v>180</v>
      </c>
      <c r="H27" s="31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>
        <v>65</v>
      </c>
      <c r="U27" s="7"/>
      <c r="V27" s="7">
        <v>50</v>
      </c>
      <c r="W27" s="7"/>
      <c r="X27" s="7"/>
      <c r="Y27" s="7"/>
      <c r="Z27" s="7"/>
      <c r="AA27" s="7">
        <v>65</v>
      </c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36"/>
    </row>
    <row r="28" spans="1:42" s="11" customFormat="1" ht="18" customHeight="1">
      <c r="A28" s="1">
        <v>23</v>
      </c>
      <c r="B28" s="1">
        <v>30492</v>
      </c>
      <c r="C28" s="5" t="s">
        <v>69</v>
      </c>
      <c r="D28" s="1" t="s">
        <v>66</v>
      </c>
      <c r="E28" s="6" t="s">
        <v>7</v>
      </c>
      <c r="F28" s="1" t="s">
        <v>10</v>
      </c>
      <c r="G28" s="1">
        <f t="shared" si="0"/>
        <v>180</v>
      </c>
      <c r="H28" s="31"/>
      <c r="I28" s="7"/>
      <c r="J28" s="7"/>
      <c r="K28" s="7"/>
      <c r="L28" s="7">
        <v>110</v>
      </c>
      <c r="M28" s="7"/>
      <c r="N28" s="7"/>
      <c r="O28" s="7"/>
      <c r="P28" s="7"/>
      <c r="Q28" s="7"/>
      <c r="R28" s="7">
        <v>20</v>
      </c>
      <c r="S28" s="7"/>
      <c r="T28" s="7"/>
      <c r="U28" s="7">
        <v>20</v>
      </c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>
        <v>15</v>
      </c>
      <c r="AK28" s="7"/>
      <c r="AL28" s="7"/>
      <c r="AM28" s="7"/>
      <c r="AN28" s="7"/>
      <c r="AO28" s="7">
        <v>15</v>
      </c>
      <c r="AP28" s="36"/>
    </row>
    <row r="29" spans="1:42" s="11" customFormat="1" ht="18" customHeight="1">
      <c r="A29" s="1">
        <v>23</v>
      </c>
      <c r="B29" s="1">
        <v>3258</v>
      </c>
      <c r="C29" s="5" t="s">
        <v>1931</v>
      </c>
      <c r="D29" s="1" t="s">
        <v>66</v>
      </c>
      <c r="E29" s="6" t="s">
        <v>7</v>
      </c>
      <c r="F29" s="1" t="s">
        <v>442</v>
      </c>
      <c r="G29" s="1">
        <f t="shared" si="0"/>
        <v>180</v>
      </c>
      <c r="H29" s="31"/>
      <c r="I29" s="7"/>
      <c r="J29" s="7"/>
      <c r="K29" s="7"/>
      <c r="L29" s="7">
        <v>180</v>
      </c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36"/>
    </row>
    <row r="30" spans="1:42" s="11" customFormat="1" ht="18" customHeight="1">
      <c r="A30" s="1">
        <v>26</v>
      </c>
      <c r="B30" s="1">
        <v>3261</v>
      </c>
      <c r="C30" s="5" t="s">
        <v>504</v>
      </c>
      <c r="D30" s="1" t="s">
        <v>66</v>
      </c>
      <c r="E30" s="6" t="s">
        <v>7</v>
      </c>
      <c r="F30" s="1" t="s">
        <v>442</v>
      </c>
      <c r="G30" s="1">
        <f t="shared" si="0"/>
        <v>175</v>
      </c>
      <c r="H30" s="31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>
        <v>90</v>
      </c>
      <c r="AD30" s="7"/>
      <c r="AE30" s="7"/>
      <c r="AF30" s="7"/>
      <c r="AG30" s="7"/>
      <c r="AH30" s="7"/>
      <c r="AI30" s="7"/>
      <c r="AJ30" s="7"/>
      <c r="AK30" s="7">
        <v>85</v>
      </c>
      <c r="AL30" s="7"/>
      <c r="AM30" s="7"/>
      <c r="AN30" s="7"/>
      <c r="AO30" s="7"/>
      <c r="AP30" s="36"/>
    </row>
    <row r="31" spans="1:42" s="11" customFormat="1" ht="18" customHeight="1">
      <c r="A31" s="1">
        <v>26</v>
      </c>
      <c r="B31" s="1" t="s">
        <v>982</v>
      </c>
      <c r="C31" s="5" t="s">
        <v>983</v>
      </c>
      <c r="D31" s="1" t="s">
        <v>66</v>
      </c>
      <c r="E31" s="6" t="s">
        <v>7</v>
      </c>
      <c r="F31" s="1" t="s">
        <v>103</v>
      </c>
      <c r="G31" s="1">
        <f t="shared" si="0"/>
        <v>175</v>
      </c>
      <c r="H31" s="31"/>
      <c r="I31" s="7"/>
      <c r="J31" s="7"/>
      <c r="K31" s="7"/>
      <c r="L31" s="7">
        <v>100</v>
      </c>
      <c r="M31" s="7">
        <v>25</v>
      </c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>
        <v>50</v>
      </c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36"/>
    </row>
    <row r="32" spans="1:42" s="11" customFormat="1" ht="18" customHeight="1">
      <c r="A32" s="1">
        <v>28</v>
      </c>
      <c r="B32" s="1">
        <v>59431</v>
      </c>
      <c r="C32" s="5" t="s">
        <v>503</v>
      </c>
      <c r="D32" s="1" t="s">
        <v>66</v>
      </c>
      <c r="E32" s="6" t="s">
        <v>7</v>
      </c>
      <c r="F32" s="1" t="s">
        <v>442</v>
      </c>
      <c r="G32" s="1">
        <f t="shared" si="0"/>
        <v>170</v>
      </c>
      <c r="H32" s="31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>
        <v>80</v>
      </c>
      <c r="AD32" s="7"/>
      <c r="AE32" s="7"/>
      <c r="AF32" s="7"/>
      <c r="AG32" s="7"/>
      <c r="AH32" s="7"/>
      <c r="AI32" s="7"/>
      <c r="AJ32" s="7"/>
      <c r="AK32" s="7">
        <v>90</v>
      </c>
      <c r="AL32" s="7"/>
      <c r="AM32" s="7"/>
      <c r="AN32" s="7"/>
      <c r="AO32" s="7"/>
      <c r="AP32" s="36"/>
    </row>
    <row r="33" spans="1:42" s="11" customFormat="1" ht="18" customHeight="1">
      <c r="A33" s="1">
        <v>28</v>
      </c>
      <c r="B33" s="1">
        <v>27936</v>
      </c>
      <c r="C33" s="5" t="s">
        <v>165</v>
      </c>
      <c r="D33" s="1" t="s">
        <v>66</v>
      </c>
      <c r="E33" s="6" t="s">
        <v>7</v>
      </c>
      <c r="F33" s="1" t="s">
        <v>103</v>
      </c>
      <c r="G33" s="1">
        <f t="shared" si="0"/>
        <v>170</v>
      </c>
      <c r="H33" s="31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>
        <v>30</v>
      </c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>
        <v>140</v>
      </c>
      <c r="AO33" s="7"/>
      <c r="AP33" s="36"/>
    </row>
    <row r="34" spans="1:42" s="11" customFormat="1" ht="18" customHeight="1">
      <c r="A34" s="1">
        <v>30</v>
      </c>
      <c r="B34" s="1">
        <v>58755</v>
      </c>
      <c r="C34" s="5" t="s">
        <v>72</v>
      </c>
      <c r="D34" s="1" t="s">
        <v>66</v>
      </c>
      <c r="E34" s="6" t="s">
        <v>33</v>
      </c>
      <c r="F34" s="1" t="s">
        <v>10</v>
      </c>
      <c r="G34" s="1">
        <f t="shared" si="0"/>
        <v>166</v>
      </c>
      <c r="H34" s="31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>
        <v>140</v>
      </c>
      <c r="AE34" s="7"/>
      <c r="AF34" s="7"/>
      <c r="AG34" s="7">
        <v>6</v>
      </c>
      <c r="AH34" s="7">
        <v>10</v>
      </c>
      <c r="AI34" s="7"/>
      <c r="AJ34" s="7">
        <v>4</v>
      </c>
      <c r="AK34" s="7"/>
      <c r="AL34" s="7"/>
      <c r="AM34" s="7"/>
      <c r="AN34" s="7"/>
      <c r="AO34" s="7">
        <v>6</v>
      </c>
      <c r="AP34" s="36"/>
    </row>
    <row r="35" spans="1:42" s="11" customFormat="1" ht="18" customHeight="1">
      <c r="A35" s="1">
        <v>31</v>
      </c>
      <c r="B35" s="1">
        <v>40811</v>
      </c>
      <c r="C35" s="5" t="s">
        <v>162</v>
      </c>
      <c r="D35" s="1" t="s">
        <v>66</v>
      </c>
      <c r="E35" s="6" t="s">
        <v>7</v>
      </c>
      <c r="F35" s="1" t="s">
        <v>141</v>
      </c>
      <c r="G35" s="1">
        <f t="shared" si="0"/>
        <v>160</v>
      </c>
      <c r="H35" s="31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>
        <v>160</v>
      </c>
      <c r="AO35" s="7"/>
      <c r="AP35" s="36"/>
    </row>
    <row r="36" spans="1:42" s="11" customFormat="1" ht="18" customHeight="1">
      <c r="A36" s="1">
        <v>31</v>
      </c>
      <c r="B36" s="1" t="s">
        <v>844</v>
      </c>
      <c r="C36" s="5" t="s">
        <v>845</v>
      </c>
      <c r="D36" s="1" t="s">
        <v>66</v>
      </c>
      <c r="E36" s="6" t="s">
        <v>7</v>
      </c>
      <c r="F36" s="1" t="s">
        <v>10</v>
      </c>
      <c r="G36" s="1">
        <f t="shared" si="0"/>
        <v>160</v>
      </c>
      <c r="H36" s="31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>
        <v>160</v>
      </c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36"/>
    </row>
    <row r="37" spans="1:42" s="11" customFormat="1" ht="18" customHeight="1">
      <c r="A37" s="1">
        <v>31</v>
      </c>
      <c r="B37" s="1">
        <v>41560</v>
      </c>
      <c r="C37" s="5" t="s">
        <v>1932</v>
      </c>
      <c r="D37" s="1" t="s">
        <v>66</v>
      </c>
      <c r="E37" s="6" t="s">
        <v>7</v>
      </c>
      <c r="F37" s="1" t="s">
        <v>369</v>
      </c>
      <c r="G37" s="1">
        <f t="shared" ref="G37:G68" si="1">SUM(I37:AO37)</f>
        <v>160</v>
      </c>
      <c r="H37" s="31"/>
      <c r="I37" s="7"/>
      <c r="J37" s="7"/>
      <c r="K37" s="7"/>
      <c r="L37" s="7">
        <v>160</v>
      </c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36"/>
    </row>
    <row r="38" spans="1:42" s="11" customFormat="1" ht="18" customHeight="1">
      <c r="A38" s="1">
        <v>34</v>
      </c>
      <c r="B38" s="1">
        <v>21856</v>
      </c>
      <c r="C38" s="5" t="s">
        <v>1291</v>
      </c>
      <c r="D38" s="1" t="s">
        <v>66</v>
      </c>
      <c r="E38" s="6" t="s">
        <v>7</v>
      </c>
      <c r="F38" s="1" t="s">
        <v>150</v>
      </c>
      <c r="G38" s="1">
        <f t="shared" si="1"/>
        <v>150</v>
      </c>
      <c r="H38" s="31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>
        <v>150</v>
      </c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36"/>
    </row>
    <row r="39" spans="1:42" s="11" customFormat="1" ht="18" customHeight="1">
      <c r="A39" s="1">
        <v>34</v>
      </c>
      <c r="B39" s="1">
        <v>11498</v>
      </c>
      <c r="C39" s="5" t="s">
        <v>902</v>
      </c>
      <c r="D39" s="1" t="s">
        <v>66</v>
      </c>
      <c r="E39" s="6" t="s">
        <v>7</v>
      </c>
      <c r="F39" s="1" t="s">
        <v>180</v>
      </c>
      <c r="G39" s="1">
        <f t="shared" si="1"/>
        <v>150</v>
      </c>
      <c r="H39" s="31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>
        <v>50</v>
      </c>
      <c r="X39" s="7"/>
      <c r="Y39" s="7"/>
      <c r="Z39" s="7"/>
      <c r="AA39" s="7"/>
      <c r="AB39" s="7"/>
      <c r="AC39" s="7">
        <v>100</v>
      </c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36"/>
    </row>
    <row r="40" spans="1:42" s="11" customFormat="1" ht="18" customHeight="1">
      <c r="A40" s="1">
        <v>36</v>
      </c>
      <c r="B40" s="1" t="s">
        <v>1615</v>
      </c>
      <c r="C40" s="5" t="s">
        <v>1616</v>
      </c>
      <c r="D40" s="1" t="s">
        <v>66</v>
      </c>
      <c r="E40" s="6" t="s">
        <v>1617</v>
      </c>
      <c r="F40" s="1" t="s">
        <v>150</v>
      </c>
      <c r="G40" s="1">
        <f t="shared" si="1"/>
        <v>148</v>
      </c>
      <c r="H40" s="31"/>
      <c r="I40" s="7"/>
      <c r="J40" s="7">
        <v>8</v>
      </c>
      <c r="K40" s="7"/>
      <c r="L40" s="7"/>
      <c r="M40" s="7"/>
      <c r="N40" s="7"/>
      <c r="O40" s="7"/>
      <c r="P40" s="7">
        <v>80</v>
      </c>
      <c r="Q40" s="7">
        <v>10</v>
      </c>
      <c r="R40" s="7"/>
      <c r="S40" s="7"/>
      <c r="T40" s="7">
        <v>50</v>
      </c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36"/>
    </row>
    <row r="41" spans="1:42" s="11" customFormat="1" ht="18" customHeight="1">
      <c r="A41" s="1">
        <v>37</v>
      </c>
      <c r="B41" s="1" t="s">
        <v>1265</v>
      </c>
      <c r="C41" s="5" t="s">
        <v>1266</v>
      </c>
      <c r="D41" s="1" t="s">
        <v>66</v>
      </c>
      <c r="E41" s="6" t="s">
        <v>1203</v>
      </c>
      <c r="F41" s="1" t="s">
        <v>141</v>
      </c>
      <c r="G41" s="1">
        <f t="shared" si="1"/>
        <v>145</v>
      </c>
      <c r="H41" s="31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>
        <v>70</v>
      </c>
      <c r="W41" s="7"/>
      <c r="X41" s="7"/>
      <c r="Y41" s="7"/>
      <c r="Z41" s="7">
        <v>75</v>
      </c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36"/>
    </row>
    <row r="42" spans="1:42" s="11" customFormat="1" ht="18" customHeight="1">
      <c r="A42" s="1">
        <v>38</v>
      </c>
      <c r="B42" s="1">
        <v>59539</v>
      </c>
      <c r="C42" s="5" t="s">
        <v>505</v>
      </c>
      <c r="D42" s="1" t="s">
        <v>66</v>
      </c>
      <c r="E42" s="6" t="s">
        <v>7</v>
      </c>
      <c r="F42" s="1" t="s">
        <v>442</v>
      </c>
      <c r="G42" s="1">
        <f t="shared" si="1"/>
        <v>140</v>
      </c>
      <c r="H42" s="31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>
        <v>65</v>
      </c>
      <c r="AD42" s="7"/>
      <c r="AE42" s="7"/>
      <c r="AF42" s="7"/>
      <c r="AG42" s="7"/>
      <c r="AH42" s="7"/>
      <c r="AI42" s="7"/>
      <c r="AJ42" s="7"/>
      <c r="AK42" s="7">
        <v>75</v>
      </c>
      <c r="AL42" s="7"/>
      <c r="AM42" s="7"/>
      <c r="AN42" s="7"/>
      <c r="AO42" s="7"/>
      <c r="AP42" s="36"/>
    </row>
    <row r="43" spans="1:42" s="11" customFormat="1" ht="18" customHeight="1">
      <c r="A43" s="1">
        <v>38</v>
      </c>
      <c r="B43" s="1">
        <v>34512</v>
      </c>
      <c r="C43" s="5" t="s">
        <v>167</v>
      </c>
      <c r="D43" s="1" t="s">
        <v>66</v>
      </c>
      <c r="E43" s="6" t="s">
        <v>168</v>
      </c>
      <c r="F43" s="1" t="s">
        <v>141</v>
      </c>
      <c r="G43" s="1">
        <f t="shared" si="1"/>
        <v>140</v>
      </c>
      <c r="H43" s="31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>
        <v>40</v>
      </c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>
        <v>100</v>
      </c>
      <c r="AO43" s="7"/>
      <c r="AP43" s="36"/>
    </row>
    <row r="44" spans="1:42" s="11" customFormat="1" ht="18" customHeight="1">
      <c r="A44" s="1">
        <v>38</v>
      </c>
      <c r="B44" s="1">
        <v>3985</v>
      </c>
      <c r="C44" s="5" t="s">
        <v>1933</v>
      </c>
      <c r="D44" s="1" t="s">
        <v>66</v>
      </c>
      <c r="E44" s="6" t="s">
        <v>7</v>
      </c>
      <c r="F44" s="1" t="s">
        <v>154</v>
      </c>
      <c r="G44" s="1">
        <f t="shared" si="1"/>
        <v>140</v>
      </c>
      <c r="H44" s="31"/>
      <c r="I44" s="7"/>
      <c r="J44" s="7"/>
      <c r="K44" s="7"/>
      <c r="L44" s="7">
        <v>140</v>
      </c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36"/>
    </row>
    <row r="45" spans="1:42" s="11" customFormat="1" ht="18" customHeight="1">
      <c r="A45" s="1">
        <v>41</v>
      </c>
      <c r="B45" s="1">
        <v>49375</v>
      </c>
      <c r="C45" s="5" t="s">
        <v>2096</v>
      </c>
      <c r="D45" s="1" t="s">
        <v>66</v>
      </c>
      <c r="E45" s="6" t="s">
        <v>7</v>
      </c>
      <c r="F45" s="1" t="s">
        <v>150</v>
      </c>
      <c r="G45" s="1">
        <f t="shared" si="1"/>
        <v>130</v>
      </c>
      <c r="H45" s="31"/>
      <c r="I45" s="7"/>
      <c r="J45" s="7">
        <v>10</v>
      </c>
      <c r="K45" s="7">
        <v>120</v>
      </c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36"/>
    </row>
    <row r="46" spans="1:42" s="11" customFormat="1" ht="18" customHeight="1">
      <c r="A46" s="1">
        <v>42</v>
      </c>
      <c r="B46" s="1">
        <v>10453</v>
      </c>
      <c r="C46" s="5" t="s">
        <v>67</v>
      </c>
      <c r="D46" s="1" t="s">
        <v>66</v>
      </c>
      <c r="E46" s="6" t="s">
        <v>7</v>
      </c>
      <c r="F46" s="1" t="s">
        <v>10</v>
      </c>
      <c r="G46" s="1">
        <f t="shared" si="1"/>
        <v>125</v>
      </c>
      <c r="H46" s="31"/>
      <c r="I46" s="7"/>
      <c r="J46" s="7"/>
      <c r="K46" s="7"/>
      <c r="L46" s="7"/>
      <c r="M46" s="7"/>
      <c r="N46" s="7"/>
      <c r="O46" s="7"/>
      <c r="P46" s="7"/>
      <c r="Q46" s="7"/>
      <c r="R46" s="7">
        <v>25</v>
      </c>
      <c r="S46" s="7"/>
      <c r="T46" s="7"/>
      <c r="U46" s="7">
        <v>25</v>
      </c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>
        <v>25</v>
      </c>
      <c r="AI46" s="7"/>
      <c r="AJ46" s="7">
        <v>25</v>
      </c>
      <c r="AK46" s="7"/>
      <c r="AL46" s="7"/>
      <c r="AM46" s="7"/>
      <c r="AN46" s="7"/>
      <c r="AO46" s="7">
        <v>25</v>
      </c>
      <c r="AP46" s="36"/>
    </row>
    <row r="47" spans="1:42" s="11" customFormat="1" ht="18" customHeight="1">
      <c r="A47" s="1">
        <v>43</v>
      </c>
      <c r="B47" s="1" t="s">
        <v>1620</v>
      </c>
      <c r="C47" s="5" t="s">
        <v>1621</v>
      </c>
      <c r="D47" s="1" t="s">
        <v>66</v>
      </c>
      <c r="E47" s="6" t="s">
        <v>7</v>
      </c>
      <c r="F47" s="1" t="s">
        <v>150</v>
      </c>
      <c r="G47" s="1">
        <f t="shared" si="1"/>
        <v>124</v>
      </c>
      <c r="H47" s="31"/>
      <c r="I47" s="7"/>
      <c r="J47" s="7">
        <v>4</v>
      </c>
      <c r="K47" s="7">
        <v>20</v>
      </c>
      <c r="L47" s="7"/>
      <c r="M47" s="7"/>
      <c r="N47" s="7"/>
      <c r="O47" s="7"/>
      <c r="P47" s="7">
        <v>60</v>
      </c>
      <c r="Q47" s="7"/>
      <c r="R47" s="7"/>
      <c r="S47" s="7"/>
      <c r="T47" s="7">
        <v>40</v>
      </c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36"/>
    </row>
    <row r="48" spans="1:42" s="11" customFormat="1" ht="18" customHeight="1">
      <c r="A48" s="1">
        <v>44</v>
      </c>
      <c r="B48" s="1">
        <v>30608</v>
      </c>
      <c r="C48" s="5" t="s">
        <v>74</v>
      </c>
      <c r="D48" s="1" t="s">
        <v>66</v>
      </c>
      <c r="E48" s="6" t="s">
        <v>7</v>
      </c>
      <c r="F48" s="1" t="s">
        <v>10</v>
      </c>
      <c r="G48" s="1">
        <f t="shared" si="1"/>
        <v>121</v>
      </c>
      <c r="H48" s="31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>
        <v>95</v>
      </c>
      <c r="AE48" s="7"/>
      <c r="AF48" s="7"/>
      <c r="AG48" s="7"/>
      <c r="AH48" s="7">
        <v>15</v>
      </c>
      <c r="AI48" s="7"/>
      <c r="AJ48" s="7">
        <v>8</v>
      </c>
      <c r="AK48" s="7"/>
      <c r="AL48" s="7"/>
      <c r="AM48" s="7"/>
      <c r="AN48" s="7"/>
      <c r="AO48" s="7">
        <v>3</v>
      </c>
      <c r="AP48" s="36"/>
    </row>
    <row r="49" spans="1:42" s="11" customFormat="1" ht="18" customHeight="1">
      <c r="A49" s="1">
        <v>45</v>
      </c>
      <c r="B49" s="1">
        <v>271</v>
      </c>
      <c r="C49" s="5" t="s">
        <v>166</v>
      </c>
      <c r="D49" s="1" t="s">
        <v>66</v>
      </c>
      <c r="E49" s="6" t="s">
        <v>7</v>
      </c>
      <c r="F49" s="1" t="s">
        <v>103</v>
      </c>
      <c r="G49" s="1">
        <f t="shared" si="1"/>
        <v>120</v>
      </c>
      <c r="H49" s="31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>
        <v>120</v>
      </c>
      <c r="AO49" s="7"/>
      <c r="AP49" s="36"/>
    </row>
    <row r="50" spans="1:42" s="11" customFormat="1" ht="18" customHeight="1">
      <c r="A50" s="1">
        <v>46</v>
      </c>
      <c r="B50" s="1">
        <v>38721</v>
      </c>
      <c r="C50" s="5" t="s">
        <v>1267</v>
      </c>
      <c r="D50" s="1" t="s">
        <v>66</v>
      </c>
      <c r="E50" s="6" t="s">
        <v>1212</v>
      </c>
      <c r="F50" s="1" t="s">
        <v>141</v>
      </c>
      <c r="G50" s="1">
        <f t="shared" si="1"/>
        <v>110</v>
      </c>
      <c r="H50" s="31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>
        <v>40</v>
      </c>
      <c r="W50" s="7"/>
      <c r="X50" s="7"/>
      <c r="Y50" s="7"/>
      <c r="Z50" s="7">
        <v>70</v>
      </c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36"/>
    </row>
    <row r="51" spans="1:42" s="11" customFormat="1" ht="18" customHeight="1">
      <c r="A51" s="1">
        <v>47</v>
      </c>
      <c r="B51" s="1">
        <v>64076</v>
      </c>
      <c r="C51" s="5" t="s">
        <v>634</v>
      </c>
      <c r="D51" s="1" t="s">
        <v>66</v>
      </c>
      <c r="E51" s="6" t="s">
        <v>7</v>
      </c>
      <c r="F51" s="1" t="s">
        <v>381</v>
      </c>
      <c r="G51" s="1">
        <f t="shared" si="1"/>
        <v>109</v>
      </c>
      <c r="H51" s="31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>
        <v>100</v>
      </c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>
        <v>9</v>
      </c>
      <c r="AJ51" s="7"/>
      <c r="AK51" s="7"/>
      <c r="AL51" s="7"/>
      <c r="AM51" s="7"/>
      <c r="AN51" s="7"/>
      <c r="AO51" s="7"/>
      <c r="AP51" s="36"/>
    </row>
    <row r="52" spans="1:42" s="11" customFormat="1" ht="18" customHeight="1">
      <c r="A52" s="1">
        <v>48</v>
      </c>
      <c r="B52" s="1">
        <v>19199</v>
      </c>
      <c r="C52" s="5" t="s">
        <v>1494</v>
      </c>
      <c r="D52" s="1" t="s">
        <v>66</v>
      </c>
      <c r="E52" s="6" t="s">
        <v>1495</v>
      </c>
      <c r="F52" s="1" t="s">
        <v>1068</v>
      </c>
      <c r="G52" s="1">
        <f t="shared" si="1"/>
        <v>100</v>
      </c>
      <c r="H52" s="31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>
        <v>100</v>
      </c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36"/>
    </row>
    <row r="53" spans="1:42" s="11" customFormat="1" ht="18" customHeight="1">
      <c r="A53" s="1">
        <v>48</v>
      </c>
      <c r="B53" s="1">
        <v>41545</v>
      </c>
      <c r="C53" s="5" t="s">
        <v>1828</v>
      </c>
      <c r="D53" s="1" t="s">
        <v>66</v>
      </c>
      <c r="E53" s="6" t="s">
        <v>7</v>
      </c>
      <c r="F53" s="1" t="s">
        <v>150</v>
      </c>
      <c r="G53" s="1">
        <f t="shared" si="1"/>
        <v>100</v>
      </c>
      <c r="H53" s="31"/>
      <c r="I53" s="7"/>
      <c r="J53" s="7"/>
      <c r="K53" s="7"/>
      <c r="L53" s="7"/>
      <c r="M53" s="7"/>
      <c r="N53" s="7"/>
      <c r="O53" s="7"/>
      <c r="P53" s="7">
        <v>100</v>
      </c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36"/>
    </row>
    <row r="54" spans="1:42" s="11" customFormat="1" ht="18" customHeight="1">
      <c r="A54" s="1">
        <v>48</v>
      </c>
      <c r="B54" s="1">
        <v>61410</v>
      </c>
      <c r="C54" s="5" t="s">
        <v>2097</v>
      </c>
      <c r="D54" s="1" t="s">
        <v>66</v>
      </c>
      <c r="E54" s="6" t="s">
        <v>7</v>
      </c>
      <c r="F54" s="1" t="s">
        <v>150</v>
      </c>
      <c r="G54" s="1">
        <f t="shared" si="1"/>
        <v>100</v>
      </c>
      <c r="H54" s="31"/>
      <c r="I54" s="7"/>
      <c r="J54" s="7"/>
      <c r="K54" s="7">
        <v>100</v>
      </c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36"/>
    </row>
    <row r="55" spans="1:42" s="11" customFormat="1" ht="18" customHeight="1">
      <c r="A55" s="1">
        <v>51</v>
      </c>
      <c r="B55" s="1" t="s">
        <v>1257</v>
      </c>
      <c r="C55" s="5" t="s">
        <v>1258</v>
      </c>
      <c r="D55" s="1" t="s">
        <v>66</v>
      </c>
      <c r="E55" s="6" t="s">
        <v>7</v>
      </c>
      <c r="F55" s="1" t="s">
        <v>103</v>
      </c>
      <c r="G55" s="1">
        <f t="shared" si="1"/>
        <v>95</v>
      </c>
      <c r="H55" s="31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>
        <v>95</v>
      </c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36"/>
    </row>
    <row r="56" spans="1:42" s="11" customFormat="1" ht="18" customHeight="1">
      <c r="A56" s="1">
        <v>51</v>
      </c>
      <c r="B56" s="1">
        <v>6492</v>
      </c>
      <c r="C56" s="5" t="s">
        <v>903</v>
      </c>
      <c r="D56" s="1" t="s">
        <v>66</v>
      </c>
      <c r="E56" s="6" t="s">
        <v>7</v>
      </c>
      <c r="F56" s="1" t="s">
        <v>442</v>
      </c>
      <c r="G56" s="1">
        <f t="shared" si="1"/>
        <v>95</v>
      </c>
      <c r="H56" s="31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>
        <v>95</v>
      </c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36"/>
    </row>
    <row r="57" spans="1:42" s="11" customFormat="1" ht="18" customHeight="1">
      <c r="A57" s="1">
        <v>53</v>
      </c>
      <c r="B57" s="1">
        <v>30748</v>
      </c>
      <c r="C57" s="5" t="s">
        <v>905</v>
      </c>
      <c r="D57" s="1" t="s">
        <v>66</v>
      </c>
      <c r="E57" s="6" t="s">
        <v>7</v>
      </c>
      <c r="F57" s="1" t="s">
        <v>180</v>
      </c>
      <c r="G57" s="1">
        <f t="shared" si="1"/>
        <v>95</v>
      </c>
      <c r="H57" s="31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>
        <v>35</v>
      </c>
      <c r="X57" s="7"/>
      <c r="Y57" s="7"/>
      <c r="Z57" s="7"/>
      <c r="AA57" s="7"/>
      <c r="AB57" s="7"/>
      <c r="AC57" s="7">
        <v>60</v>
      </c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7"/>
      <c r="AP57" s="36"/>
    </row>
    <row r="58" spans="1:42" s="11" customFormat="1" ht="18" customHeight="1">
      <c r="A58" s="1">
        <v>54</v>
      </c>
      <c r="B58" s="1" t="s">
        <v>653</v>
      </c>
      <c r="C58" s="5" t="s">
        <v>654</v>
      </c>
      <c r="D58" s="1" t="s">
        <v>66</v>
      </c>
      <c r="E58" s="6" t="s">
        <v>7</v>
      </c>
      <c r="F58" s="1" t="s">
        <v>10</v>
      </c>
      <c r="G58" s="1">
        <f t="shared" si="1"/>
        <v>91</v>
      </c>
      <c r="H58" s="31"/>
      <c r="I58" s="7"/>
      <c r="J58" s="7"/>
      <c r="K58" s="7"/>
      <c r="L58" s="7"/>
      <c r="M58" s="7"/>
      <c r="N58" s="7">
        <v>85</v>
      </c>
      <c r="O58" s="7"/>
      <c r="P58" s="7"/>
      <c r="Q58" s="7"/>
      <c r="R58" s="7"/>
      <c r="S58" s="7"/>
      <c r="T58" s="7"/>
      <c r="U58" s="7">
        <v>4</v>
      </c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>
        <v>2</v>
      </c>
      <c r="AI58" s="7"/>
      <c r="AJ58" s="7"/>
      <c r="AK58" s="7"/>
      <c r="AL58" s="7"/>
      <c r="AM58" s="7"/>
      <c r="AN58" s="7"/>
      <c r="AO58" s="7"/>
      <c r="AP58" s="36"/>
    </row>
    <row r="59" spans="1:42" s="11" customFormat="1" ht="18" customHeight="1">
      <c r="A59" s="1">
        <v>55</v>
      </c>
      <c r="B59" s="1" t="s">
        <v>1259</v>
      </c>
      <c r="C59" s="5" t="s">
        <v>1260</v>
      </c>
      <c r="D59" s="1" t="s">
        <v>66</v>
      </c>
      <c r="E59" s="6" t="s">
        <v>7</v>
      </c>
      <c r="F59" s="1" t="s">
        <v>103</v>
      </c>
      <c r="G59" s="1">
        <f t="shared" si="1"/>
        <v>90</v>
      </c>
      <c r="H59" s="31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>
        <v>90</v>
      </c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36"/>
    </row>
    <row r="60" spans="1:42" s="11" customFormat="1" ht="18" customHeight="1">
      <c r="A60" s="1">
        <v>55</v>
      </c>
      <c r="B60" s="1">
        <v>53643</v>
      </c>
      <c r="C60" s="5" t="s">
        <v>1934</v>
      </c>
      <c r="D60" s="1" t="s">
        <v>66</v>
      </c>
      <c r="E60" s="6" t="s">
        <v>7</v>
      </c>
      <c r="F60" s="1" t="s">
        <v>807</v>
      </c>
      <c r="G60" s="1">
        <f t="shared" si="1"/>
        <v>90</v>
      </c>
      <c r="H60" s="31"/>
      <c r="I60" s="7"/>
      <c r="J60" s="7"/>
      <c r="K60" s="7"/>
      <c r="L60" s="7">
        <v>90</v>
      </c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36"/>
    </row>
    <row r="61" spans="1:42" s="11" customFormat="1" ht="18" customHeight="1">
      <c r="A61" s="1">
        <v>57</v>
      </c>
      <c r="B61" s="1" t="s">
        <v>998</v>
      </c>
      <c r="C61" s="5" t="s">
        <v>999</v>
      </c>
      <c r="D61" s="1" t="s">
        <v>66</v>
      </c>
      <c r="E61" s="6" t="s">
        <v>7</v>
      </c>
      <c r="F61" s="1" t="s">
        <v>103</v>
      </c>
      <c r="G61" s="1">
        <f t="shared" si="1"/>
        <v>89</v>
      </c>
      <c r="H61" s="31"/>
      <c r="I61" s="7"/>
      <c r="J61" s="7"/>
      <c r="K61" s="7"/>
      <c r="L61" s="7"/>
      <c r="M61" s="7">
        <v>8</v>
      </c>
      <c r="N61" s="7"/>
      <c r="O61" s="7"/>
      <c r="P61" s="7"/>
      <c r="Q61" s="7"/>
      <c r="R61" s="7"/>
      <c r="S61" s="7"/>
      <c r="T61" s="7"/>
      <c r="U61" s="7"/>
      <c r="V61" s="7">
        <v>75</v>
      </c>
      <c r="W61" s="7"/>
      <c r="X61" s="7"/>
      <c r="Y61" s="7"/>
      <c r="Z61" s="7"/>
      <c r="AA61" s="7"/>
      <c r="AB61" s="7">
        <v>6</v>
      </c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36"/>
    </row>
    <row r="62" spans="1:42" s="11" customFormat="1" ht="18" customHeight="1">
      <c r="A62" s="1">
        <v>58</v>
      </c>
      <c r="B62" s="1" t="s">
        <v>1261</v>
      </c>
      <c r="C62" s="5" t="s">
        <v>1262</v>
      </c>
      <c r="D62" s="1" t="s">
        <v>66</v>
      </c>
      <c r="E62" s="6" t="s">
        <v>1200</v>
      </c>
      <c r="F62" s="1" t="s">
        <v>141</v>
      </c>
      <c r="G62" s="1">
        <f t="shared" si="1"/>
        <v>85</v>
      </c>
      <c r="H62" s="31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>
        <v>85</v>
      </c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36"/>
    </row>
    <row r="63" spans="1:42" s="11" customFormat="1" ht="18" customHeight="1">
      <c r="A63" s="1">
        <v>59</v>
      </c>
      <c r="B63" s="1" t="s">
        <v>271</v>
      </c>
      <c r="C63" s="5" t="s">
        <v>272</v>
      </c>
      <c r="D63" s="1" t="s">
        <v>66</v>
      </c>
      <c r="E63" s="6" t="s">
        <v>195</v>
      </c>
      <c r="F63" s="1" t="s">
        <v>190</v>
      </c>
      <c r="G63" s="1">
        <f t="shared" si="1"/>
        <v>81</v>
      </c>
      <c r="H63" s="31"/>
      <c r="I63" s="7"/>
      <c r="J63" s="7"/>
      <c r="K63" s="7"/>
      <c r="L63" s="7"/>
      <c r="M63" s="7"/>
      <c r="N63" s="7"/>
      <c r="O63" s="7"/>
      <c r="P63" s="7"/>
      <c r="Q63" s="7"/>
      <c r="R63" s="7">
        <v>6</v>
      </c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>
        <v>25</v>
      </c>
      <c r="AG63" s="7"/>
      <c r="AH63" s="7"/>
      <c r="AI63" s="7"/>
      <c r="AJ63" s="7"/>
      <c r="AK63" s="7"/>
      <c r="AL63" s="7"/>
      <c r="AM63" s="7">
        <v>50</v>
      </c>
      <c r="AN63" s="7"/>
      <c r="AO63" s="7"/>
      <c r="AP63" s="36"/>
    </row>
    <row r="64" spans="1:42" s="11" customFormat="1" ht="18" customHeight="1">
      <c r="A64" s="1">
        <v>60</v>
      </c>
      <c r="B64" s="1">
        <v>62921</v>
      </c>
      <c r="C64" s="5" t="s">
        <v>1829</v>
      </c>
      <c r="D64" s="1" t="s">
        <v>66</v>
      </c>
      <c r="E64" s="6" t="s">
        <v>7</v>
      </c>
      <c r="F64" s="1" t="s">
        <v>150</v>
      </c>
      <c r="G64" s="1">
        <f t="shared" si="1"/>
        <v>81</v>
      </c>
      <c r="H64" s="31"/>
      <c r="I64" s="7"/>
      <c r="J64" s="7">
        <v>6</v>
      </c>
      <c r="K64" s="7"/>
      <c r="L64" s="7"/>
      <c r="M64" s="7"/>
      <c r="N64" s="7"/>
      <c r="O64" s="7"/>
      <c r="P64" s="7">
        <v>75</v>
      </c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7"/>
      <c r="AO64" s="7"/>
      <c r="AP64" s="36"/>
    </row>
    <row r="65" spans="1:42" s="11" customFormat="1" ht="18" customHeight="1">
      <c r="A65" s="1">
        <v>61</v>
      </c>
      <c r="B65" s="1" t="s">
        <v>1611</v>
      </c>
      <c r="C65" s="5" t="s">
        <v>1612</v>
      </c>
      <c r="D65" s="1" t="s">
        <v>66</v>
      </c>
      <c r="E65" s="6" t="s">
        <v>7</v>
      </c>
      <c r="F65" s="1" t="s">
        <v>150</v>
      </c>
      <c r="G65" s="1">
        <f t="shared" si="1"/>
        <v>80</v>
      </c>
      <c r="H65" s="31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>
        <v>80</v>
      </c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  <c r="AM65" s="7"/>
      <c r="AN65" s="7"/>
      <c r="AO65" s="7"/>
      <c r="AP65" s="36"/>
    </row>
    <row r="66" spans="1:42" s="11" customFormat="1" ht="18" customHeight="1">
      <c r="A66" s="1">
        <v>61</v>
      </c>
      <c r="B66" s="1" t="s">
        <v>1263</v>
      </c>
      <c r="C66" s="5" t="s">
        <v>1264</v>
      </c>
      <c r="D66" s="1" t="s">
        <v>66</v>
      </c>
      <c r="E66" s="6" t="s">
        <v>7</v>
      </c>
      <c r="F66" s="1" t="s">
        <v>103</v>
      </c>
      <c r="G66" s="1">
        <f t="shared" si="1"/>
        <v>80</v>
      </c>
      <c r="H66" s="31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>
        <v>80</v>
      </c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  <c r="AM66" s="7"/>
      <c r="AN66" s="7"/>
      <c r="AO66" s="7"/>
      <c r="AP66" s="36"/>
    </row>
    <row r="67" spans="1:42" s="11" customFormat="1" ht="18" customHeight="1">
      <c r="A67" s="1">
        <v>61</v>
      </c>
      <c r="B67" s="1" t="s">
        <v>986</v>
      </c>
      <c r="C67" s="5" t="s">
        <v>987</v>
      </c>
      <c r="D67" s="1" t="s">
        <v>66</v>
      </c>
      <c r="E67" s="6" t="s">
        <v>164</v>
      </c>
      <c r="F67" s="1" t="s">
        <v>103</v>
      </c>
      <c r="G67" s="1">
        <f t="shared" si="1"/>
        <v>80</v>
      </c>
      <c r="H67" s="31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>
        <v>55</v>
      </c>
      <c r="W67" s="7"/>
      <c r="X67" s="7"/>
      <c r="Y67" s="7"/>
      <c r="Z67" s="7"/>
      <c r="AA67" s="7"/>
      <c r="AB67" s="7">
        <v>25</v>
      </c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7"/>
      <c r="AO67" s="7"/>
      <c r="AP67" s="36"/>
    </row>
    <row r="68" spans="1:42" s="11" customFormat="1" ht="18" customHeight="1">
      <c r="A68" s="1">
        <v>61</v>
      </c>
      <c r="B68" s="1">
        <v>1128</v>
      </c>
      <c r="C68" s="5" t="s">
        <v>1935</v>
      </c>
      <c r="D68" s="1" t="s">
        <v>66</v>
      </c>
      <c r="E68" s="6" t="s">
        <v>7</v>
      </c>
      <c r="F68" s="1" t="s">
        <v>154</v>
      </c>
      <c r="G68" s="1">
        <f t="shared" si="1"/>
        <v>80</v>
      </c>
      <c r="H68" s="31"/>
      <c r="I68" s="7"/>
      <c r="J68" s="7"/>
      <c r="K68" s="7"/>
      <c r="L68" s="7">
        <v>80</v>
      </c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  <c r="AM68" s="7"/>
      <c r="AN68" s="7"/>
      <c r="AO68" s="7"/>
      <c r="AP68" s="36"/>
    </row>
    <row r="69" spans="1:42" s="11" customFormat="1" ht="18" customHeight="1">
      <c r="A69" s="1">
        <v>61</v>
      </c>
      <c r="B69" s="1">
        <v>22371</v>
      </c>
      <c r="C69" s="5" t="s">
        <v>2098</v>
      </c>
      <c r="D69" s="1" t="s">
        <v>66</v>
      </c>
      <c r="E69" s="6" t="s">
        <v>7</v>
      </c>
      <c r="F69" s="1" t="s">
        <v>150</v>
      </c>
      <c r="G69" s="1">
        <f t="shared" ref="G69:G100" si="2">SUM(I69:AO69)</f>
        <v>80</v>
      </c>
      <c r="H69" s="31"/>
      <c r="I69" s="7"/>
      <c r="J69" s="7"/>
      <c r="K69" s="7">
        <v>80</v>
      </c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36"/>
    </row>
    <row r="70" spans="1:42" s="11" customFormat="1" ht="18" customHeight="1">
      <c r="A70" s="1">
        <v>66</v>
      </c>
      <c r="B70" s="1">
        <v>20642</v>
      </c>
      <c r="C70" s="5" t="s">
        <v>904</v>
      </c>
      <c r="D70" s="1" t="s">
        <v>66</v>
      </c>
      <c r="E70" s="6" t="s">
        <v>7</v>
      </c>
      <c r="F70" s="1" t="s">
        <v>180</v>
      </c>
      <c r="G70" s="1">
        <f t="shared" si="2"/>
        <v>75</v>
      </c>
      <c r="H70" s="31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>
        <v>75</v>
      </c>
      <c r="AD70" s="7"/>
      <c r="AE70" s="7"/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36"/>
    </row>
    <row r="71" spans="1:42" s="11" customFormat="1" ht="18" customHeight="1">
      <c r="A71" s="1">
        <v>66</v>
      </c>
      <c r="B71" s="1">
        <v>20519</v>
      </c>
      <c r="C71" s="5" t="s">
        <v>632</v>
      </c>
      <c r="D71" s="1" t="s">
        <v>66</v>
      </c>
      <c r="E71" s="6" t="s">
        <v>7</v>
      </c>
      <c r="F71" s="1" t="s">
        <v>381</v>
      </c>
      <c r="G71" s="1">
        <f t="shared" si="2"/>
        <v>75</v>
      </c>
      <c r="H71" s="31"/>
      <c r="I71" s="7"/>
      <c r="J71" s="7"/>
      <c r="K71" s="7"/>
      <c r="L71" s="7">
        <v>50</v>
      </c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>
        <v>25</v>
      </c>
      <c r="AJ71" s="7"/>
      <c r="AK71" s="7"/>
      <c r="AL71" s="7"/>
      <c r="AM71" s="7"/>
      <c r="AN71" s="7"/>
      <c r="AO71" s="7"/>
      <c r="AP71" s="36"/>
    </row>
    <row r="72" spans="1:42" s="11" customFormat="1" ht="18" customHeight="1">
      <c r="A72" s="1">
        <v>66</v>
      </c>
      <c r="B72" s="1">
        <v>38420</v>
      </c>
      <c r="C72" s="5" t="s">
        <v>2099</v>
      </c>
      <c r="D72" s="1" t="s">
        <v>66</v>
      </c>
      <c r="E72" s="6" t="s">
        <v>7</v>
      </c>
      <c r="F72" s="1" t="s">
        <v>150</v>
      </c>
      <c r="G72" s="1">
        <f t="shared" si="2"/>
        <v>75</v>
      </c>
      <c r="H72" s="31"/>
      <c r="I72" s="7"/>
      <c r="J72" s="7"/>
      <c r="K72" s="7">
        <v>75</v>
      </c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7"/>
      <c r="AO72" s="7"/>
      <c r="AP72" s="36"/>
    </row>
    <row r="73" spans="1:42" s="11" customFormat="1" ht="18" customHeight="1">
      <c r="A73" s="1">
        <v>69</v>
      </c>
      <c r="B73" s="1">
        <v>45628</v>
      </c>
      <c r="C73" s="5" t="s">
        <v>1294</v>
      </c>
      <c r="D73" s="1" t="s">
        <v>66</v>
      </c>
      <c r="E73" s="6" t="s">
        <v>7</v>
      </c>
      <c r="F73" s="1" t="s">
        <v>146</v>
      </c>
      <c r="G73" s="1">
        <f t="shared" si="2"/>
        <v>70</v>
      </c>
      <c r="H73" s="31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>
        <v>70</v>
      </c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/>
      <c r="AM73" s="7"/>
      <c r="AN73" s="7"/>
      <c r="AO73" s="7"/>
      <c r="AP73" s="36"/>
    </row>
    <row r="74" spans="1:42" s="11" customFormat="1" ht="18" customHeight="1">
      <c r="A74" s="1">
        <v>69</v>
      </c>
      <c r="B74" s="1" t="s">
        <v>1273</v>
      </c>
      <c r="C74" s="5" t="s">
        <v>1274</v>
      </c>
      <c r="D74" s="1" t="s">
        <v>66</v>
      </c>
      <c r="E74" s="6" t="s">
        <v>1094</v>
      </c>
      <c r="F74" s="1" t="s">
        <v>141</v>
      </c>
      <c r="G74" s="1">
        <f t="shared" si="2"/>
        <v>70</v>
      </c>
      <c r="H74" s="31"/>
      <c r="I74" s="7"/>
      <c r="J74" s="7"/>
      <c r="K74" s="7"/>
      <c r="L74" s="7"/>
      <c r="M74" s="7"/>
      <c r="N74" s="7"/>
      <c r="O74" s="7"/>
      <c r="P74" s="7"/>
      <c r="Q74" s="7"/>
      <c r="R74" s="7"/>
      <c r="S74" s="7">
        <v>20</v>
      </c>
      <c r="T74" s="7"/>
      <c r="U74" s="7"/>
      <c r="V74" s="7">
        <v>5</v>
      </c>
      <c r="W74" s="7"/>
      <c r="X74" s="7"/>
      <c r="Y74" s="7"/>
      <c r="Z74" s="7">
        <v>45</v>
      </c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7"/>
      <c r="AO74" s="7"/>
      <c r="AP74" s="36"/>
    </row>
    <row r="75" spans="1:42" s="11" customFormat="1" ht="18" customHeight="1">
      <c r="A75" s="1">
        <v>69</v>
      </c>
      <c r="B75" s="1">
        <v>23686</v>
      </c>
      <c r="C75" s="5" t="s">
        <v>1936</v>
      </c>
      <c r="D75" s="1" t="s">
        <v>66</v>
      </c>
      <c r="E75" s="6" t="s">
        <v>7</v>
      </c>
      <c r="F75" s="1" t="s">
        <v>442</v>
      </c>
      <c r="G75" s="1">
        <f t="shared" si="2"/>
        <v>70</v>
      </c>
      <c r="H75" s="31"/>
      <c r="I75" s="7"/>
      <c r="J75" s="7"/>
      <c r="K75" s="7"/>
      <c r="L75" s="7">
        <v>70</v>
      </c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36"/>
    </row>
    <row r="76" spans="1:42" s="11" customFormat="1" ht="18" customHeight="1">
      <c r="A76" s="1">
        <v>69</v>
      </c>
      <c r="B76" s="1">
        <v>237</v>
      </c>
      <c r="C76" s="5" t="s">
        <v>2100</v>
      </c>
      <c r="D76" s="1" t="s">
        <v>66</v>
      </c>
      <c r="E76" s="6" t="s">
        <v>7</v>
      </c>
      <c r="F76" s="1" t="s">
        <v>150</v>
      </c>
      <c r="G76" s="1">
        <f t="shared" si="2"/>
        <v>70</v>
      </c>
      <c r="H76" s="31"/>
      <c r="I76" s="7"/>
      <c r="J76" s="7"/>
      <c r="K76" s="7">
        <v>70</v>
      </c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36"/>
    </row>
    <row r="77" spans="1:42" s="11" customFormat="1" ht="18" customHeight="1">
      <c r="A77" s="1">
        <v>73</v>
      </c>
      <c r="B77" s="1" t="s">
        <v>651</v>
      </c>
      <c r="C77" s="5" t="s">
        <v>652</v>
      </c>
      <c r="D77" s="1" t="s">
        <v>66</v>
      </c>
      <c r="E77" s="6" t="s">
        <v>7</v>
      </c>
      <c r="F77" s="1" t="s">
        <v>10</v>
      </c>
      <c r="G77" s="1">
        <f t="shared" si="2"/>
        <v>68</v>
      </c>
      <c r="H77" s="31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>
        <v>45</v>
      </c>
      <c r="W77" s="7"/>
      <c r="X77" s="7"/>
      <c r="Y77" s="7"/>
      <c r="Z77" s="7"/>
      <c r="AA77" s="7"/>
      <c r="AB77" s="7">
        <v>20</v>
      </c>
      <c r="AC77" s="7"/>
      <c r="AD77" s="7"/>
      <c r="AE77" s="7"/>
      <c r="AF77" s="7"/>
      <c r="AG77" s="7"/>
      <c r="AH77" s="7">
        <v>3</v>
      </c>
      <c r="AI77" s="7"/>
      <c r="AJ77" s="7"/>
      <c r="AK77" s="7"/>
      <c r="AL77" s="7"/>
      <c r="AM77" s="7"/>
      <c r="AN77" s="7"/>
      <c r="AO77" s="7"/>
      <c r="AP77" s="36"/>
    </row>
    <row r="78" spans="1:42" s="11" customFormat="1" ht="18" customHeight="1">
      <c r="A78" s="1">
        <v>74</v>
      </c>
      <c r="B78" s="1">
        <v>66114</v>
      </c>
      <c r="C78" s="5" t="s">
        <v>1496</v>
      </c>
      <c r="D78" s="1" t="s">
        <v>66</v>
      </c>
      <c r="E78" s="6" t="s">
        <v>7</v>
      </c>
      <c r="F78" s="1" t="s">
        <v>25</v>
      </c>
      <c r="G78" s="1">
        <f t="shared" si="2"/>
        <v>65</v>
      </c>
      <c r="H78" s="31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>
        <v>65</v>
      </c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7"/>
      <c r="AM78" s="7"/>
      <c r="AN78" s="7"/>
      <c r="AO78" s="7"/>
      <c r="AP78" s="36"/>
    </row>
    <row r="79" spans="1:42" s="11" customFormat="1" ht="18" customHeight="1">
      <c r="A79" s="1">
        <v>74</v>
      </c>
      <c r="B79" s="1">
        <v>22035</v>
      </c>
      <c r="C79" s="5" t="s">
        <v>1268</v>
      </c>
      <c r="D79" s="1" t="s">
        <v>66</v>
      </c>
      <c r="E79" s="6" t="s">
        <v>1120</v>
      </c>
      <c r="F79" s="1" t="s">
        <v>141</v>
      </c>
      <c r="G79" s="1">
        <f t="shared" si="2"/>
        <v>65</v>
      </c>
      <c r="H79" s="31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>
        <v>65</v>
      </c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7"/>
      <c r="AM79" s="7"/>
      <c r="AN79" s="7"/>
      <c r="AO79" s="7"/>
      <c r="AP79" s="36"/>
    </row>
    <row r="80" spans="1:42" s="11" customFormat="1" ht="18" customHeight="1">
      <c r="A80" s="1">
        <v>76</v>
      </c>
      <c r="B80" s="1">
        <v>43801</v>
      </c>
      <c r="C80" s="5" t="s">
        <v>1792</v>
      </c>
      <c r="D80" s="1" t="s">
        <v>66</v>
      </c>
      <c r="E80" s="6" t="s">
        <v>7</v>
      </c>
      <c r="F80" s="1" t="s">
        <v>150</v>
      </c>
      <c r="G80" s="1">
        <f t="shared" si="2"/>
        <v>61</v>
      </c>
      <c r="H80" s="31"/>
      <c r="I80" s="7"/>
      <c r="J80" s="7"/>
      <c r="K80" s="7"/>
      <c r="L80" s="7"/>
      <c r="M80" s="7"/>
      <c r="N80" s="7"/>
      <c r="O80" s="7"/>
      <c r="P80" s="7">
        <v>55</v>
      </c>
      <c r="Q80" s="7">
        <v>6</v>
      </c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7"/>
      <c r="AM80" s="7"/>
      <c r="AN80" s="7"/>
      <c r="AO80" s="7"/>
      <c r="AP80" s="36"/>
    </row>
    <row r="81" spans="1:42" s="11" customFormat="1" ht="18" customHeight="1">
      <c r="A81" s="1">
        <v>77</v>
      </c>
      <c r="B81" s="1">
        <v>29163</v>
      </c>
      <c r="C81" s="5" t="s">
        <v>1497</v>
      </c>
      <c r="D81" s="1" t="s">
        <v>66</v>
      </c>
      <c r="E81" s="6" t="s">
        <v>7</v>
      </c>
      <c r="F81" s="1" t="s">
        <v>1068</v>
      </c>
      <c r="G81" s="1">
        <f t="shared" si="2"/>
        <v>60</v>
      </c>
      <c r="H81" s="31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>
        <v>60</v>
      </c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36"/>
    </row>
    <row r="82" spans="1:42" s="11" customFormat="1" ht="18" customHeight="1">
      <c r="A82" s="1">
        <v>78</v>
      </c>
      <c r="B82" s="1">
        <v>57434</v>
      </c>
      <c r="C82" s="5" t="s">
        <v>1937</v>
      </c>
      <c r="D82" s="1" t="s">
        <v>66</v>
      </c>
      <c r="E82" s="6" t="s">
        <v>7</v>
      </c>
      <c r="F82" s="1" t="s">
        <v>369</v>
      </c>
      <c r="G82" s="1">
        <f t="shared" si="2"/>
        <v>60</v>
      </c>
      <c r="H82" s="31"/>
      <c r="I82" s="7"/>
      <c r="J82" s="7"/>
      <c r="K82" s="7"/>
      <c r="L82" s="7">
        <v>60</v>
      </c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36"/>
    </row>
    <row r="83" spans="1:42" s="11" customFormat="1" ht="18" customHeight="1">
      <c r="A83" s="1">
        <v>79</v>
      </c>
      <c r="B83" s="1">
        <v>46573</v>
      </c>
      <c r="C83" s="5" t="s">
        <v>2101</v>
      </c>
      <c r="D83" s="1" t="s">
        <v>66</v>
      </c>
      <c r="E83" s="6" t="s">
        <v>7</v>
      </c>
      <c r="F83" s="1" t="s">
        <v>150</v>
      </c>
      <c r="G83" s="1">
        <f t="shared" si="2"/>
        <v>60</v>
      </c>
      <c r="H83" s="31"/>
      <c r="I83" s="7"/>
      <c r="J83" s="7"/>
      <c r="K83" s="7">
        <v>60</v>
      </c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  <c r="AO83" s="7"/>
      <c r="AP83" s="36"/>
    </row>
    <row r="84" spans="1:42" s="11" customFormat="1" ht="18" customHeight="1">
      <c r="A84" s="1">
        <v>80</v>
      </c>
      <c r="B84" s="1" t="s">
        <v>1269</v>
      </c>
      <c r="C84" s="5" t="s">
        <v>1270</v>
      </c>
      <c r="D84" s="1" t="s">
        <v>66</v>
      </c>
      <c r="E84" s="6" t="s">
        <v>7</v>
      </c>
      <c r="F84" s="1" t="s">
        <v>141</v>
      </c>
      <c r="G84" s="1">
        <f t="shared" si="2"/>
        <v>55</v>
      </c>
      <c r="H84" s="31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>
        <v>55</v>
      </c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  <c r="AO84" s="7"/>
      <c r="AP84" s="36"/>
    </row>
    <row r="85" spans="1:42" s="11" customFormat="1" ht="18" customHeight="1">
      <c r="A85" s="1">
        <v>81</v>
      </c>
      <c r="B85" s="1">
        <v>35560</v>
      </c>
      <c r="C85" s="5" t="s">
        <v>506</v>
      </c>
      <c r="D85" s="1" t="s">
        <v>66</v>
      </c>
      <c r="E85" s="6" t="s">
        <v>7</v>
      </c>
      <c r="F85" s="1" t="s">
        <v>180</v>
      </c>
      <c r="G85" s="1">
        <f t="shared" si="2"/>
        <v>55</v>
      </c>
      <c r="H85" s="31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>
        <v>55</v>
      </c>
      <c r="AL85" s="7"/>
      <c r="AM85" s="7"/>
      <c r="AN85" s="7"/>
      <c r="AO85" s="7"/>
      <c r="AP85" s="36"/>
    </row>
    <row r="86" spans="1:42" s="11" customFormat="1" ht="18" customHeight="1">
      <c r="A86" s="1">
        <v>82</v>
      </c>
      <c r="B86" s="1">
        <v>52544</v>
      </c>
      <c r="C86" s="5" t="s">
        <v>507</v>
      </c>
      <c r="D86" s="1" t="s">
        <v>66</v>
      </c>
      <c r="E86" s="6" t="s">
        <v>7</v>
      </c>
      <c r="F86" s="1" t="s">
        <v>442</v>
      </c>
      <c r="G86" s="1">
        <f t="shared" si="2"/>
        <v>55</v>
      </c>
      <c r="H86" s="31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>
        <v>10</v>
      </c>
      <c r="AD86" s="7"/>
      <c r="AE86" s="7"/>
      <c r="AF86" s="7"/>
      <c r="AG86" s="7"/>
      <c r="AH86" s="7"/>
      <c r="AI86" s="7"/>
      <c r="AJ86" s="7"/>
      <c r="AK86" s="7">
        <v>45</v>
      </c>
      <c r="AL86" s="7"/>
      <c r="AM86" s="7"/>
      <c r="AN86" s="7"/>
      <c r="AO86" s="7"/>
      <c r="AP86" s="36"/>
    </row>
    <row r="87" spans="1:42" s="11" customFormat="1" ht="18" customHeight="1">
      <c r="A87" s="1">
        <v>83</v>
      </c>
      <c r="B87" s="1">
        <v>62047</v>
      </c>
      <c r="C87" s="5" t="s">
        <v>2102</v>
      </c>
      <c r="D87" s="1" t="s">
        <v>66</v>
      </c>
      <c r="E87" s="6" t="s">
        <v>7</v>
      </c>
      <c r="F87" s="1" t="s">
        <v>150</v>
      </c>
      <c r="G87" s="1">
        <f t="shared" si="2"/>
        <v>55</v>
      </c>
      <c r="H87" s="31"/>
      <c r="I87" s="7"/>
      <c r="J87" s="7"/>
      <c r="K87" s="7">
        <v>55</v>
      </c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  <c r="AO87" s="7"/>
      <c r="AP87" s="36"/>
    </row>
    <row r="88" spans="1:42" s="11" customFormat="1" ht="18" customHeight="1">
      <c r="A88" s="1">
        <v>84</v>
      </c>
      <c r="B88" s="1" t="s">
        <v>1271</v>
      </c>
      <c r="C88" s="5" t="s">
        <v>1272</v>
      </c>
      <c r="D88" s="1" t="s">
        <v>66</v>
      </c>
      <c r="E88" s="6" t="s">
        <v>1109</v>
      </c>
      <c r="F88" s="1" t="s">
        <v>141</v>
      </c>
      <c r="G88" s="1">
        <f t="shared" si="2"/>
        <v>50</v>
      </c>
      <c r="H88" s="31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>
        <v>50</v>
      </c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7"/>
      <c r="AO88" s="7"/>
      <c r="AP88" s="36"/>
    </row>
    <row r="89" spans="1:42" s="11" customFormat="1" ht="18" customHeight="1">
      <c r="A89" s="1">
        <v>84</v>
      </c>
      <c r="B89" s="1" t="s">
        <v>1298</v>
      </c>
      <c r="C89" s="5" t="s">
        <v>1299</v>
      </c>
      <c r="D89" s="1" t="s">
        <v>66</v>
      </c>
      <c r="E89" s="6" t="s">
        <v>7</v>
      </c>
      <c r="F89" s="1" t="s">
        <v>10</v>
      </c>
      <c r="G89" s="1">
        <f t="shared" si="2"/>
        <v>50</v>
      </c>
      <c r="H89" s="31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>
        <v>50</v>
      </c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  <c r="AM89" s="7"/>
      <c r="AN89" s="7"/>
      <c r="AO89" s="7"/>
      <c r="AP89" s="36"/>
    </row>
    <row r="90" spans="1:42" s="11" customFormat="1" ht="18" customHeight="1">
      <c r="A90" s="1">
        <v>84</v>
      </c>
      <c r="B90" s="1" t="s">
        <v>277</v>
      </c>
      <c r="C90" s="5" t="s">
        <v>278</v>
      </c>
      <c r="D90" s="1" t="s">
        <v>66</v>
      </c>
      <c r="E90" s="6" t="s">
        <v>7</v>
      </c>
      <c r="F90" s="1" t="s">
        <v>190</v>
      </c>
      <c r="G90" s="1">
        <f t="shared" si="2"/>
        <v>50</v>
      </c>
      <c r="H90" s="31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>
        <v>20</v>
      </c>
      <c r="AG90" s="7"/>
      <c r="AH90" s="7"/>
      <c r="AI90" s="7"/>
      <c r="AJ90" s="7"/>
      <c r="AK90" s="7"/>
      <c r="AL90" s="7"/>
      <c r="AM90" s="7">
        <v>30</v>
      </c>
      <c r="AN90" s="7"/>
      <c r="AO90" s="7"/>
      <c r="AP90" s="36"/>
    </row>
    <row r="91" spans="1:42" s="11" customFormat="1" ht="18" customHeight="1">
      <c r="A91" s="1">
        <v>84</v>
      </c>
      <c r="B91" s="1">
        <v>3748</v>
      </c>
      <c r="C91" s="5" t="s">
        <v>2103</v>
      </c>
      <c r="D91" s="1" t="s">
        <v>66</v>
      </c>
      <c r="E91" s="6" t="s">
        <v>7</v>
      </c>
      <c r="F91" s="1" t="s">
        <v>150</v>
      </c>
      <c r="G91" s="1">
        <f t="shared" si="2"/>
        <v>50</v>
      </c>
      <c r="H91" s="31"/>
      <c r="I91" s="7"/>
      <c r="J91" s="7"/>
      <c r="K91" s="7">
        <v>50</v>
      </c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36"/>
    </row>
    <row r="92" spans="1:42" s="11" customFormat="1" ht="18" customHeight="1">
      <c r="A92" s="1">
        <v>88</v>
      </c>
      <c r="B92" s="1">
        <v>59535</v>
      </c>
      <c r="C92" s="5" t="s">
        <v>1300</v>
      </c>
      <c r="D92" s="1" t="s">
        <v>66</v>
      </c>
      <c r="E92" s="6" t="s">
        <v>7</v>
      </c>
      <c r="F92" s="1" t="s">
        <v>8</v>
      </c>
      <c r="G92" s="1">
        <f t="shared" si="2"/>
        <v>47</v>
      </c>
      <c r="H92" s="31"/>
      <c r="I92" s="7"/>
      <c r="J92" s="7"/>
      <c r="K92" s="7"/>
      <c r="L92" s="7"/>
      <c r="M92" s="7"/>
      <c r="N92" s="7"/>
      <c r="O92" s="7"/>
      <c r="P92" s="7"/>
      <c r="Q92" s="7"/>
      <c r="R92" s="7">
        <v>2</v>
      </c>
      <c r="S92" s="7"/>
      <c r="T92" s="7"/>
      <c r="U92" s="7"/>
      <c r="V92" s="7"/>
      <c r="W92" s="7"/>
      <c r="X92" s="7"/>
      <c r="Y92" s="7"/>
      <c r="Z92" s="7"/>
      <c r="AA92" s="7">
        <v>45</v>
      </c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7"/>
      <c r="AN92" s="7"/>
      <c r="AO92" s="7"/>
      <c r="AP92" s="36"/>
    </row>
    <row r="93" spans="1:42" s="11" customFormat="1" ht="18" customHeight="1">
      <c r="A93" s="1">
        <v>89</v>
      </c>
      <c r="B93" s="1" t="s">
        <v>1618</v>
      </c>
      <c r="C93" s="5" t="s">
        <v>1619</v>
      </c>
      <c r="D93" s="1" t="s">
        <v>66</v>
      </c>
      <c r="E93" s="6" t="s">
        <v>7</v>
      </c>
      <c r="F93" s="1" t="s">
        <v>8</v>
      </c>
      <c r="G93" s="1">
        <f t="shared" si="2"/>
        <v>45</v>
      </c>
      <c r="H93" s="31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>
        <v>45</v>
      </c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  <c r="AM93" s="7"/>
      <c r="AN93" s="7"/>
      <c r="AO93" s="7"/>
      <c r="AP93" s="36"/>
    </row>
    <row r="94" spans="1:42" s="11" customFormat="1" ht="18" customHeight="1">
      <c r="A94" s="1">
        <v>90</v>
      </c>
      <c r="B94" s="1">
        <v>10980</v>
      </c>
      <c r="C94" s="5" t="s">
        <v>1436</v>
      </c>
      <c r="D94" s="1" t="s">
        <v>66</v>
      </c>
      <c r="E94" s="6" t="s">
        <v>7</v>
      </c>
      <c r="F94" s="1" t="s">
        <v>180</v>
      </c>
      <c r="G94" s="1">
        <f t="shared" si="2"/>
        <v>40</v>
      </c>
      <c r="H94" s="31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>
        <v>40</v>
      </c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7"/>
      <c r="AP94" s="36"/>
    </row>
    <row r="95" spans="1:42" s="11" customFormat="1" ht="18" customHeight="1">
      <c r="A95" s="1">
        <v>90</v>
      </c>
      <c r="B95" s="1">
        <v>65410</v>
      </c>
      <c r="C95" s="5" t="s">
        <v>1301</v>
      </c>
      <c r="D95" s="1" t="s">
        <v>66</v>
      </c>
      <c r="E95" s="6" t="s">
        <v>7</v>
      </c>
      <c r="F95" s="1" t="s">
        <v>141</v>
      </c>
      <c r="G95" s="1">
        <f t="shared" si="2"/>
        <v>40</v>
      </c>
      <c r="H95" s="31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>
        <v>40</v>
      </c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36"/>
    </row>
    <row r="96" spans="1:42" s="11" customFormat="1" ht="18" customHeight="1">
      <c r="A96" s="1">
        <v>90</v>
      </c>
      <c r="B96" s="1">
        <v>49356</v>
      </c>
      <c r="C96" s="5" t="s">
        <v>429</v>
      </c>
      <c r="D96" s="1" t="s">
        <v>66</v>
      </c>
      <c r="E96" s="6" t="s">
        <v>409</v>
      </c>
      <c r="F96" s="1" t="s">
        <v>381</v>
      </c>
      <c r="G96" s="1">
        <f t="shared" si="2"/>
        <v>40</v>
      </c>
      <c r="H96" s="31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>
        <v>15</v>
      </c>
      <c r="AJ96" s="7"/>
      <c r="AK96" s="7"/>
      <c r="AL96" s="7">
        <v>25</v>
      </c>
      <c r="AM96" s="7"/>
      <c r="AN96" s="7"/>
      <c r="AO96" s="7"/>
      <c r="AP96" s="36"/>
    </row>
    <row r="97" spans="1:42" s="11" customFormat="1" ht="18" customHeight="1">
      <c r="A97" s="1">
        <v>90</v>
      </c>
      <c r="B97" s="1">
        <v>1428</v>
      </c>
      <c r="C97" s="5" t="s">
        <v>1938</v>
      </c>
      <c r="D97" s="1" t="s">
        <v>66</v>
      </c>
      <c r="E97" s="6" t="s">
        <v>7</v>
      </c>
      <c r="F97" s="1" t="s">
        <v>813</v>
      </c>
      <c r="G97" s="1">
        <f t="shared" si="2"/>
        <v>40</v>
      </c>
      <c r="H97" s="31"/>
      <c r="I97" s="7"/>
      <c r="J97" s="7"/>
      <c r="K97" s="7"/>
      <c r="L97" s="7">
        <v>40</v>
      </c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7"/>
      <c r="AM97" s="7"/>
      <c r="AN97" s="7"/>
      <c r="AO97" s="7"/>
      <c r="AP97" s="36"/>
    </row>
    <row r="98" spans="1:42" s="11" customFormat="1" ht="18" customHeight="1">
      <c r="A98" s="1">
        <v>94</v>
      </c>
      <c r="B98" s="1" t="s">
        <v>1622</v>
      </c>
      <c r="C98" s="5" t="s">
        <v>1623</v>
      </c>
      <c r="D98" s="1" t="s">
        <v>66</v>
      </c>
      <c r="E98" s="6" t="s">
        <v>7</v>
      </c>
      <c r="F98" s="1" t="s">
        <v>8</v>
      </c>
      <c r="G98" s="1">
        <f t="shared" si="2"/>
        <v>35</v>
      </c>
      <c r="H98" s="31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>
        <v>35</v>
      </c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7"/>
      <c r="AM98" s="7"/>
      <c r="AN98" s="7"/>
      <c r="AO98" s="7"/>
      <c r="AP98" s="36"/>
    </row>
    <row r="99" spans="1:42" s="11" customFormat="1" ht="18" customHeight="1">
      <c r="A99" s="1">
        <v>94</v>
      </c>
      <c r="B99" s="1" t="s">
        <v>984</v>
      </c>
      <c r="C99" s="5" t="s">
        <v>985</v>
      </c>
      <c r="D99" s="1" t="s">
        <v>66</v>
      </c>
      <c r="E99" s="6" t="s">
        <v>7</v>
      </c>
      <c r="F99" s="1" t="s">
        <v>8</v>
      </c>
      <c r="G99" s="1">
        <f t="shared" si="2"/>
        <v>35</v>
      </c>
      <c r="H99" s="31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>
        <v>35</v>
      </c>
      <c r="AC99" s="7"/>
      <c r="AD99" s="7"/>
      <c r="AE99" s="7"/>
      <c r="AF99" s="7"/>
      <c r="AG99" s="7"/>
      <c r="AH99" s="7"/>
      <c r="AI99" s="7"/>
      <c r="AJ99" s="7"/>
      <c r="AK99" s="7"/>
      <c r="AL99" s="7"/>
      <c r="AM99" s="7"/>
      <c r="AN99" s="7"/>
      <c r="AO99" s="7"/>
      <c r="AP99" s="36"/>
    </row>
    <row r="100" spans="1:42" s="11" customFormat="1" ht="18" customHeight="1">
      <c r="A100" s="1">
        <v>94</v>
      </c>
      <c r="B100" s="1" t="s">
        <v>1275</v>
      </c>
      <c r="C100" s="5" t="s">
        <v>1276</v>
      </c>
      <c r="D100" s="1" t="s">
        <v>66</v>
      </c>
      <c r="E100" s="6" t="s">
        <v>1203</v>
      </c>
      <c r="F100" s="1" t="s">
        <v>141</v>
      </c>
      <c r="G100" s="1">
        <f t="shared" si="2"/>
        <v>35</v>
      </c>
      <c r="H100" s="31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>
        <v>35</v>
      </c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7"/>
      <c r="AM100" s="7"/>
      <c r="AN100" s="7"/>
      <c r="AO100" s="7"/>
      <c r="AP100" s="36"/>
    </row>
    <row r="101" spans="1:42" s="11" customFormat="1" ht="18" customHeight="1">
      <c r="A101" s="1">
        <v>94</v>
      </c>
      <c r="B101" s="1" t="s">
        <v>275</v>
      </c>
      <c r="C101" s="5" t="s">
        <v>276</v>
      </c>
      <c r="D101" s="1" t="s">
        <v>66</v>
      </c>
      <c r="E101" s="6" t="s">
        <v>7</v>
      </c>
      <c r="F101" s="1" t="s">
        <v>8</v>
      </c>
      <c r="G101" s="1">
        <f t="shared" ref="G101:G132" si="3">SUM(I101:AO101)</f>
        <v>35</v>
      </c>
      <c r="H101" s="31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7"/>
      <c r="AM101" s="7">
        <v>35</v>
      </c>
      <c r="AN101" s="7"/>
      <c r="AO101" s="7"/>
      <c r="AP101" s="36"/>
    </row>
    <row r="102" spans="1:42" s="11" customFormat="1" ht="18" customHeight="1">
      <c r="A102" s="1">
        <v>94</v>
      </c>
      <c r="B102" s="1">
        <v>5305</v>
      </c>
      <c r="C102" s="5" t="s">
        <v>68</v>
      </c>
      <c r="D102" s="1" t="s">
        <v>66</v>
      </c>
      <c r="E102" s="6" t="s">
        <v>7</v>
      </c>
      <c r="F102" s="1" t="s">
        <v>8</v>
      </c>
      <c r="G102" s="1">
        <f t="shared" si="3"/>
        <v>35</v>
      </c>
      <c r="H102" s="31"/>
      <c r="I102" s="7"/>
      <c r="J102" s="7"/>
      <c r="K102" s="7"/>
      <c r="L102" s="7"/>
      <c r="M102" s="7"/>
      <c r="N102" s="7"/>
      <c r="O102" s="7"/>
      <c r="P102" s="7"/>
      <c r="Q102" s="7"/>
      <c r="R102" s="7">
        <v>15</v>
      </c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7"/>
      <c r="AM102" s="7"/>
      <c r="AN102" s="7"/>
      <c r="AO102" s="7">
        <v>20</v>
      </c>
      <c r="AP102" s="36"/>
    </row>
    <row r="103" spans="1:42" s="11" customFormat="1" ht="18" customHeight="1">
      <c r="A103" s="1">
        <v>94</v>
      </c>
      <c r="B103" s="1">
        <v>1934</v>
      </c>
      <c r="C103" s="5" t="s">
        <v>578</v>
      </c>
      <c r="D103" s="1" t="s">
        <v>66</v>
      </c>
      <c r="E103" s="6" t="s">
        <v>579</v>
      </c>
      <c r="F103" s="1" t="s">
        <v>25</v>
      </c>
      <c r="G103" s="1">
        <f t="shared" si="3"/>
        <v>35</v>
      </c>
      <c r="H103" s="31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>
        <v>15</v>
      </c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>
        <v>20</v>
      </c>
      <c r="AK103" s="7"/>
      <c r="AL103" s="7"/>
      <c r="AM103" s="7"/>
      <c r="AN103" s="7"/>
      <c r="AO103" s="7"/>
      <c r="AP103" s="36"/>
    </row>
    <row r="104" spans="1:42" s="11" customFormat="1" ht="18" customHeight="1">
      <c r="A104" s="1">
        <v>100</v>
      </c>
      <c r="B104" s="1">
        <v>53395</v>
      </c>
      <c r="C104" s="5" t="s">
        <v>1437</v>
      </c>
      <c r="D104" s="1" t="s">
        <v>66</v>
      </c>
      <c r="E104" s="6" t="s">
        <v>7</v>
      </c>
      <c r="F104" s="1" t="s">
        <v>180</v>
      </c>
      <c r="G104" s="1">
        <f t="shared" si="3"/>
        <v>30</v>
      </c>
      <c r="H104" s="31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>
        <v>30</v>
      </c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7"/>
      <c r="AM104" s="7"/>
      <c r="AN104" s="7"/>
      <c r="AO104" s="7"/>
      <c r="AP104" s="36"/>
    </row>
    <row r="105" spans="1:42" s="11" customFormat="1" ht="18" customHeight="1">
      <c r="A105" s="1">
        <v>100</v>
      </c>
      <c r="B105" s="1">
        <v>65004</v>
      </c>
      <c r="C105" s="5" t="s">
        <v>1498</v>
      </c>
      <c r="D105" s="1" t="s">
        <v>66</v>
      </c>
      <c r="E105" s="6" t="s">
        <v>7</v>
      </c>
      <c r="F105" s="1" t="s">
        <v>1068</v>
      </c>
      <c r="G105" s="1">
        <f t="shared" si="3"/>
        <v>30</v>
      </c>
      <c r="H105" s="31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>
        <v>30</v>
      </c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7"/>
      <c r="AM105" s="7"/>
      <c r="AN105" s="7"/>
      <c r="AO105" s="7"/>
      <c r="AP105" s="36"/>
    </row>
    <row r="106" spans="1:42" s="11" customFormat="1" ht="18" customHeight="1">
      <c r="A106" s="1">
        <v>100</v>
      </c>
      <c r="B106" s="1" t="s">
        <v>1277</v>
      </c>
      <c r="C106" s="5" t="s">
        <v>1278</v>
      </c>
      <c r="D106" s="1" t="s">
        <v>66</v>
      </c>
      <c r="E106" s="6" t="s">
        <v>1063</v>
      </c>
      <c r="F106" s="1" t="s">
        <v>141</v>
      </c>
      <c r="G106" s="1">
        <f t="shared" si="3"/>
        <v>30</v>
      </c>
      <c r="H106" s="31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>
        <v>30</v>
      </c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7"/>
      <c r="AM106" s="7"/>
      <c r="AN106" s="7"/>
      <c r="AO106" s="7"/>
      <c r="AP106" s="36"/>
    </row>
    <row r="107" spans="1:42" s="11" customFormat="1" ht="18" customHeight="1">
      <c r="A107" s="1">
        <v>100</v>
      </c>
      <c r="B107" s="1" t="s">
        <v>281</v>
      </c>
      <c r="C107" s="5" t="s">
        <v>282</v>
      </c>
      <c r="D107" s="1" t="s">
        <v>66</v>
      </c>
      <c r="E107" s="6" t="s">
        <v>7</v>
      </c>
      <c r="F107" s="1" t="s">
        <v>190</v>
      </c>
      <c r="G107" s="1">
        <f t="shared" si="3"/>
        <v>30</v>
      </c>
      <c r="H107" s="31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>
        <v>10</v>
      </c>
      <c r="AG107" s="7"/>
      <c r="AH107" s="7"/>
      <c r="AI107" s="7"/>
      <c r="AJ107" s="7"/>
      <c r="AK107" s="7"/>
      <c r="AL107" s="7"/>
      <c r="AM107" s="7">
        <v>20</v>
      </c>
      <c r="AN107" s="7"/>
      <c r="AO107" s="7"/>
      <c r="AP107" s="36"/>
    </row>
    <row r="108" spans="1:42" s="11" customFormat="1" ht="18" customHeight="1">
      <c r="A108" s="1">
        <v>100</v>
      </c>
      <c r="B108" s="1">
        <v>54185</v>
      </c>
      <c r="C108" s="5" t="s">
        <v>633</v>
      </c>
      <c r="D108" s="1" t="s">
        <v>66</v>
      </c>
      <c r="E108" s="6" t="s">
        <v>631</v>
      </c>
      <c r="F108" s="1" t="s">
        <v>381</v>
      </c>
      <c r="G108" s="1">
        <f t="shared" si="3"/>
        <v>30</v>
      </c>
      <c r="H108" s="31"/>
      <c r="I108" s="7"/>
      <c r="J108" s="7"/>
      <c r="K108" s="7"/>
      <c r="L108" s="7"/>
      <c r="M108" s="7"/>
      <c r="N108" s="7"/>
      <c r="O108" s="7">
        <v>10</v>
      </c>
      <c r="P108" s="7"/>
      <c r="Q108" s="7"/>
      <c r="R108" s="7"/>
      <c r="S108" s="7"/>
      <c r="T108" s="7"/>
      <c r="U108" s="7"/>
      <c r="V108" s="7"/>
      <c r="W108" s="7"/>
      <c r="X108" s="7"/>
      <c r="Y108" s="7">
        <v>10</v>
      </c>
      <c r="Z108" s="7"/>
      <c r="AA108" s="7"/>
      <c r="AB108" s="7"/>
      <c r="AC108" s="7"/>
      <c r="AD108" s="7"/>
      <c r="AE108" s="7"/>
      <c r="AF108" s="7"/>
      <c r="AG108" s="7"/>
      <c r="AH108" s="7"/>
      <c r="AI108" s="7">
        <v>10</v>
      </c>
      <c r="AJ108" s="7"/>
      <c r="AK108" s="7"/>
      <c r="AL108" s="7"/>
      <c r="AM108" s="7"/>
      <c r="AN108" s="7"/>
      <c r="AO108" s="7"/>
      <c r="AP108" s="36"/>
    </row>
    <row r="109" spans="1:42" s="11" customFormat="1" ht="18" customHeight="1">
      <c r="A109" s="1">
        <v>100</v>
      </c>
      <c r="B109" s="1">
        <v>47327</v>
      </c>
      <c r="C109" s="5" t="s">
        <v>1939</v>
      </c>
      <c r="D109" s="1" t="s">
        <v>66</v>
      </c>
      <c r="E109" s="6" t="s">
        <v>1940</v>
      </c>
      <c r="F109" s="1" t="s">
        <v>369</v>
      </c>
      <c r="G109" s="1">
        <f t="shared" si="3"/>
        <v>30</v>
      </c>
      <c r="H109" s="31"/>
      <c r="I109" s="7"/>
      <c r="J109" s="7"/>
      <c r="K109" s="7"/>
      <c r="L109" s="7">
        <v>30</v>
      </c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7"/>
      <c r="AM109" s="7"/>
      <c r="AN109" s="7"/>
      <c r="AO109" s="7"/>
      <c r="AP109" s="36"/>
    </row>
    <row r="110" spans="1:42" s="11" customFormat="1" ht="18" customHeight="1">
      <c r="A110" s="1">
        <v>100</v>
      </c>
      <c r="B110" s="1">
        <v>52364</v>
      </c>
      <c r="C110" s="5" t="s">
        <v>2104</v>
      </c>
      <c r="D110" s="1" t="s">
        <v>66</v>
      </c>
      <c r="E110" s="6" t="s">
        <v>7</v>
      </c>
      <c r="F110" s="1" t="s">
        <v>150</v>
      </c>
      <c r="G110" s="1">
        <f t="shared" si="3"/>
        <v>30</v>
      </c>
      <c r="H110" s="31"/>
      <c r="I110" s="7"/>
      <c r="J110" s="7"/>
      <c r="K110" s="7">
        <v>30</v>
      </c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7"/>
      <c r="AN110" s="7"/>
      <c r="AO110" s="7"/>
      <c r="AP110" s="36"/>
    </row>
    <row r="111" spans="1:42" s="11" customFormat="1" ht="18" customHeight="1">
      <c r="A111" s="1">
        <v>107</v>
      </c>
      <c r="B111" s="1">
        <v>61736</v>
      </c>
      <c r="C111" s="5" t="s">
        <v>1438</v>
      </c>
      <c r="D111" s="1" t="s">
        <v>66</v>
      </c>
      <c r="E111" s="6" t="s">
        <v>7</v>
      </c>
      <c r="F111" s="1" t="s">
        <v>180</v>
      </c>
      <c r="G111" s="1">
        <f t="shared" si="3"/>
        <v>25</v>
      </c>
      <c r="H111" s="31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>
        <v>25</v>
      </c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  <c r="AO111" s="7"/>
      <c r="AP111" s="36"/>
    </row>
    <row r="112" spans="1:42" s="11" customFormat="1" ht="18" customHeight="1">
      <c r="A112" s="1">
        <v>107</v>
      </c>
      <c r="B112" s="1">
        <v>64618</v>
      </c>
      <c r="C112" s="5" t="s">
        <v>1710</v>
      </c>
      <c r="D112" s="1" t="s">
        <v>66</v>
      </c>
      <c r="E112" s="6" t="s">
        <v>1109</v>
      </c>
      <c r="F112" s="1" t="s">
        <v>141</v>
      </c>
      <c r="G112" s="1">
        <f t="shared" si="3"/>
        <v>25</v>
      </c>
      <c r="H112" s="31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>
        <v>25</v>
      </c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7"/>
      <c r="AM112" s="7"/>
      <c r="AN112" s="7"/>
      <c r="AO112" s="7"/>
      <c r="AP112" s="36"/>
    </row>
    <row r="113" spans="1:42" s="11" customFormat="1" ht="18" customHeight="1">
      <c r="A113" s="1">
        <v>107</v>
      </c>
      <c r="B113" s="1">
        <v>61260</v>
      </c>
      <c r="C113" s="5" t="s">
        <v>1791</v>
      </c>
      <c r="D113" s="1" t="s">
        <v>66</v>
      </c>
      <c r="E113" s="6" t="s">
        <v>7</v>
      </c>
      <c r="F113" s="1" t="s">
        <v>150</v>
      </c>
      <c r="G113" s="1">
        <f t="shared" si="3"/>
        <v>25</v>
      </c>
      <c r="H113" s="31"/>
      <c r="I113" s="7"/>
      <c r="J113" s="7"/>
      <c r="K113" s="7"/>
      <c r="L113" s="7"/>
      <c r="M113" s="7"/>
      <c r="N113" s="7"/>
      <c r="O113" s="7"/>
      <c r="P113" s="7"/>
      <c r="Q113" s="7">
        <v>25</v>
      </c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7"/>
      <c r="AM113" s="7"/>
      <c r="AN113" s="7"/>
      <c r="AO113" s="7"/>
      <c r="AP113" s="36"/>
    </row>
    <row r="114" spans="1:42" s="11" customFormat="1" ht="18" customHeight="1">
      <c r="A114" s="1">
        <v>107</v>
      </c>
      <c r="B114" s="1" t="s">
        <v>1279</v>
      </c>
      <c r="C114" s="5" t="s">
        <v>1280</v>
      </c>
      <c r="D114" s="1" t="s">
        <v>66</v>
      </c>
      <c r="E114" s="6" t="s">
        <v>7</v>
      </c>
      <c r="F114" s="1" t="s">
        <v>141</v>
      </c>
      <c r="G114" s="1">
        <f t="shared" si="3"/>
        <v>25</v>
      </c>
      <c r="H114" s="31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>
        <v>25</v>
      </c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7"/>
      <c r="AM114" s="7"/>
      <c r="AN114" s="7"/>
      <c r="AO114" s="7"/>
      <c r="AP114" s="36"/>
    </row>
    <row r="115" spans="1:42" s="11" customFormat="1" ht="18" customHeight="1">
      <c r="A115" s="1">
        <v>107</v>
      </c>
      <c r="B115" s="1">
        <v>41444</v>
      </c>
      <c r="C115" s="5" t="s">
        <v>776</v>
      </c>
      <c r="D115" s="1" t="s">
        <v>66</v>
      </c>
      <c r="E115" s="6" t="s">
        <v>761</v>
      </c>
      <c r="F115" s="1" t="s">
        <v>259</v>
      </c>
      <c r="G115" s="1">
        <f t="shared" si="3"/>
        <v>25</v>
      </c>
      <c r="H115" s="31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>
        <v>25</v>
      </c>
      <c r="AH115" s="7"/>
      <c r="AI115" s="7"/>
      <c r="AJ115" s="7"/>
      <c r="AK115" s="7"/>
      <c r="AL115" s="7"/>
      <c r="AM115" s="7"/>
      <c r="AN115" s="7"/>
      <c r="AO115" s="7"/>
      <c r="AP115" s="36"/>
    </row>
    <row r="116" spans="1:42" s="11" customFormat="1" ht="18" customHeight="1">
      <c r="A116" s="1">
        <v>107</v>
      </c>
      <c r="B116" s="1" t="s">
        <v>279</v>
      </c>
      <c r="C116" s="5" t="s">
        <v>280</v>
      </c>
      <c r="D116" s="1" t="s">
        <v>66</v>
      </c>
      <c r="E116" s="6" t="s">
        <v>7</v>
      </c>
      <c r="F116" s="1" t="s">
        <v>190</v>
      </c>
      <c r="G116" s="1">
        <f t="shared" si="3"/>
        <v>25</v>
      </c>
      <c r="H116" s="31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7"/>
      <c r="AM116" s="7">
        <v>25</v>
      </c>
      <c r="AN116" s="7"/>
      <c r="AO116" s="7"/>
      <c r="AP116" s="36"/>
    </row>
    <row r="117" spans="1:42" s="11" customFormat="1" ht="18" customHeight="1">
      <c r="A117" s="1">
        <v>107</v>
      </c>
      <c r="B117" s="1" t="s">
        <v>285</v>
      </c>
      <c r="C117" s="5" t="s">
        <v>286</v>
      </c>
      <c r="D117" s="1" t="s">
        <v>66</v>
      </c>
      <c r="E117" s="6" t="s">
        <v>195</v>
      </c>
      <c r="F117" s="1" t="s">
        <v>190</v>
      </c>
      <c r="G117" s="1">
        <f t="shared" si="3"/>
        <v>25</v>
      </c>
      <c r="H117" s="31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>
        <v>15</v>
      </c>
      <c r="AG117" s="7"/>
      <c r="AH117" s="7"/>
      <c r="AI117" s="7"/>
      <c r="AJ117" s="7"/>
      <c r="AK117" s="7"/>
      <c r="AL117" s="7"/>
      <c r="AM117" s="7">
        <v>10</v>
      </c>
      <c r="AN117" s="7"/>
      <c r="AO117" s="7"/>
      <c r="AP117" s="36"/>
    </row>
    <row r="118" spans="1:42" s="11" customFormat="1" ht="18" customHeight="1">
      <c r="A118" s="1">
        <v>107</v>
      </c>
      <c r="B118" s="1">
        <v>16445</v>
      </c>
      <c r="C118" s="5" t="s">
        <v>714</v>
      </c>
      <c r="D118" s="1" t="s">
        <v>66</v>
      </c>
      <c r="E118" s="6" t="s">
        <v>7</v>
      </c>
      <c r="F118" s="1" t="s">
        <v>686</v>
      </c>
      <c r="G118" s="1">
        <f t="shared" si="3"/>
        <v>25</v>
      </c>
      <c r="H118" s="31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>
        <v>25</v>
      </c>
      <c r="AF118" s="7"/>
      <c r="AG118" s="7"/>
      <c r="AH118" s="7"/>
      <c r="AI118" s="7"/>
      <c r="AJ118" s="7"/>
      <c r="AK118" s="7"/>
      <c r="AL118" s="7"/>
      <c r="AM118" s="7"/>
      <c r="AN118" s="7"/>
      <c r="AO118" s="7"/>
      <c r="AP118" s="36"/>
    </row>
    <row r="119" spans="1:42" s="11" customFormat="1" ht="18" customHeight="1">
      <c r="A119" s="1">
        <v>115</v>
      </c>
      <c r="B119" s="1" t="s">
        <v>994</v>
      </c>
      <c r="C119" s="5" t="s">
        <v>995</v>
      </c>
      <c r="D119" s="1" t="s">
        <v>66</v>
      </c>
      <c r="E119" s="6" t="s">
        <v>7</v>
      </c>
      <c r="F119" s="1" t="s">
        <v>103</v>
      </c>
      <c r="G119" s="1">
        <f t="shared" si="3"/>
        <v>21</v>
      </c>
      <c r="H119" s="31"/>
      <c r="I119" s="7"/>
      <c r="J119" s="7"/>
      <c r="K119" s="7"/>
      <c r="L119" s="7"/>
      <c r="M119" s="7">
        <v>3</v>
      </c>
      <c r="N119" s="7"/>
      <c r="O119" s="7"/>
      <c r="P119" s="7"/>
      <c r="Q119" s="7"/>
      <c r="R119" s="7"/>
      <c r="S119" s="7"/>
      <c r="T119" s="7"/>
      <c r="U119" s="7"/>
      <c r="V119" s="7">
        <v>10</v>
      </c>
      <c r="W119" s="7"/>
      <c r="X119" s="7"/>
      <c r="Y119" s="7"/>
      <c r="Z119" s="7"/>
      <c r="AA119" s="7"/>
      <c r="AB119" s="7">
        <v>8</v>
      </c>
      <c r="AC119" s="7"/>
      <c r="AD119" s="7"/>
      <c r="AE119" s="7"/>
      <c r="AF119" s="7"/>
      <c r="AG119" s="7"/>
      <c r="AH119" s="7"/>
      <c r="AI119" s="7"/>
      <c r="AJ119" s="7"/>
      <c r="AK119" s="7"/>
      <c r="AL119" s="7"/>
      <c r="AM119" s="7"/>
      <c r="AN119" s="7"/>
      <c r="AO119" s="7"/>
      <c r="AP119" s="36"/>
    </row>
    <row r="120" spans="1:42" s="11" customFormat="1" ht="18" customHeight="1">
      <c r="A120" s="1">
        <v>116</v>
      </c>
      <c r="B120" s="1">
        <v>48383</v>
      </c>
      <c r="C120" s="5" t="s">
        <v>1439</v>
      </c>
      <c r="D120" s="1" t="s">
        <v>66</v>
      </c>
      <c r="E120" s="6" t="s">
        <v>7</v>
      </c>
      <c r="F120" s="1" t="s">
        <v>180</v>
      </c>
      <c r="G120" s="1">
        <f t="shared" si="3"/>
        <v>20</v>
      </c>
      <c r="H120" s="31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>
        <v>20</v>
      </c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7"/>
      <c r="AL120" s="7"/>
      <c r="AM120" s="7"/>
      <c r="AN120" s="7"/>
      <c r="AO120" s="7"/>
      <c r="AP120" s="36"/>
    </row>
    <row r="121" spans="1:42" s="11" customFormat="1" ht="18" customHeight="1">
      <c r="A121" s="1">
        <v>116</v>
      </c>
      <c r="B121" s="1" t="s">
        <v>1281</v>
      </c>
      <c r="C121" s="5" t="s">
        <v>1282</v>
      </c>
      <c r="D121" s="1" t="s">
        <v>66</v>
      </c>
      <c r="E121" s="6" t="s">
        <v>1163</v>
      </c>
      <c r="F121" s="1" t="s">
        <v>141</v>
      </c>
      <c r="G121" s="1">
        <f t="shared" si="3"/>
        <v>20</v>
      </c>
      <c r="H121" s="31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>
        <v>20</v>
      </c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/>
      <c r="AL121" s="7"/>
      <c r="AM121" s="7"/>
      <c r="AN121" s="7"/>
      <c r="AO121" s="7"/>
      <c r="AP121" s="36"/>
    </row>
    <row r="122" spans="1:42" s="11" customFormat="1" ht="18" customHeight="1">
      <c r="A122" s="1">
        <v>116</v>
      </c>
      <c r="B122" s="1">
        <v>62877</v>
      </c>
      <c r="C122" s="5" t="s">
        <v>1302</v>
      </c>
      <c r="D122" s="1" t="s">
        <v>66</v>
      </c>
      <c r="E122" s="6" t="s">
        <v>7</v>
      </c>
      <c r="F122" s="1" t="s">
        <v>141</v>
      </c>
      <c r="G122" s="1">
        <f t="shared" si="3"/>
        <v>20</v>
      </c>
      <c r="H122" s="31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>
        <v>20</v>
      </c>
      <c r="AB122" s="7"/>
      <c r="AC122" s="7"/>
      <c r="AD122" s="7"/>
      <c r="AE122" s="7"/>
      <c r="AF122" s="7"/>
      <c r="AG122" s="7"/>
      <c r="AH122" s="7"/>
      <c r="AI122" s="7"/>
      <c r="AJ122" s="7"/>
      <c r="AK122" s="7"/>
      <c r="AL122" s="7"/>
      <c r="AM122" s="7"/>
      <c r="AN122" s="7"/>
      <c r="AO122" s="7"/>
      <c r="AP122" s="36"/>
    </row>
    <row r="123" spans="1:42" s="11" customFormat="1" ht="18" customHeight="1">
      <c r="A123" s="1">
        <v>116</v>
      </c>
      <c r="B123" s="1">
        <v>1603</v>
      </c>
      <c r="C123" s="5" t="s">
        <v>777</v>
      </c>
      <c r="D123" s="1" t="s">
        <v>66</v>
      </c>
      <c r="E123" s="6" t="s">
        <v>749</v>
      </c>
      <c r="F123" s="1" t="s">
        <v>259</v>
      </c>
      <c r="G123" s="1">
        <f t="shared" si="3"/>
        <v>20</v>
      </c>
      <c r="H123" s="31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>
        <v>20</v>
      </c>
      <c r="AH123" s="7"/>
      <c r="AI123" s="7"/>
      <c r="AJ123" s="7"/>
      <c r="AK123" s="7"/>
      <c r="AL123" s="7"/>
      <c r="AM123" s="7"/>
      <c r="AN123" s="7"/>
      <c r="AO123" s="7"/>
      <c r="AP123" s="36"/>
    </row>
    <row r="124" spans="1:42" s="11" customFormat="1" ht="18" customHeight="1">
      <c r="A124" s="1">
        <v>116</v>
      </c>
      <c r="B124" s="1">
        <v>10261</v>
      </c>
      <c r="C124" s="5" t="s">
        <v>2202</v>
      </c>
      <c r="D124" s="1" t="s">
        <v>66</v>
      </c>
      <c r="E124" s="6" t="s">
        <v>7</v>
      </c>
      <c r="F124" s="1" t="s">
        <v>150</v>
      </c>
      <c r="G124" s="1">
        <f t="shared" si="3"/>
        <v>20</v>
      </c>
      <c r="H124" s="31"/>
      <c r="I124" s="7"/>
      <c r="J124" s="7">
        <v>20</v>
      </c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  <c r="AK124" s="7"/>
      <c r="AL124" s="7"/>
      <c r="AM124" s="7"/>
      <c r="AN124" s="7"/>
      <c r="AO124" s="7"/>
      <c r="AP124" s="36"/>
    </row>
    <row r="125" spans="1:42" s="11" customFormat="1" ht="18" customHeight="1">
      <c r="A125" s="1">
        <v>121</v>
      </c>
      <c r="B125" s="1">
        <v>59941</v>
      </c>
      <c r="C125" s="5" t="s">
        <v>71</v>
      </c>
      <c r="D125" s="1" t="s">
        <v>66</v>
      </c>
      <c r="E125" s="6" t="s">
        <v>7</v>
      </c>
      <c r="F125" s="1" t="s">
        <v>8</v>
      </c>
      <c r="G125" s="1">
        <f t="shared" si="3"/>
        <v>18</v>
      </c>
      <c r="H125" s="31"/>
      <c r="I125" s="7"/>
      <c r="J125" s="7"/>
      <c r="K125" s="7"/>
      <c r="L125" s="7"/>
      <c r="M125" s="7"/>
      <c r="N125" s="7"/>
      <c r="O125" s="7"/>
      <c r="P125" s="7"/>
      <c r="Q125" s="7"/>
      <c r="R125" s="7">
        <v>10</v>
      </c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/>
      <c r="AI125" s="7"/>
      <c r="AJ125" s="7"/>
      <c r="AK125" s="7"/>
      <c r="AL125" s="7"/>
      <c r="AM125" s="7"/>
      <c r="AN125" s="7"/>
      <c r="AO125" s="7">
        <v>8</v>
      </c>
      <c r="AP125" s="36"/>
    </row>
    <row r="126" spans="1:42" s="11" customFormat="1" ht="18" customHeight="1">
      <c r="A126" s="1">
        <v>122</v>
      </c>
      <c r="B126" s="1" t="s">
        <v>287</v>
      </c>
      <c r="C126" s="5" t="s">
        <v>288</v>
      </c>
      <c r="D126" s="1" t="s">
        <v>66</v>
      </c>
      <c r="E126" s="6" t="s">
        <v>195</v>
      </c>
      <c r="F126" s="1" t="s">
        <v>190</v>
      </c>
      <c r="G126" s="1">
        <f t="shared" si="3"/>
        <v>17</v>
      </c>
      <c r="H126" s="31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>
        <v>8</v>
      </c>
      <c r="AG126" s="7"/>
      <c r="AH126" s="7"/>
      <c r="AI126" s="7"/>
      <c r="AJ126" s="7"/>
      <c r="AK126" s="7"/>
      <c r="AL126" s="7"/>
      <c r="AM126" s="7">
        <v>9</v>
      </c>
      <c r="AN126" s="7"/>
      <c r="AO126" s="7"/>
      <c r="AP126" s="36"/>
    </row>
    <row r="127" spans="1:42" s="11" customFormat="1" ht="18" customHeight="1">
      <c r="A127" s="1">
        <v>123</v>
      </c>
      <c r="B127" s="1">
        <v>51565</v>
      </c>
      <c r="C127" s="5" t="s">
        <v>1440</v>
      </c>
      <c r="D127" s="1" t="s">
        <v>66</v>
      </c>
      <c r="E127" s="6" t="s">
        <v>7</v>
      </c>
      <c r="F127" s="1" t="s">
        <v>180</v>
      </c>
      <c r="G127" s="1">
        <f t="shared" si="3"/>
        <v>15</v>
      </c>
      <c r="H127" s="31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>
        <v>15</v>
      </c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  <c r="AK127" s="7"/>
      <c r="AL127" s="7"/>
      <c r="AM127" s="7"/>
      <c r="AN127" s="7"/>
      <c r="AO127" s="7"/>
      <c r="AP127" s="36"/>
    </row>
    <row r="128" spans="1:42" s="11" customFormat="1" ht="18" customHeight="1">
      <c r="A128" s="1">
        <v>123</v>
      </c>
      <c r="B128" s="1">
        <v>64601</v>
      </c>
      <c r="C128" s="5" t="s">
        <v>1711</v>
      </c>
      <c r="D128" s="1" t="s">
        <v>66</v>
      </c>
      <c r="E128" s="6" t="s">
        <v>1109</v>
      </c>
      <c r="F128" s="1" t="s">
        <v>141</v>
      </c>
      <c r="G128" s="1">
        <f t="shared" si="3"/>
        <v>15</v>
      </c>
      <c r="H128" s="31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>
        <v>15</v>
      </c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  <c r="AK128" s="7"/>
      <c r="AL128" s="7"/>
      <c r="AM128" s="7"/>
      <c r="AN128" s="7"/>
      <c r="AO128" s="7"/>
      <c r="AP128" s="36"/>
    </row>
    <row r="129" spans="1:42" s="11" customFormat="1" ht="18" customHeight="1">
      <c r="A129" s="1">
        <v>123</v>
      </c>
      <c r="B129" s="1" t="s">
        <v>988</v>
      </c>
      <c r="C129" s="5" t="s">
        <v>989</v>
      </c>
      <c r="D129" s="1" t="s">
        <v>66</v>
      </c>
      <c r="E129" s="6" t="s">
        <v>7</v>
      </c>
      <c r="F129" s="1" t="s">
        <v>103</v>
      </c>
      <c r="G129" s="1">
        <f t="shared" si="3"/>
        <v>15</v>
      </c>
      <c r="H129" s="31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>
        <v>15</v>
      </c>
      <c r="AC129" s="7"/>
      <c r="AD129" s="7"/>
      <c r="AE129" s="7"/>
      <c r="AF129" s="7"/>
      <c r="AG129" s="7"/>
      <c r="AH129" s="7"/>
      <c r="AI129" s="7"/>
      <c r="AJ129" s="7"/>
      <c r="AK129" s="7"/>
      <c r="AL129" s="7"/>
      <c r="AM129" s="7"/>
      <c r="AN129" s="7"/>
      <c r="AO129" s="7"/>
      <c r="AP129" s="36"/>
    </row>
    <row r="130" spans="1:42" s="11" customFormat="1" ht="18" customHeight="1">
      <c r="A130" s="1">
        <v>123</v>
      </c>
      <c r="B130" s="1">
        <v>4115</v>
      </c>
      <c r="C130" s="5" t="s">
        <v>1283</v>
      </c>
      <c r="D130" s="1" t="s">
        <v>66</v>
      </c>
      <c r="E130" s="6" t="s">
        <v>7</v>
      </c>
      <c r="F130" s="1" t="s">
        <v>141</v>
      </c>
      <c r="G130" s="1">
        <f t="shared" si="3"/>
        <v>15</v>
      </c>
      <c r="H130" s="31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>
        <v>15</v>
      </c>
      <c r="AA130" s="7"/>
      <c r="AB130" s="7"/>
      <c r="AC130" s="7"/>
      <c r="AD130" s="7"/>
      <c r="AE130" s="7"/>
      <c r="AF130" s="7"/>
      <c r="AG130" s="7"/>
      <c r="AH130" s="7"/>
      <c r="AI130" s="7"/>
      <c r="AJ130" s="7"/>
      <c r="AK130" s="7"/>
      <c r="AL130" s="7"/>
      <c r="AM130" s="7"/>
      <c r="AN130" s="7"/>
      <c r="AO130" s="7"/>
      <c r="AP130" s="36"/>
    </row>
    <row r="131" spans="1:42" s="11" customFormat="1" ht="18" customHeight="1">
      <c r="A131" s="1">
        <v>123</v>
      </c>
      <c r="B131" s="1">
        <v>38811</v>
      </c>
      <c r="C131" s="5" t="s">
        <v>778</v>
      </c>
      <c r="D131" s="1" t="s">
        <v>66</v>
      </c>
      <c r="E131" s="6" t="s">
        <v>761</v>
      </c>
      <c r="F131" s="1" t="s">
        <v>259</v>
      </c>
      <c r="G131" s="1">
        <f t="shared" si="3"/>
        <v>15</v>
      </c>
      <c r="H131" s="31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>
        <v>15</v>
      </c>
      <c r="AH131" s="7"/>
      <c r="AI131" s="7"/>
      <c r="AJ131" s="7"/>
      <c r="AK131" s="7"/>
      <c r="AL131" s="7"/>
      <c r="AM131" s="7"/>
      <c r="AN131" s="7"/>
      <c r="AO131" s="7"/>
      <c r="AP131" s="36"/>
    </row>
    <row r="132" spans="1:42" s="11" customFormat="1" ht="18" customHeight="1">
      <c r="A132" s="1">
        <v>123</v>
      </c>
      <c r="B132" s="1" t="s">
        <v>283</v>
      </c>
      <c r="C132" s="5" t="s">
        <v>284</v>
      </c>
      <c r="D132" s="1" t="s">
        <v>66</v>
      </c>
      <c r="E132" s="6" t="s">
        <v>7</v>
      </c>
      <c r="F132" s="1" t="s">
        <v>190</v>
      </c>
      <c r="G132" s="1">
        <f t="shared" si="3"/>
        <v>15</v>
      </c>
      <c r="H132" s="31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  <c r="AK132" s="7"/>
      <c r="AL132" s="7"/>
      <c r="AM132" s="7">
        <v>15</v>
      </c>
      <c r="AN132" s="7"/>
      <c r="AO132" s="7"/>
      <c r="AP132" s="36"/>
    </row>
    <row r="133" spans="1:42" s="11" customFormat="1" ht="18" customHeight="1">
      <c r="A133" s="1">
        <v>123</v>
      </c>
      <c r="B133" s="1">
        <v>48453</v>
      </c>
      <c r="C133" s="5" t="s">
        <v>2169</v>
      </c>
      <c r="D133" s="1" t="s">
        <v>66</v>
      </c>
      <c r="E133" s="6" t="s">
        <v>7</v>
      </c>
      <c r="F133" s="1" t="s">
        <v>103</v>
      </c>
      <c r="G133" s="1">
        <f t="shared" ref="G133:G164" si="4">SUM(I133:AO133)</f>
        <v>15</v>
      </c>
      <c r="H133" s="31"/>
      <c r="I133" s="7"/>
      <c r="J133" s="7"/>
      <c r="K133" s="7"/>
      <c r="L133" s="7"/>
      <c r="M133" s="7">
        <v>15</v>
      </c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  <c r="AK133" s="7"/>
      <c r="AL133" s="7"/>
      <c r="AM133" s="7"/>
      <c r="AN133" s="7"/>
      <c r="AO133" s="7"/>
      <c r="AP133" s="36"/>
    </row>
    <row r="134" spans="1:42" s="11" customFormat="1" ht="18" customHeight="1">
      <c r="A134" s="1">
        <v>130</v>
      </c>
      <c r="B134" s="1">
        <v>59302</v>
      </c>
      <c r="C134" s="5" t="s">
        <v>289</v>
      </c>
      <c r="D134" s="1" t="s">
        <v>66</v>
      </c>
      <c r="E134" s="6" t="s">
        <v>7</v>
      </c>
      <c r="F134" s="1" t="s">
        <v>190</v>
      </c>
      <c r="G134" s="1">
        <f t="shared" si="4"/>
        <v>14</v>
      </c>
      <c r="H134" s="31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>
        <v>6</v>
      </c>
      <c r="AG134" s="7"/>
      <c r="AH134" s="7"/>
      <c r="AI134" s="7"/>
      <c r="AJ134" s="7"/>
      <c r="AK134" s="7"/>
      <c r="AL134" s="7"/>
      <c r="AM134" s="7">
        <v>8</v>
      </c>
      <c r="AN134" s="7"/>
      <c r="AO134" s="7"/>
      <c r="AP134" s="36"/>
    </row>
    <row r="135" spans="1:42" s="11" customFormat="1" ht="18" customHeight="1">
      <c r="A135" s="1">
        <v>131</v>
      </c>
      <c r="B135" s="1" t="s">
        <v>1284</v>
      </c>
      <c r="C135" s="5" t="s">
        <v>1285</v>
      </c>
      <c r="D135" s="1" t="s">
        <v>66</v>
      </c>
      <c r="E135" s="6" t="s">
        <v>1189</v>
      </c>
      <c r="F135" s="1" t="s">
        <v>141</v>
      </c>
      <c r="G135" s="1">
        <f t="shared" si="4"/>
        <v>13</v>
      </c>
      <c r="H135" s="31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>
        <v>3</v>
      </c>
      <c r="W135" s="7"/>
      <c r="X135" s="7"/>
      <c r="Y135" s="7"/>
      <c r="Z135" s="7">
        <v>10</v>
      </c>
      <c r="AA135" s="7"/>
      <c r="AB135" s="7"/>
      <c r="AC135" s="7"/>
      <c r="AD135" s="7"/>
      <c r="AE135" s="7"/>
      <c r="AF135" s="7"/>
      <c r="AG135" s="7"/>
      <c r="AH135" s="7"/>
      <c r="AI135" s="7"/>
      <c r="AJ135" s="7"/>
      <c r="AK135" s="7"/>
      <c r="AL135" s="7"/>
      <c r="AM135" s="7"/>
      <c r="AN135" s="7"/>
      <c r="AO135" s="7"/>
      <c r="AP135" s="36"/>
    </row>
    <row r="136" spans="1:42" s="11" customFormat="1" ht="18" customHeight="1">
      <c r="A136" s="1">
        <v>132</v>
      </c>
      <c r="B136" s="1">
        <v>34106</v>
      </c>
      <c r="C136" s="5" t="s">
        <v>1441</v>
      </c>
      <c r="D136" s="1" t="s">
        <v>66</v>
      </c>
      <c r="E136" s="6" t="s">
        <v>7</v>
      </c>
      <c r="F136" s="1" t="s">
        <v>180</v>
      </c>
      <c r="G136" s="1">
        <f t="shared" si="4"/>
        <v>10</v>
      </c>
      <c r="H136" s="31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>
        <v>10</v>
      </c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  <c r="AK136" s="7"/>
      <c r="AL136" s="7"/>
      <c r="AM136" s="7"/>
      <c r="AN136" s="7"/>
      <c r="AO136" s="7"/>
      <c r="AP136" s="36"/>
    </row>
    <row r="137" spans="1:42" s="11" customFormat="1" ht="18" customHeight="1">
      <c r="A137" s="1">
        <v>132</v>
      </c>
      <c r="B137" s="1">
        <v>52770</v>
      </c>
      <c r="C137" s="5" t="s">
        <v>1712</v>
      </c>
      <c r="D137" s="1" t="s">
        <v>66</v>
      </c>
      <c r="E137" s="6" t="s">
        <v>7</v>
      </c>
      <c r="F137" s="1" t="s">
        <v>141</v>
      </c>
      <c r="G137" s="1">
        <f t="shared" si="4"/>
        <v>10</v>
      </c>
      <c r="H137" s="31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>
        <v>10</v>
      </c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  <c r="AK137" s="7"/>
      <c r="AL137" s="7"/>
      <c r="AM137" s="7"/>
      <c r="AN137" s="7"/>
      <c r="AO137" s="7"/>
      <c r="AP137" s="36"/>
    </row>
    <row r="138" spans="1:42" s="11" customFormat="1" ht="18" customHeight="1">
      <c r="A138" s="1">
        <v>132</v>
      </c>
      <c r="B138" s="1" t="s">
        <v>990</v>
      </c>
      <c r="C138" s="5" t="s">
        <v>991</v>
      </c>
      <c r="D138" s="1" t="s">
        <v>66</v>
      </c>
      <c r="E138" s="6" t="s">
        <v>7</v>
      </c>
      <c r="F138" s="1" t="s">
        <v>103</v>
      </c>
      <c r="G138" s="1">
        <f t="shared" si="4"/>
        <v>10</v>
      </c>
      <c r="H138" s="31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>
        <v>10</v>
      </c>
      <c r="AC138" s="7"/>
      <c r="AD138" s="7"/>
      <c r="AE138" s="7"/>
      <c r="AF138" s="7"/>
      <c r="AG138" s="7"/>
      <c r="AH138" s="7"/>
      <c r="AI138" s="7"/>
      <c r="AJ138" s="7"/>
      <c r="AK138" s="7"/>
      <c r="AL138" s="7"/>
      <c r="AM138" s="7"/>
      <c r="AN138" s="7"/>
      <c r="AO138" s="7"/>
      <c r="AP138" s="36"/>
    </row>
    <row r="139" spans="1:42" s="11" customFormat="1" ht="18" customHeight="1">
      <c r="A139" s="1">
        <v>132</v>
      </c>
      <c r="B139" s="1">
        <v>41753</v>
      </c>
      <c r="C139" s="5" t="s">
        <v>779</v>
      </c>
      <c r="D139" s="1" t="s">
        <v>66</v>
      </c>
      <c r="E139" s="6" t="s">
        <v>752</v>
      </c>
      <c r="F139" s="1" t="s">
        <v>259</v>
      </c>
      <c r="G139" s="1">
        <f t="shared" si="4"/>
        <v>10</v>
      </c>
      <c r="H139" s="31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>
        <v>10</v>
      </c>
      <c r="AH139" s="7"/>
      <c r="AI139" s="7"/>
      <c r="AJ139" s="7"/>
      <c r="AK139" s="7"/>
      <c r="AL139" s="7"/>
      <c r="AM139" s="7"/>
      <c r="AN139" s="7"/>
      <c r="AO139" s="7"/>
      <c r="AP139" s="36"/>
    </row>
    <row r="140" spans="1:42" s="11" customFormat="1" ht="18" customHeight="1">
      <c r="A140" s="1">
        <v>132</v>
      </c>
      <c r="B140" s="1">
        <v>3285</v>
      </c>
      <c r="C140" s="5" t="s">
        <v>508</v>
      </c>
      <c r="D140" s="1" t="s">
        <v>66</v>
      </c>
      <c r="E140" s="6" t="s">
        <v>7</v>
      </c>
      <c r="F140" s="1" t="s">
        <v>442</v>
      </c>
      <c r="G140" s="1">
        <f t="shared" si="4"/>
        <v>10</v>
      </c>
      <c r="H140" s="31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  <c r="AK140" s="7">
        <v>10</v>
      </c>
      <c r="AL140" s="7"/>
      <c r="AM140" s="7"/>
      <c r="AN140" s="7"/>
      <c r="AO140" s="7"/>
      <c r="AP140" s="36"/>
    </row>
    <row r="141" spans="1:42" s="11" customFormat="1" ht="18" customHeight="1">
      <c r="A141" s="1">
        <v>132</v>
      </c>
      <c r="B141" s="1">
        <v>54432</v>
      </c>
      <c r="C141" s="5" t="s">
        <v>580</v>
      </c>
      <c r="D141" s="1" t="s">
        <v>66</v>
      </c>
      <c r="E141" s="6" t="s">
        <v>7</v>
      </c>
      <c r="F141" s="1" t="s">
        <v>10</v>
      </c>
      <c r="G141" s="1">
        <f t="shared" si="4"/>
        <v>10</v>
      </c>
      <c r="H141" s="31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>
        <v>10</v>
      </c>
      <c r="AK141" s="7"/>
      <c r="AL141" s="7"/>
      <c r="AM141" s="7"/>
      <c r="AN141" s="7"/>
      <c r="AO141" s="7"/>
      <c r="AP141" s="36"/>
    </row>
    <row r="142" spans="1:42" s="11" customFormat="1" ht="18" customHeight="1">
      <c r="A142" s="1">
        <v>132</v>
      </c>
      <c r="B142" s="1" t="s">
        <v>290</v>
      </c>
      <c r="C142" s="5" t="s">
        <v>291</v>
      </c>
      <c r="D142" s="1" t="s">
        <v>66</v>
      </c>
      <c r="E142" s="6" t="s">
        <v>7</v>
      </c>
      <c r="F142" s="1" t="s">
        <v>190</v>
      </c>
      <c r="G142" s="1">
        <f t="shared" si="4"/>
        <v>10</v>
      </c>
      <c r="H142" s="31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7"/>
      <c r="AE142" s="7"/>
      <c r="AF142" s="7">
        <v>3</v>
      </c>
      <c r="AG142" s="7"/>
      <c r="AH142" s="7"/>
      <c r="AI142" s="7"/>
      <c r="AJ142" s="7"/>
      <c r="AK142" s="7"/>
      <c r="AL142" s="7"/>
      <c r="AM142" s="7">
        <v>7</v>
      </c>
      <c r="AN142" s="7"/>
      <c r="AO142" s="7"/>
      <c r="AP142" s="36"/>
    </row>
    <row r="143" spans="1:42" s="11" customFormat="1" ht="18" customHeight="1">
      <c r="A143" s="1">
        <v>132</v>
      </c>
      <c r="B143" s="1">
        <v>43056</v>
      </c>
      <c r="C143" s="5" t="s">
        <v>715</v>
      </c>
      <c r="D143" s="1" t="s">
        <v>66</v>
      </c>
      <c r="E143" s="6" t="s">
        <v>7</v>
      </c>
      <c r="F143" s="1" t="s">
        <v>686</v>
      </c>
      <c r="G143" s="1">
        <f t="shared" si="4"/>
        <v>10</v>
      </c>
      <c r="H143" s="31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>
        <v>10</v>
      </c>
      <c r="AF143" s="7"/>
      <c r="AG143" s="7"/>
      <c r="AH143" s="7"/>
      <c r="AI143" s="7"/>
      <c r="AJ143" s="7"/>
      <c r="AK143" s="7"/>
      <c r="AL143" s="7"/>
      <c r="AM143" s="7"/>
      <c r="AN143" s="7"/>
      <c r="AO143" s="7"/>
      <c r="AP143" s="36"/>
    </row>
    <row r="144" spans="1:42" s="11" customFormat="1" ht="18" customHeight="1">
      <c r="A144" s="1">
        <v>132</v>
      </c>
      <c r="B144" s="1">
        <v>65979</v>
      </c>
      <c r="C144" s="5" t="s">
        <v>1941</v>
      </c>
      <c r="D144" s="1" t="s">
        <v>66</v>
      </c>
      <c r="E144" s="6" t="s">
        <v>7</v>
      </c>
      <c r="F144" s="1" t="s">
        <v>369</v>
      </c>
      <c r="G144" s="1">
        <f t="shared" si="4"/>
        <v>10</v>
      </c>
      <c r="H144" s="31"/>
      <c r="I144" s="7"/>
      <c r="J144" s="7"/>
      <c r="K144" s="7"/>
      <c r="L144" s="7">
        <v>10</v>
      </c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  <c r="AK144" s="7"/>
      <c r="AL144" s="7"/>
      <c r="AM144" s="7"/>
      <c r="AN144" s="7"/>
      <c r="AO144" s="7"/>
      <c r="AP144" s="36"/>
    </row>
    <row r="145" spans="1:42" s="11" customFormat="1" ht="18" customHeight="1">
      <c r="A145" s="1">
        <v>132</v>
      </c>
      <c r="B145" s="1">
        <v>32361</v>
      </c>
      <c r="C145" s="5" t="s">
        <v>2105</v>
      </c>
      <c r="D145" s="1" t="s">
        <v>66</v>
      </c>
      <c r="E145" s="6" t="s">
        <v>7</v>
      </c>
      <c r="F145" s="1" t="s">
        <v>150</v>
      </c>
      <c r="G145" s="1">
        <f t="shared" si="4"/>
        <v>10</v>
      </c>
      <c r="H145" s="31"/>
      <c r="I145" s="7"/>
      <c r="J145" s="7"/>
      <c r="K145" s="7">
        <v>10</v>
      </c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  <c r="AK145" s="7"/>
      <c r="AL145" s="7"/>
      <c r="AM145" s="7"/>
      <c r="AN145" s="7"/>
      <c r="AO145" s="7"/>
      <c r="AP145" s="36"/>
    </row>
    <row r="146" spans="1:42" s="11" customFormat="1" ht="18" customHeight="1">
      <c r="A146" s="1">
        <v>132</v>
      </c>
      <c r="B146" s="1">
        <v>29348</v>
      </c>
      <c r="C146" s="5" t="s">
        <v>2170</v>
      </c>
      <c r="D146" s="1" t="s">
        <v>66</v>
      </c>
      <c r="E146" s="6" t="s">
        <v>7</v>
      </c>
      <c r="F146" s="1" t="s">
        <v>103</v>
      </c>
      <c r="G146" s="1">
        <f t="shared" si="4"/>
        <v>10</v>
      </c>
      <c r="H146" s="31"/>
      <c r="I146" s="7"/>
      <c r="J146" s="7"/>
      <c r="K146" s="7"/>
      <c r="L146" s="7"/>
      <c r="M146" s="7">
        <v>10</v>
      </c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  <c r="AK146" s="7"/>
      <c r="AL146" s="7"/>
      <c r="AM146" s="7"/>
      <c r="AN146" s="7"/>
      <c r="AO146" s="7"/>
      <c r="AP146" s="36"/>
    </row>
    <row r="147" spans="1:42" s="11" customFormat="1" ht="18" customHeight="1">
      <c r="A147" s="1">
        <v>143</v>
      </c>
      <c r="B147" s="1">
        <v>3199</v>
      </c>
      <c r="C147" s="5" t="s">
        <v>1442</v>
      </c>
      <c r="D147" s="1" t="s">
        <v>66</v>
      </c>
      <c r="E147" s="6" t="s">
        <v>7</v>
      </c>
      <c r="F147" s="1" t="s">
        <v>180</v>
      </c>
      <c r="G147" s="1">
        <f t="shared" si="4"/>
        <v>9</v>
      </c>
      <c r="H147" s="31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>
        <v>9</v>
      </c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  <c r="AK147" s="7"/>
      <c r="AL147" s="7"/>
      <c r="AM147" s="7"/>
      <c r="AN147" s="7"/>
      <c r="AO147" s="7"/>
      <c r="AP147" s="36"/>
    </row>
    <row r="148" spans="1:42" s="11" customFormat="1" ht="18" customHeight="1">
      <c r="A148" s="1">
        <v>143</v>
      </c>
      <c r="B148" s="1" t="s">
        <v>992</v>
      </c>
      <c r="C148" s="5" t="s">
        <v>993</v>
      </c>
      <c r="D148" s="1" t="s">
        <v>66</v>
      </c>
      <c r="E148" s="6" t="s">
        <v>7</v>
      </c>
      <c r="F148" s="1" t="s">
        <v>103</v>
      </c>
      <c r="G148" s="1">
        <f t="shared" si="4"/>
        <v>9</v>
      </c>
      <c r="H148" s="31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>
        <v>9</v>
      </c>
      <c r="AC148" s="7"/>
      <c r="AD148" s="7"/>
      <c r="AE148" s="7"/>
      <c r="AF148" s="7"/>
      <c r="AG148" s="7"/>
      <c r="AH148" s="7"/>
      <c r="AI148" s="7"/>
      <c r="AJ148" s="7"/>
      <c r="AK148" s="7"/>
      <c r="AL148" s="7"/>
      <c r="AM148" s="7"/>
      <c r="AN148" s="7"/>
      <c r="AO148" s="7"/>
      <c r="AP148" s="36"/>
    </row>
    <row r="149" spans="1:42" s="11" customFormat="1" ht="18" customHeight="1">
      <c r="A149" s="1">
        <v>143</v>
      </c>
      <c r="B149" s="1" t="s">
        <v>583</v>
      </c>
      <c r="C149" s="5" t="s">
        <v>584</v>
      </c>
      <c r="D149" s="1" t="s">
        <v>66</v>
      </c>
      <c r="E149" s="6" t="s">
        <v>7</v>
      </c>
      <c r="F149" s="1" t="s">
        <v>10</v>
      </c>
      <c r="G149" s="1">
        <f t="shared" si="4"/>
        <v>9</v>
      </c>
      <c r="H149" s="31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>
        <v>6</v>
      </c>
      <c r="AI149" s="7"/>
      <c r="AJ149" s="7">
        <v>3</v>
      </c>
      <c r="AK149" s="7"/>
      <c r="AL149" s="7"/>
      <c r="AM149" s="7"/>
      <c r="AN149" s="7"/>
      <c r="AO149" s="7"/>
      <c r="AP149" s="36"/>
    </row>
    <row r="150" spans="1:42" s="11" customFormat="1" ht="18" customHeight="1">
      <c r="A150" s="1">
        <v>143</v>
      </c>
      <c r="B150" s="1">
        <v>65747</v>
      </c>
      <c r="C150" s="5" t="s">
        <v>1942</v>
      </c>
      <c r="D150" s="1" t="s">
        <v>66</v>
      </c>
      <c r="E150" s="6" t="s">
        <v>7</v>
      </c>
      <c r="F150" s="1" t="s">
        <v>369</v>
      </c>
      <c r="G150" s="1">
        <f t="shared" si="4"/>
        <v>9</v>
      </c>
      <c r="H150" s="31"/>
      <c r="I150" s="7"/>
      <c r="J150" s="7"/>
      <c r="K150" s="7"/>
      <c r="L150" s="7">
        <v>9</v>
      </c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  <c r="AK150" s="7"/>
      <c r="AL150" s="7"/>
      <c r="AM150" s="7"/>
      <c r="AN150" s="7"/>
      <c r="AO150" s="7"/>
      <c r="AP150" s="36"/>
    </row>
    <row r="151" spans="1:42" s="11" customFormat="1" ht="18" customHeight="1">
      <c r="A151" s="1">
        <v>147</v>
      </c>
      <c r="B151" s="1">
        <v>56992</v>
      </c>
      <c r="C151" s="5" t="s">
        <v>1443</v>
      </c>
      <c r="D151" s="1" t="s">
        <v>66</v>
      </c>
      <c r="E151" s="6" t="s">
        <v>7</v>
      </c>
      <c r="F151" s="1" t="s">
        <v>180</v>
      </c>
      <c r="G151" s="1">
        <f t="shared" si="4"/>
        <v>8</v>
      </c>
      <c r="H151" s="31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>
        <v>8</v>
      </c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  <c r="AK151" s="7"/>
      <c r="AL151" s="7"/>
      <c r="AM151" s="7"/>
      <c r="AN151" s="7"/>
      <c r="AO151" s="7"/>
      <c r="AP151" s="36"/>
    </row>
    <row r="152" spans="1:42" s="11" customFormat="1" ht="18" customHeight="1">
      <c r="A152" s="1">
        <v>147</v>
      </c>
      <c r="B152" s="1">
        <v>4133</v>
      </c>
      <c r="C152" s="5" t="s">
        <v>1529</v>
      </c>
      <c r="D152" s="1" t="s">
        <v>66</v>
      </c>
      <c r="E152" s="6" t="s">
        <v>7</v>
      </c>
      <c r="F152" s="1" t="s">
        <v>8</v>
      </c>
      <c r="G152" s="1">
        <f t="shared" si="4"/>
        <v>8</v>
      </c>
      <c r="H152" s="31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>
        <v>8</v>
      </c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  <c r="AK152" s="7"/>
      <c r="AL152" s="7"/>
      <c r="AM152" s="7"/>
      <c r="AN152" s="7"/>
      <c r="AO152" s="7"/>
      <c r="AP152" s="36"/>
    </row>
    <row r="153" spans="1:42" s="11" customFormat="1" ht="18" customHeight="1">
      <c r="A153" s="1">
        <v>147</v>
      </c>
      <c r="B153" s="1">
        <v>66176</v>
      </c>
      <c r="C153" s="5" t="s">
        <v>1713</v>
      </c>
      <c r="D153" s="1" t="s">
        <v>66</v>
      </c>
      <c r="E153" s="6" t="s">
        <v>1090</v>
      </c>
      <c r="F153" s="1" t="s">
        <v>141</v>
      </c>
      <c r="G153" s="1">
        <f t="shared" si="4"/>
        <v>8</v>
      </c>
      <c r="H153" s="31"/>
      <c r="I153" s="7"/>
      <c r="J153" s="44"/>
      <c r="K153" s="44"/>
      <c r="L153" s="44"/>
      <c r="M153" s="44"/>
      <c r="N153" s="44"/>
      <c r="O153" s="44"/>
      <c r="P153" s="44"/>
      <c r="Q153" s="44"/>
      <c r="R153" s="44"/>
      <c r="S153" s="44">
        <v>8</v>
      </c>
      <c r="T153" s="44"/>
      <c r="U153" s="44"/>
      <c r="V153" s="44"/>
      <c r="W153" s="44"/>
      <c r="X153" s="44"/>
      <c r="Y153" s="44"/>
      <c r="Z153" s="44"/>
      <c r="AA153" s="44"/>
      <c r="AB153" s="44"/>
      <c r="AC153" s="44"/>
      <c r="AD153" s="44"/>
      <c r="AE153" s="44"/>
      <c r="AF153" s="44"/>
      <c r="AG153" s="44"/>
      <c r="AH153" s="44"/>
      <c r="AI153" s="44"/>
      <c r="AJ153" s="44"/>
      <c r="AK153" s="44"/>
      <c r="AL153" s="44"/>
      <c r="AM153" s="44"/>
      <c r="AN153" s="44"/>
      <c r="AO153" s="44"/>
      <c r="AP153" s="36"/>
    </row>
    <row r="154" spans="1:42" s="11" customFormat="1" ht="18" customHeight="1">
      <c r="A154" s="1">
        <v>147</v>
      </c>
      <c r="B154" s="1">
        <v>38889</v>
      </c>
      <c r="C154" s="5" t="s">
        <v>780</v>
      </c>
      <c r="D154" s="1" t="s">
        <v>66</v>
      </c>
      <c r="E154" s="6" t="s">
        <v>7</v>
      </c>
      <c r="F154" s="1" t="s">
        <v>259</v>
      </c>
      <c r="G154" s="1">
        <f t="shared" si="4"/>
        <v>8</v>
      </c>
      <c r="H154" s="31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>
        <v>8</v>
      </c>
      <c r="AH154" s="7"/>
      <c r="AI154" s="7"/>
      <c r="AJ154" s="7"/>
      <c r="AK154" s="7"/>
      <c r="AL154" s="7"/>
      <c r="AM154" s="7"/>
      <c r="AN154" s="7"/>
      <c r="AO154" s="7"/>
      <c r="AP154" s="32"/>
    </row>
    <row r="155" spans="1:42" s="11" customFormat="1" ht="18" customHeight="1">
      <c r="A155" s="1">
        <v>147</v>
      </c>
      <c r="B155" s="1">
        <v>57747</v>
      </c>
      <c r="C155" s="5" t="s">
        <v>716</v>
      </c>
      <c r="D155" s="1" t="s">
        <v>66</v>
      </c>
      <c r="E155" s="6" t="s">
        <v>7</v>
      </c>
      <c r="F155" s="1" t="s">
        <v>686</v>
      </c>
      <c r="G155" s="1">
        <f t="shared" si="4"/>
        <v>8</v>
      </c>
      <c r="H155" s="31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>
        <v>8</v>
      </c>
      <c r="AF155" s="7"/>
      <c r="AG155" s="7"/>
      <c r="AH155" s="7"/>
      <c r="AI155" s="7"/>
      <c r="AJ155" s="7"/>
      <c r="AK155" s="7"/>
      <c r="AL155" s="7"/>
      <c r="AM155" s="7"/>
      <c r="AN155" s="7"/>
      <c r="AO155" s="7"/>
      <c r="AP155" s="36"/>
    </row>
    <row r="156" spans="1:42" s="11" customFormat="1" ht="18" customHeight="1">
      <c r="A156" s="1">
        <v>147</v>
      </c>
      <c r="B156" s="1" t="s">
        <v>649</v>
      </c>
      <c r="C156" s="5" t="s">
        <v>650</v>
      </c>
      <c r="D156" s="1" t="s">
        <v>66</v>
      </c>
      <c r="E156" s="6" t="s">
        <v>7</v>
      </c>
      <c r="F156" s="1" t="s">
        <v>10</v>
      </c>
      <c r="G156" s="1">
        <f t="shared" si="4"/>
        <v>8</v>
      </c>
      <c r="H156" s="31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>
        <v>8</v>
      </c>
      <c r="AI156" s="7"/>
      <c r="AJ156" s="7"/>
      <c r="AK156" s="7"/>
      <c r="AL156" s="7"/>
      <c r="AM156" s="7"/>
      <c r="AN156" s="7"/>
      <c r="AO156" s="7"/>
      <c r="AP156" s="36"/>
    </row>
    <row r="157" spans="1:42" s="11" customFormat="1" ht="18" customHeight="1">
      <c r="A157" s="1">
        <v>147</v>
      </c>
      <c r="B157" s="1">
        <v>55719</v>
      </c>
      <c r="C157" s="5" t="s">
        <v>75</v>
      </c>
      <c r="D157" s="1" t="s">
        <v>66</v>
      </c>
      <c r="E157" s="6" t="s">
        <v>7</v>
      </c>
      <c r="F157" s="1" t="s">
        <v>8</v>
      </c>
      <c r="G157" s="1">
        <f t="shared" si="4"/>
        <v>8</v>
      </c>
      <c r="H157" s="31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>
        <v>6</v>
      </c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  <c r="AK157" s="7"/>
      <c r="AL157" s="7"/>
      <c r="AM157" s="7"/>
      <c r="AN157" s="7"/>
      <c r="AO157" s="7">
        <v>2</v>
      </c>
      <c r="AP157" s="36"/>
    </row>
    <row r="158" spans="1:42" s="11" customFormat="1" ht="18" customHeight="1">
      <c r="A158" s="1">
        <v>147</v>
      </c>
      <c r="B158" s="1">
        <v>10179</v>
      </c>
      <c r="C158" s="5" t="s">
        <v>1943</v>
      </c>
      <c r="D158" s="1" t="s">
        <v>66</v>
      </c>
      <c r="E158" s="6" t="s">
        <v>1944</v>
      </c>
      <c r="F158" s="1" t="s">
        <v>154</v>
      </c>
      <c r="G158" s="1">
        <f t="shared" si="4"/>
        <v>8</v>
      </c>
      <c r="H158" s="31"/>
      <c r="I158" s="7"/>
      <c r="J158" s="7"/>
      <c r="K158" s="7"/>
      <c r="L158" s="7">
        <v>8</v>
      </c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  <c r="AK158" s="7"/>
      <c r="AL158" s="7"/>
      <c r="AM158" s="7"/>
      <c r="AN158" s="7"/>
      <c r="AO158" s="7"/>
      <c r="AP158" s="36"/>
    </row>
    <row r="159" spans="1:42" s="11" customFormat="1" ht="18" customHeight="1">
      <c r="A159" s="1">
        <v>155</v>
      </c>
      <c r="B159" s="1">
        <v>63654</v>
      </c>
      <c r="C159" s="5" t="s">
        <v>1444</v>
      </c>
      <c r="D159" s="1" t="s">
        <v>66</v>
      </c>
      <c r="E159" s="6" t="s">
        <v>7</v>
      </c>
      <c r="F159" s="1" t="s">
        <v>180</v>
      </c>
      <c r="G159" s="1">
        <f t="shared" si="4"/>
        <v>7</v>
      </c>
      <c r="H159" s="31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>
        <v>7</v>
      </c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  <c r="AK159" s="7"/>
      <c r="AL159" s="7"/>
      <c r="AM159" s="7"/>
      <c r="AN159" s="7"/>
      <c r="AO159" s="7"/>
      <c r="AP159" s="36"/>
    </row>
    <row r="160" spans="1:42" s="11" customFormat="1" ht="18" customHeight="1">
      <c r="A160" s="1">
        <v>155</v>
      </c>
      <c r="B160" s="1" t="s">
        <v>996</v>
      </c>
      <c r="C160" s="5" t="s">
        <v>997</v>
      </c>
      <c r="D160" s="1" t="s">
        <v>66</v>
      </c>
      <c r="E160" s="6" t="s">
        <v>7</v>
      </c>
      <c r="F160" s="1" t="s">
        <v>103</v>
      </c>
      <c r="G160" s="1">
        <f t="shared" si="4"/>
        <v>7</v>
      </c>
      <c r="H160" s="31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>
        <v>7</v>
      </c>
      <c r="AC160" s="7"/>
      <c r="AD160" s="7"/>
      <c r="AE160" s="7"/>
      <c r="AF160" s="7"/>
      <c r="AG160" s="7"/>
      <c r="AH160" s="7"/>
      <c r="AI160" s="7"/>
      <c r="AJ160" s="7"/>
      <c r="AK160" s="7"/>
      <c r="AL160" s="7"/>
      <c r="AM160" s="7"/>
      <c r="AN160" s="7"/>
      <c r="AO160" s="7"/>
      <c r="AP160" s="36"/>
    </row>
    <row r="161" spans="1:42" s="11" customFormat="1" ht="18" customHeight="1">
      <c r="A161" s="1">
        <v>157</v>
      </c>
      <c r="B161" s="1">
        <v>64513</v>
      </c>
      <c r="C161" s="5" t="s">
        <v>1445</v>
      </c>
      <c r="D161" s="1" t="s">
        <v>66</v>
      </c>
      <c r="E161" s="6" t="s">
        <v>7</v>
      </c>
      <c r="F161" s="1" t="s">
        <v>180</v>
      </c>
      <c r="G161" s="1">
        <f t="shared" si="4"/>
        <v>6</v>
      </c>
      <c r="H161" s="31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>
        <v>6</v>
      </c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  <c r="AK161" s="7"/>
      <c r="AL161" s="7"/>
      <c r="AM161" s="7"/>
      <c r="AN161" s="7"/>
      <c r="AO161" s="7"/>
      <c r="AP161" s="36"/>
    </row>
    <row r="162" spans="1:42" s="11" customFormat="1" ht="18" customHeight="1">
      <c r="A162" s="1">
        <v>157</v>
      </c>
      <c r="B162" s="1">
        <v>65839</v>
      </c>
      <c r="C162" s="5" t="s">
        <v>1714</v>
      </c>
      <c r="D162" s="1" t="s">
        <v>66</v>
      </c>
      <c r="E162" s="6" t="s">
        <v>1090</v>
      </c>
      <c r="F162" s="1" t="s">
        <v>141</v>
      </c>
      <c r="G162" s="1">
        <f t="shared" si="4"/>
        <v>6</v>
      </c>
      <c r="H162" s="31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>
        <v>6</v>
      </c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  <c r="AK162" s="7"/>
      <c r="AL162" s="7"/>
      <c r="AM162" s="7"/>
      <c r="AN162" s="7"/>
      <c r="AO162" s="7"/>
      <c r="AP162" s="36"/>
    </row>
    <row r="163" spans="1:42" s="11" customFormat="1" ht="18" customHeight="1">
      <c r="A163" s="1">
        <v>157</v>
      </c>
      <c r="B163" s="1" t="s">
        <v>581</v>
      </c>
      <c r="C163" s="5" t="s">
        <v>582</v>
      </c>
      <c r="D163" s="1" t="s">
        <v>66</v>
      </c>
      <c r="E163" s="6" t="s">
        <v>555</v>
      </c>
      <c r="F163" s="1" t="s">
        <v>10</v>
      </c>
      <c r="G163" s="1">
        <f t="shared" si="4"/>
        <v>6</v>
      </c>
      <c r="H163" s="31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>
        <v>6</v>
      </c>
      <c r="AK163" s="7"/>
      <c r="AL163" s="7"/>
      <c r="AM163" s="7"/>
      <c r="AN163" s="7"/>
      <c r="AO163" s="7"/>
      <c r="AP163" s="36"/>
    </row>
    <row r="164" spans="1:42" s="11" customFormat="1" ht="18" customHeight="1">
      <c r="A164" s="1">
        <v>157</v>
      </c>
      <c r="B164" s="1">
        <v>62918</v>
      </c>
      <c r="C164" s="5" t="s">
        <v>717</v>
      </c>
      <c r="D164" s="1" t="s">
        <v>66</v>
      </c>
      <c r="E164" s="6" t="s">
        <v>7</v>
      </c>
      <c r="F164" s="1" t="s">
        <v>686</v>
      </c>
      <c r="G164" s="1">
        <f t="shared" si="4"/>
        <v>6</v>
      </c>
      <c r="H164" s="31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>
        <v>6</v>
      </c>
      <c r="AF164" s="7"/>
      <c r="AG164" s="7"/>
      <c r="AH164" s="7"/>
      <c r="AI164" s="7"/>
      <c r="AJ164" s="7"/>
      <c r="AK164" s="7"/>
      <c r="AL164" s="7"/>
      <c r="AM164" s="7"/>
      <c r="AN164" s="7"/>
      <c r="AO164" s="7"/>
      <c r="AP164" s="36"/>
    </row>
    <row r="165" spans="1:42" s="11" customFormat="1" ht="18" customHeight="1">
      <c r="A165" s="1">
        <v>157</v>
      </c>
      <c r="B165" s="1" t="s">
        <v>292</v>
      </c>
      <c r="C165" s="5" t="s">
        <v>293</v>
      </c>
      <c r="D165" s="1" t="s">
        <v>66</v>
      </c>
      <c r="E165" s="6" t="s">
        <v>7</v>
      </c>
      <c r="F165" s="1" t="s">
        <v>190</v>
      </c>
      <c r="G165" s="1">
        <f t="shared" ref="G165:G194" si="5">SUM(I165:AO165)</f>
        <v>6</v>
      </c>
      <c r="H165" s="31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  <c r="AK165" s="7"/>
      <c r="AL165" s="7"/>
      <c r="AM165" s="7">
        <v>6</v>
      </c>
      <c r="AN165" s="7"/>
      <c r="AO165" s="7"/>
      <c r="AP165" s="36"/>
    </row>
    <row r="166" spans="1:42" s="11" customFormat="1" ht="18" customHeight="1">
      <c r="A166" s="1">
        <v>157</v>
      </c>
      <c r="B166" s="1">
        <v>49332</v>
      </c>
      <c r="C166" s="5" t="s">
        <v>2171</v>
      </c>
      <c r="D166" s="1" t="s">
        <v>66</v>
      </c>
      <c r="E166" s="6" t="s">
        <v>7</v>
      </c>
      <c r="F166" s="1" t="s">
        <v>103</v>
      </c>
      <c r="G166" s="1">
        <f t="shared" si="5"/>
        <v>6</v>
      </c>
      <c r="H166" s="31"/>
      <c r="I166" s="7"/>
      <c r="J166" s="7"/>
      <c r="K166" s="7"/>
      <c r="L166" s="7"/>
      <c r="M166" s="7">
        <v>6</v>
      </c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  <c r="AK166" s="7"/>
      <c r="AL166" s="7"/>
      <c r="AM166" s="7"/>
      <c r="AN166" s="7"/>
      <c r="AO166" s="7"/>
      <c r="AP166" s="36"/>
    </row>
    <row r="167" spans="1:42" s="11" customFormat="1" ht="18" customHeight="1">
      <c r="A167" s="1">
        <v>163</v>
      </c>
      <c r="B167" s="1">
        <v>49793</v>
      </c>
      <c r="C167" s="5" t="s">
        <v>1446</v>
      </c>
      <c r="D167" s="1" t="s">
        <v>66</v>
      </c>
      <c r="E167" s="6" t="s">
        <v>7</v>
      </c>
      <c r="F167" s="1" t="s">
        <v>180</v>
      </c>
      <c r="G167" s="1">
        <f t="shared" si="5"/>
        <v>5</v>
      </c>
      <c r="H167" s="31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>
        <v>5</v>
      </c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  <c r="AK167" s="7"/>
      <c r="AL167" s="7"/>
      <c r="AM167" s="7"/>
      <c r="AN167" s="7"/>
      <c r="AO167" s="7"/>
      <c r="AP167" s="36"/>
    </row>
    <row r="168" spans="1:42" s="11" customFormat="1" ht="18" customHeight="1">
      <c r="A168" s="1">
        <v>163</v>
      </c>
      <c r="B168" s="1" t="s">
        <v>1286</v>
      </c>
      <c r="C168" s="5" t="s">
        <v>1287</v>
      </c>
      <c r="D168" s="1" t="s">
        <v>66</v>
      </c>
      <c r="E168" s="6" t="s">
        <v>7</v>
      </c>
      <c r="F168" s="1" t="s">
        <v>103</v>
      </c>
      <c r="G168" s="1">
        <f t="shared" si="5"/>
        <v>5</v>
      </c>
      <c r="H168" s="31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>
        <v>5</v>
      </c>
      <c r="AA168" s="7"/>
      <c r="AB168" s="7"/>
      <c r="AC168" s="7"/>
      <c r="AD168" s="7"/>
      <c r="AE168" s="7"/>
      <c r="AF168" s="7"/>
      <c r="AG168" s="7"/>
      <c r="AH168" s="7"/>
      <c r="AI168" s="7"/>
      <c r="AJ168" s="7"/>
      <c r="AK168" s="7"/>
      <c r="AL168" s="7"/>
      <c r="AM168" s="7"/>
      <c r="AN168" s="7"/>
      <c r="AO168" s="7"/>
      <c r="AP168" s="36"/>
    </row>
    <row r="169" spans="1:42" s="11" customFormat="1" ht="18" customHeight="1">
      <c r="A169" s="1">
        <v>163</v>
      </c>
      <c r="B169" s="1">
        <v>10444</v>
      </c>
      <c r="C169" s="5" t="s">
        <v>585</v>
      </c>
      <c r="D169" s="1" t="s">
        <v>66</v>
      </c>
      <c r="E169" s="6" t="s">
        <v>7</v>
      </c>
      <c r="F169" s="1" t="s">
        <v>10</v>
      </c>
      <c r="G169" s="1">
        <f t="shared" si="5"/>
        <v>5</v>
      </c>
      <c r="H169" s="31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7"/>
      <c r="AB169" s="7"/>
      <c r="AC169" s="7"/>
      <c r="AD169" s="7"/>
      <c r="AE169" s="7"/>
      <c r="AF169" s="7"/>
      <c r="AG169" s="7"/>
      <c r="AH169" s="7">
        <v>4</v>
      </c>
      <c r="AI169" s="7"/>
      <c r="AJ169" s="7">
        <v>1</v>
      </c>
      <c r="AK169" s="7"/>
      <c r="AL169" s="7"/>
      <c r="AM169" s="7"/>
      <c r="AN169" s="7"/>
      <c r="AO169" s="7"/>
      <c r="AP169" s="36"/>
    </row>
    <row r="170" spans="1:42" s="11" customFormat="1" ht="18" customHeight="1">
      <c r="A170" s="1">
        <v>163</v>
      </c>
      <c r="B170" s="1" t="s">
        <v>294</v>
      </c>
      <c r="C170" s="5" t="s">
        <v>295</v>
      </c>
      <c r="D170" s="1" t="s">
        <v>66</v>
      </c>
      <c r="E170" s="6" t="s">
        <v>7</v>
      </c>
      <c r="F170" s="1" t="s">
        <v>190</v>
      </c>
      <c r="G170" s="1">
        <f t="shared" si="5"/>
        <v>5</v>
      </c>
      <c r="H170" s="31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  <c r="AK170" s="7"/>
      <c r="AL170" s="7"/>
      <c r="AM170" s="7">
        <v>5</v>
      </c>
      <c r="AN170" s="7"/>
      <c r="AO170" s="7"/>
      <c r="AP170" s="36"/>
    </row>
    <row r="171" spans="1:42" s="11" customFormat="1" ht="18" customHeight="1">
      <c r="A171" s="1">
        <v>167</v>
      </c>
      <c r="B171" s="1" t="s">
        <v>1288</v>
      </c>
      <c r="C171" s="5" t="s">
        <v>1289</v>
      </c>
      <c r="D171" s="1" t="s">
        <v>66</v>
      </c>
      <c r="E171" s="6" t="s">
        <v>1152</v>
      </c>
      <c r="F171" s="1" t="s">
        <v>141</v>
      </c>
      <c r="G171" s="1">
        <f t="shared" si="5"/>
        <v>4</v>
      </c>
      <c r="H171" s="31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>
        <v>4</v>
      </c>
      <c r="AA171" s="7"/>
      <c r="AB171" s="7"/>
      <c r="AC171" s="7"/>
      <c r="AD171" s="7"/>
      <c r="AE171" s="7"/>
      <c r="AF171" s="7"/>
      <c r="AG171" s="7"/>
      <c r="AH171" s="7"/>
      <c r="AI171" s="7"/>
      <c r="AJ171" s="7"/>
      <c r="AK171" s="7"/>
      <c r="AL171" s="7"/>
      <c r="AM171" s="7"/>
      <c r="AN171" s="7"/>
      <c r="AO171" s="7"/>
      <c r="AP171" s="36"/>
    </row>
    <row r="172" spans="1:42" s="11" customFormat="1" ht="18" customHeight="1">
      <c r="A172" s="1">
        <v>167</v>
      </c>
      <c r="B172" s="1">
        <v>54792</v>
      </c>
      <c r="C172" s="5" t="s">
        <v>781</v>
      </c>
      <c r="D172" s="1" t="s">
        <v>66</v>
      </c>
      <c r="E172" s="6" t="s">
        <v>739</v>
      </c>
      <c r="F172" s="1" t="s">
        <v>259</v>
      </c>
      <c r="G172" s="1">
        <f t="shared" si="5"/>
        <v>4</v>
      </c>
      <c r="H172" s="31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>
        <v>4</v>
      </c>
      <c r="AH172" s="7"/>
      <c r="AI172" s="7"/>
      <c r="AJ172" s="7"/>
      <c r="AK172" s="7"/>
      <c r="AL172" s="7"/>
      <c r="AM172" s="7"/>
      <c r="AN172" s="7"/>
      <c r="AO172" s="7"/>
      <c r="AP172" s="36"/>
    </row>
    <row r="173" spans="1:42" s="11" customFormat="1" ht="18" customHeight="1">
      <c r="A173" s="1">
        <v>167</v>
      </c>
      <c r="B173" s="1">
        <v>59146</v>
      </c>
      <c r="C173" s="5" t="s">
        <v>718</v>
      </c>
      <c r="D173" s="1" t="s">
        <v>66</v>
      </c>
      <c r="E173" s="6" t="s">
        <v>7</v>
      </c>
      <c r="F173" s="1" t="s">
        <v>686</v>
      </c>
      <c r="G173" s="1">
        <f t="shared" si="5"/>
        <v>4</v>
      </c>
      <c r="H173" s="31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>
        <v>4</v>
      </c>
      <c r="AF173" s="7"/>
      <c r="AG173" s="7"/>
      <c r="AH173" s="7"/>
      <c r="AI173" s="7"/>
      <c r="AJ173" s="7"/>
      <c r="AK173" s="7"/>
      <c r="AL173" s="7"/>
      <c r="AM173" s="7"/>
      <c r="AN173" s="7"/>
      <c r="AO173" s="7"/>
      <c r="AP173" s="36"/>
    </row>
    <row r="174" spans="1:42" s="11" customFormat="1" ht="18" customHeight="1">
      <c r="A174" s="1">
        <v>167</v>
      </c>
      <c r="B174" s="1">
        <v>48551</v>
      </c>
      <c r="C174" s="5" t="s">
        <v>675</v>
      </c>
      <c r="D174" s="1" t="s">
        <v>66</v>
      </c>
      <c r="E174" s="6" t="s">
        <v>7</v>
      </c>
      <c r="F174" s="1" t="s">
        <v>190</v>
      </c>
      <c r="G174" s="1">
        <f t="shared" si="5"/>
        <v>4</v>
      </c>
      <c r="H174" s="31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>
        <v>4</v>
      </c>
      <c r="AG174" s="7"/>
      <c r="AH174" s="7"/>
      <c r="AI174" s="7"/>
      <c r="AJ174" s="7"/>
      <c r="AK174" s="7"/>
      <c r="AL174" s="7"/>
      <c r="AM174" s="7"/>
      <c r="AN174" s="7"/>
      <c r="AO174" s="7"/>
      <c r="AP174" s="36"/>
    </row>
    <row r="175" spans="1:42" s="11" customFormat="1" ht="18" customHeight="1">
      <c r="A175" s="1">
        <v>167</v>
      </c>
      <c r="B175" s="1">
        <v>48559</v>
      </c>
      <c r="C175" s="5" t="s">
        <v>296</v>
      </c>
      <c r="D175" s="1" t="s">
        <v>66</v>
      </c>
      <c r="E175" s="6" t="s">
        <v>7</v>
      </c>
      <c r="F175" s="1" t="s">
        <v>190</v>
      </c>
      <c r="G175" s="1">
        <f t="shared" si="5"/>
        <v>4</v>
      </c>
      <c r="H175" s="31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  <c r="AK175" s="7"/>
      <c r="AL175" s="7"/>
      <c r="AM175" s="7">
        <v>4</v>
      </c>
      <c r="AN175" s="7"/>
      <c r="AO175" s="7"/>
      <c r="AP175" s="36"/>
    </row>
    <row r="176" spans="1:42" s="11" customFormat="1" ht="18" customHeight="1">
      <c r="A176" s="1">
        <v>167</v>
      </c>
      <c r="B176" s="1" t="s">
        <v>297</v>
      </c>
      <c r="C176" s="5" t="s">
        <v>298</v>
      </c>
      <c r="D176" s="1" t="s">
        <v>66</v>
      </c>
      <c r="E176" s="6" t="s">
        <v>7</v>
      </c>
      <c r="F176" s="1" t="s">
        <v>190</v>
      </c>
      <c r="G176" s="1">
        <f t="shared" si="5"/>
        <v>4</v>
      </c>
      <c r="H176" s="31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>
        <v>1</v>
      </c>
      <c r="AG176" s="7"/>
      <c r="AH176" s="7"/>
      <c r="AI176" s="7"/>
      <c r="AJ176" s="7"/>
      <c r="AK176" s="7"/>
      <c r="AL176" s="7"/>
      <c r="AM176" s="7">
        <v>3</v>
      </c>
      <c r="AN176" s="7"/>
      <c r="AO176" s="7"/>
      <c r="AP176" s="36"/>
    </row>
    <row r="177" spans="1:42" s="11" customFormat="1" ht="18" customHeight="1">
      <c r="A177" s="1">
        <v>167</v>
      </c>
      <c r="B177" s="1">
        <v>62761</v>
      </c>
      <c r="C177" s="5" t="s">
        <v>73</v>
      </c>
      <c r="D177" s="1" t="s">
        <v>66</v>
      </c>
      <c r="E177" s="6" t="s">
        <v>7</v>
      </c>
      <c r="F177" s="1" t="s">
        <v>10</v>
      </c>
      <c r="G177" s="1">
        <f t="shared" si="5"/>
        <v>4</v>
      </c>
      <c r="H177" s="31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  <c r="AK177" s="7"/>
      <c r="AL177" s="7"/>
      <c r="AM177" s="7"/>
      <c r="AN177" s="7"/>
      <c r="AO177" s="7">
        <v>4</v>
      </c>
      <c r="AP177" s="36"/>
    </row>
    <row r="178" spans="1:42" s="11" customFormat="1" ht="18" customHeight="1">
      <c r="A178" s="1">
        <v>167</v>
      </c>
      <c r="B178" s="1">
        <v>55215</v>
      </c>
      <c r="C178" s="5" t="s">
        <v>1499</v>
      </c>
      <c r="D178" s="1" t="s">
        <v>66</v>
      </c>
      <c r="E178" s="6" t="s">
        <v>7</v>
      </c>
      <c r="F178" s="1" t="s">
        <v>103</v>
      </c>
      <c r="G178" s="1">
        <f t="shared" si="5"/>
        <v>4</v>
      </c>
      <c r="H178" s="31"/>
      <c r="I178" s="7"/>
      <c r="J178" s="7"/>
      <c r="K178" s="7"/>
      <c r="L178" s="7"/>
      <c r="M178" s="7">
        <v>2</v>
      </c>
      <c r="N178" s="7"/>
      <c r="O178" s="7"/>
      <c r="P178" s="7"/>
      <c r="Q178" s="7"/>
      <c r="R178" s="7"/>
      <c r="S178" s="7"/>
      <c r="T178" s="7"/>
      <c r="U178" s="7"/>
      <c r="V178" s="7">
        <v>2</v>
      </c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  <c r="AH178" s="7"/>
      <c r="AI178" s="7"/>
      <c r="AJ178" s="7"/>
      <c r="AK178" s="7"/>
      <c r="AL178" s="7"/>
      <c r="AM178" s="7"/>
      <c r="AN178" s="7"/>
      <c r="AO178" s="7"/>
      <c r="AP178" s="36"/>
    </row>
    <row r="179" spans="1:42" s="11" customFormat="1" ht="18" customHeight="1">
      <c r="A179" s="1">
        <v>167</v>
      </c>
      <c r="B179" s="1">
        <v>61565</v>
      </c>
      <c r="C179" s="5" t="s">
        <v>2172</v>
      </c>
      <c r="D179" s="1" t="s">
        <v>66</v>
      </c>
      <c r="E179" s="6" t="s">
        <v>7</v>
      </c>
      <c r="F179" s="1" t="s">
        <v>103</v>
      </c>
      <c r="G179" s="1">
        <f t="shared" si="5"/>
        <v>4</v>
      </c>
      <c r="H179" s="31"/>
      <c r="I179" s="7"/>
      <c r="J179" s="7"/>
      <c r="K179" s="7"/>
      <c r="L179" s="7"/>
      <c r="M179" s="7">
        <v>4</v>
      </c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  <c r="AG179" s="7"/>
      <c r="AH179" s="7"/>
      <c r="AI179" s="7"/>
      <c r="AJ179" s="7"/>
      <c r="AK179" s="7"/>
      <c r="AL179" s="7"/>
      <c r="AM179" s="7"/>
      <c r="AN179" s="7"/>
      <c r="AO179" s="7"/>
      <c r="AP179" s="36"/>
    </row>
    <row r="180" spans="1:42" s="11" customFormat="1" ht="18" customHeight="1">
      <c r="A180" s="1">
        <v>176</v>
      </c>
      <c r="B180" s="1">
        <v>60115</v>
      </c>
      <c r="C180" s="5" t="s">
        <v>1530</v>
      </c>
      <c r="D180" s="1" t="s">
        <v>66</v>
      </c>
      <c r="E180" s="6" t="s">
        <v>7</v>
      </c>
      <c r="F180" s="1" t="s">
        <v>25</v>
      </c>
      <c r="G180" s="1">
        <f t="shared" si="5"/>
        <v>3</v>
      </c>
      <c r="H180" s="31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>
        <v>3</v>
      </c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  <c r="AK180" s="7"/>
      <c r="AL180" s="7"/>
      <c r="AM180" s="7"/>
      <c r="AN180" s="7"/>
      <c r="AO180" s="7"/>
      <c r="AP180" s="36"/>
    </row>
    <row r="181" spans="1:42" s="11" customFormat="1" ht="18" customHeight="1">
      <c r="A181" s="1">
        <v>176</v>
      </c>
      <c r="B181" s="1">
        <v>66299</v>
      </c>
      <c r="C181" s="5" t="s">
        <v>1748</v>
      </c>
      <c r="D181" s="1" t="s">
        <v>66</v>
      </c>
      <c r="E181" s="6" t="s">
        <v>7</v>
      </c>
      <c r="F181" s="1" t="s">
        <v>8</v>
      </c>
      <c r="G181" s="1">
        <f t="shared" si="5"/>
        <v>3</v>
      </c>
      <c r="H181" s="31"/>
      <c r="I181" s="7"/>
      <c r="J181" s="7"/>
      <c r="K181" s="7"/>
      <c r="L181" s="7"/>
      <c r="M181" s="7"/>
      <c r="N181" s="7"/>
      <c r="O181" s="7"/>
      <c r="P181" s="7"/>
      <c r="Q181" s="7"/>
      <c r="R181" s="7">
        <v>3</v>
      </c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  <c r="AK181" s="7"/>
      <c r="AL181" s="7"/>
      <c r="AM181" s="7"/>
      <c r="AN181" s="7"/>
      <c r="AO181" s="7"/>
      <c r="AP181" s="36"/>
    </row>
    <row r="182" spans="1:42" s="11" customFormat="1" ht="18" customHeight="1">
      <c r="A182" s="1">
        <v>176</v>
      </c>
      <c r="B182" s="1">
        <v>60254</v>
      </c>
      <c r="C182" s="5" t="s">
        <v>782</v>
      </c>
      <c r="D182" s="1" t="s">
        <v>66</v>
      </c>
      <c r="E182" s="6" t="s">
        <v>7</v>
      </c>
      <c r="F182" s="1" t="s">
        <v>259</v>
      </c>
      <c r="G182" s="1">
        <f t="shared" si="5"/>
        <v>3</v>
      </c>
      <c r="H182" s="31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>
        <v>3</v>
      </c>
      <c r="AH182" s="7"/>
      <c r="AI182" s="7"/>
      <c r="AJ182" s="7"/>
      <c r="AK182" s="7"/>
      <c r="AL182" s="7"/>
      <c r="AM182" s="7"/>
      <c r="AN182" s="7"/>
      <c r="AO182" s="7"/>
      <c r="AP182" s="36"/>
    </row>
    <row r="183" spans="1:42" s="11" customFormat="1" ht="18" customHeight="1">
      <c r="A183" s="1">
        <v>176</v>
      </c>
      <c r="B183" s="1">
        <v>63292</v>
      </c>
      <c r="C183" s="5" t="s">
        <v>719</v>
      </c>
      <c r="D183" s="1" t="s">
        <v>66</v>
      </c>
      <c r="E183" s="6" t="s">
        <v>7</v>
      </c>
      <c r="F183" s="1" t="s">
        <v>686</v>
      </c>
      <c r="G183" s="1">
        <f t="shared" si="5"/>
        <v>3</v>
      </c>
      <c r="H183" s="31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>
        <v>3</v>
      </c>
      <c r="AF183" s="7"/>
      <c r="AG183" s="7"/>
      <c r="AH183" s="7"/>
      <c r="AI183" s="7"/>
      <c r="AJ183" s="7"/>
      <c r="AK183" s="7"/>
      <c r="AL183" s="7"/>
      <c r="AM183" s="7"/>
      <c r="AN183" s="7"/>
      <c r="AO183" s="7"/>
      <c r="AP183" s="36"/>
    </row>
    <row r="184" spans="1:42" s="11" customFormat="1" ht="18" customHeight="1">
      <c r="A184" s="1">
        <v>176</v>
      </c>
      <c r="B184" s="1">
        <v>59389</v>
      </c>
      <c r="C184" s="5" t="s">
        <v>2203</v>
      </c>
      <c r="D184" s="1" t="s">
        <v>66</v>
      </c>
      <c r="E184" s="6" t="s">
        <v>7</v>
      </c>
      <c r="F184" s="1" t="s">
        <v>150</v>
      </c>
      <c r="G184" s="1">
        <f t="shared" si="5"/>
        <v>3</v>
      </c>
      <c r="H184" s="31"/>
      <c r="I184" s="7"/>
      <c r="J184" s="7">
        <v>3</v>
      </c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  <c r="AK184" s="7"/>
      <c r="AL184" s="7"/>
      <c r="AM184" s="7"/>
      <c r="AN184" s="7"/>
      <c r="AO184" s="7"/>
      <c r="AP184" s="36"/>
    </row>
    <row r="185" spans="1:42" s="11" customFormat="1" ht="18" customHeight="1">
      <c r="A185" s="1">
        <v>181</v>
      </c>
      <c r="B185" s="1">
        <v>30687</v>
      </c>
      <c r="C185" s="5" t="s">
        <v>1531</v>
      </c>
      <c r="D185" s="1" t="s">
        <v>66</v>
      </c>
      <c r="E185" s="6" t="s">
        <v>7</v>
      </c>
      <c r="F185" s="1" t="s">
        <v>10</v>
      </c>
      <c r="G185" s="1">
        <f t="shared" si="5"/>
        <v>2</v>
      </c>
      <c r="H185" s="31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>
        <v>2</v>
      </c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  <c r="AK185" s="7"/>
      <c r="AL185" s="7"/>
      <c r="AM185" s="7"/>
      <c r="AN185" s="7"/>
      <c r="AO185" s="7"/>
      <c r="AP185" s="36"/>
    </row>
    <row r="186" spans="1:42" s="11" customFormat="1" ht="18" customHeight="1">
      <c r="A186" s="1">
        <v>181</v>
      </c>
      <c r="B186" s="1">
        <v>46671</v>
      </c>
      <c r="C186" s="5" t="s">
        <v>783</v>
      </c>
      <c r="D186" s="1" t="s">
        <v>66</v>
      </c>
      <c r="E186" s="6" t="s">
        <v>258</v>
      </c>
      <c r="F186" s="1" t="s">
        <v>259</v>
      </c>
      <c r="G186" s="1">
        <f t="shared" si="5"/>
        <v>2</v>
      </c>
      <c r="H186" s="31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>
        <v>2</v>
      </c>
      <c r="AH186" s="7"/>
      <c r="AI186" s="7"/>
      <c r="AJ186" s="7"/>
      <c r="AK186" s="7"/>
      <c r="AL186" s="7"/>
      <c r="AM186" s="7"/>
      <c r="AN186" s="7"/>
      <c r="AO186" s="7"/>
      <c r="AP186" s="36"/>
    </row>
    <row r="187" spans="1:42" s="11" customFormat="1" ht="18" customHeight="1">
      <c r="A187" s="1">
        <v>181</v>
      </c>
      <c r="B187" s="1">
        <v>31902</v>
      </c>
      <c r="C187" s="5" t="s">
        <v>676</v>
      </c>
      <c r="D187" s="1" t="s">
        <v>66</v>
      </c>
      <c r="E187" s="6" t="s">
        <v>7</v>
      </c>
      <c r="F187" s="1" t="s">
        <v>190</v>
      </c>
      <c r="G187" s="1">
        <f t="shared" si="5"/>
        <v>2</v>
      </c>
      <c r="H187" s="31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>
        <v>2</v>
      </c>
      <c r="AG187" s="7"/>
      <c r="AH187" s="7"/>
      <c r="AI187" s="7"/>
      <c r="AJ187" s="7"/>
      <c r="AK187" s="7"/>
      <c r="AL187" s="7"/>
      <c r="AM187" s="7"/>
      <c r="AN187" s="7"/>
      <c r="AO187" s="7"/>
      <c r="AP187" s="36"/>
    </row>
    <row r="188" spans="1:42" s="11" customFormat="1" ht="18" customHeight="1">
      <c r="A188" s="1">
        <v>181</v>
      </c>
      <c r="B188" s="1">
        <v>63431</v>
      </c>
      <c r="C188" s="5" t="s">
        <v>2204</v>
      </c>
      <c r="D188" s="1" t="s">
        <v>66</v>
      </c>
      <c r="E188" s="6" t="s">
        <v>7</v>
      </c>
      <c r="F188" s="1" t="s">
        <v>150</v>
      </c>
      <c r="G188" s="1">
        <f t="shared" si="5"/>
        <v>2</v>
      </c>
      <c r="H188" s="31"/>
      <c r="I188" s="7"/>
      <c r="J188" s="7">
        <v>2</v>
      </c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7"/>
      <c r="AG188" s="7"/>
      <c r="AH188" s="7"/>
      <c r="AI188" s="7"/>
      <c r="AJ188" s="7"/>
      <c r="AK188" s="7"/>
      <c r="AL188" s="7"/>
      <c r="AM188" s="7"/>
      <c r="AN188" s="7"/>
      <c r="AO188" s="7"/>
      <c r="AP188" s="36"/>
    </row>
    <row r="189" spans="1:42" s="11" customFormat="1" ht="18" customHeight="1">
      <c r="A189" s="1">
        <v>185</v>
      </c>
      <c r="B189" s="1">
        <v>31185</v>
      </c>
      <c r="C189" s="5" t="s">
        <v>1500</v>
      </c>
      <c r="D189" s="1" t="s">
        <v>66</v>
      </c>
      <c r="E189" s="6" t="s">
        <v>1344</v>
      </c>
      <c r="F189" s="1" t="s">
        <v>141</v>
      </c>
      <c r="G189" s="1">
        <f t="shared" si="5"/>
        <v>1</v>
      </c>
      <c r="H189" s="31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>
        <v>1</v>
      </c>
      <c r="W189" s="7"/>
      <c r="X189" s="7"/>
      <c r="Y189" s="7"/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J189" s="7"/>
      <c r="AK189" s="7"/>
      <c r="AL189" s="7"/>
      <c r="AM189" s="7"/>
      <c r="AN189" s="7"/>
      <c r="AO189" s="7"/>
      <c r="AP189" s="36"/>
    </row>
    <row r="190" spans="1:42" s="11" customFormat="1" ht="18" customHeight="1">
      <c r="A190" s="1">
        <v>185</v>
      </c>
      <c r="B190" s="1">
        <v>65871</v>
      </c>
      <c r="C190" s="5" t="s">
        <v>1532</v>
      </c>
      <c r="D190" s="1" t="s">
        <v>66</v>
      </c>
      <c r="E190" s="6" t="s">
        <v>7</v>
      </c>
      <c r="F190" s="1" t="s">
        <v>25</v>
      </c>
      <c r="G190" s="1">
        <f t="shared" si="5"/>
        <v>1</v>
      </c>
      <c r="H190" s="31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>
        <v>1</v>
      </c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7"/>
      <c r="AK190" s="7"/>
      <c r="AL190" s="7"/>
      <c r="AM190" s="7"/>
      <c r="AN190" s="7"/>
      <c r="AO190" s="7"/>
      <c r="AP190" s="36"/>
    </row>
    <row r="191" spans="1:42" s="11" customFormat="1" ht="18" customHeight="1">
      <c r="A191" s="1">
        <v>185</v>
      </c>
      <c r="B191" s="1">
        <v>60866</v>
      </c>
      <c r="C191" s="5" t="s">
        <v>1749</v>
      </c>
      <c r="D191" s="1" t="s">
        <v>66</v>
      </c>
      <c r="E191" s="6" t="s">
        <v>7</v>
      </c>
      <c r="F191" s="1" t="s">
        <v>190</v>
      </c>
      <c r="G191" s="1">
        <f t="shared" si="5"/>
        <v>1</v>
      </c>
      <c r="H191" s="31"/>
      <c r="I191" s="7"/>
      <c r="J191" s="7"/>
      <c r="K191" s="7"/>
      <c r="L191" s="7"/>
      <c r="M191" s="7"/>
      <c r="N191" s="7"/>
      <c r="O191" s="7"/>
      <c r="P191" s="7"/>
      <c r="Q191" s="7"/>
      <c r="R191" s="7">
        <v>1</v>
      </c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  <c r="AK191" s="7"/>
      <c r="AL191" s="7"/>
      <c r="AM191" s="7"/>
      <c r="AN191" s="7"/>
      <c r="AO191" s="7"/>
      <c r="AP191" s="36"/>
    </row>
    <row r="192" spans="1:42" s="11" customFormat="1" ht="18" customHeight="1">
      <c r="A192" s="1">
        <v>185</v>
      </c>
      <c r="B192" s="1">
        <v>48844</v>
      </c>
      <c r="C192" s="5" t="s">
        <v>784</v>
      </c>
      <c r="D192" s="1" t="s">
        <v>66</v>
      </c>
      <c r="E192" s="6" t="s">
        <v>341</v>
      </c>
      <c r="F192" s="1" t="s">
        <v>259</v>
      </c>
      <c r="G192" s="1">
        <f t="shared" si="5"/>
        <v>1</v>
      </c>
      <c r="H192" s="31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  <c r="AA192" s="7"/>
      <c r="AB192" s="7"/>
      <c r="AC192" s="7"/>
      <c r="AD192" s="7"/>
      <c r="AE192" s="7"/>
      <c r="AF192" s="7"/>
      <c r="AG192" s="7">
        <v>1</v>
      </c>
      <c r="AH192" s="7"/>
      <c r="AI192" s="7"/>
      <c r="AJ192" s="7"/>
      <c r="AK192" s="7"/>
      <c r="AL192" s="7"/>
      <c r="AM192" s="7"/>
      <c r="AN192" s="7"/>
      <c r="AO192" s="7"/>
      <c r="AP192" s="36"/>
    </row>
    <row r="193" spans="1:42" s="11" customFormat="1" ht="18" customHeight="1">
      <c r="A193" s="1">
        <v>185</v>
      </c>
      <c r="B193" s="1" t="s">
        <v>655</v>
      </c>
      <c r="C193" s="5" t="s">
        <v>656</v>
      </c>
      <c r="D193" s="1" t="s">
        <v>66</v>
      </c>
      <c r="E193" s="6" t="s">
        <v>7</v>
      </c>
      <c r="F193" s="1" t="s">
        <v>10</v>
      </c>
      <c r="G193" s="1">
        <f t="shared" si="5"/>
        <v>1</v>
      </c>
      <c r="H193" s="31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>
        <v>1</v>
      </c>
      <c r="AI193" s="7"/>
      <c r="AJ193" s="7"/>
      <c r="AK193" s="7"/>
      <c r="AL193" s="7"/>
      <c r="AM193" s="7"/>
      <c r="AN193" s="7"/>
      <c r="AO193" s="7"/>
      <c r="AP193" s="36"/>
    </row>
    <row r="194" spans="1:42" s="11" customFormat="1" ht="18" customHeight="1">
      <c r="A194" s="1">
        <v>185</v>
      </c>
      <c r="B194" s="1">
        <v>45098</v>
      </c>
      <c r="C194" s="5" t="s">
        <v>76</v>
      </c>
      <c r="D194" s="1" t="s">
        <v>66</v>
      </c>
      <c r="E194" s="6" t="s">
        <v>7</v>
      </c>
      <c r="F194" s="1" t="s">
        <v>10</v>
      </c>
      <c r="G194" s="1">
        <f t="shared" si="5"/>
        <v>1</v>
      </c>
      <c r="H194" s="31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  <c r="AK194" s="7"/>
      <c r="AL194" s="7"/>
      <c r="AM194" s="7"/>
      <c r="AN194" s="7"/>
      <c r="AO194" s="7">
        <v>1</v>
      </c>
      <c r="AP194" s="36"/>
    </row>
    <row r="195" spans="1:42" s="11" customFormat="1" ht="18" customHeight="1">
      <c r="A195" s="1"/>
      <c r="B195" s="1"/>
      <c r="C195" s="5"/>
      <c r="D195" s="1"/>
      <c r="E195" s="6"/>
      <c r="F195" s="1"/>
      <c r="G195" s="1"/>
      <c r="H195" s="31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  <c r="AK195" s="7"/>
      <c r="AL195" s="7"/>
      <c r="AM195" s="7"/>
      <c r="AN195" s="7"/>
      <c r="AO195" s="7"/>
      <c r="AP195" s="36"/>
    </row>
    <row r="196" spans="1:42" ht="7" customHeight="1">
      <c r="A196" s="38"/>
      <c r="B196" s="33"/>
      <c r="C196" s="39"/>
      <c r="D196" s="33"/>
      <c r="E196" s="40"/>
      <c r="F196" s="33"/>
      <c r="G196" s="41"/>
      <c r="H196" s="33"/>
      <c r="I196" s="42"/>
      <c r="J196" s="42"/>
      <c r="K196" s="42"/>
      <c r="L196" s="42"/>
      <c r="M196" s="42"/>
      <c r="N196" s="42"/>
      <c r="O196" s="42"/>
      <c r="P196" s="42"/>
      <c r="Q196" s="42"/>
      <c r="R196" s="42"/>
      <c r="S196" s="42"/>
      <c r="T196" s="42"/>
      <c r="U196" s="42"/>
      <c r="V196" s="42"/>
      <c r="W196" s="42"/>
      <c r="X196" s="42"/>
      <c r="Y196" s="42"/>
      <c r="Z196" s="42"/>
      <c r="AA196" s="42"/>
      <c r="AB196" s="42"/>
      <c r="AC196" s="42"/>
      <c r="AD196" s="42"/>
      <c r="AE196" s="42"/>
      <c r="AF196" s="42"/>
      <c r="AG196" s="42"/>
      <c r="AH196" s="42"/>
      <c r="AI196" s="42"/>
      <c r="AJ196" s="42"/>
      <c r="AK196" s="42"/>
      <c r="AL196" s="42"/>
      <c r="AM196" s="42"/>
      <c r="AN196" s="42"/>
      <c r="AO196" s="42"/>
      <c r="AP196" s="37"/>
    </row>
    <row r="197" spans="1:42" s="8" customFormat="1" ht="12.75" customHeight="1">
      <c r="A197" s="13"/>
      <c r="B197" s="14"/>
      <c r="D197" s="14"/>
      <c r="E197" s="15"/>
      <c r="F197" s="14"/>
      <c r="G197" s="14"/>
      <c r="H197" s="14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  <c r="AA197" s="12"/>
      <c r="AB197" s="12"/>
      <c r="AC197" s="12"/>
      <c r="AD197" s="12"/>
      <c r="AE197" s="12"/>
      <c r="AF197" s="12"/>
      <c r="AG197" s="12"/>
      <c r="AH197" s="12"/>
      <c r="AI197" s="12"/>
      <c r="AJ197" s="12"/>
      <c r="AK197" s="12"/>
      <c r="AL197" s="12"/>
      <c r="AM197" s="12"/>
      <c r="AN197" s="12"/>
      <c r="AO197" s="12"/>
    </row>
    <row r="198" spans="1:42" ht="14.5">
      <c r="B198" s="50"/>
      <c r="C198" s="2"/>
      <c r="D198" s="10"/>
      <c r="E198" s="2"/>
      <c r="H198" s="12"/>
    </row>
    <row r="199" spans="1:42" ht="14.5">
      <c r="B199" s="50"/>
      <c r="C199" s="2"/>
      <c r="D199" s="10"/>
      <c r="E199" s="2"/>
      <c r="H199" s="12"/>
    </row>
    <row r="200" spans="1:42" ht="14.5">
      <c r="B200" s="50"/>
      <c r="C200" s="2"/>
      <c r="D200" s="10"/>
      <c r="E200" s="2"/>
      <c r="H200" s="12"/>
    </row>
    <row r="201" spans="1:42" ht="14.5">
      <c r="B201" s="50"/>
      <c r="C201" s="2"/>
      <c r="D201" s="10"/>
      <c r="E201" s="2"/>
      <c r="H201" s="12"/>
    </row>
    <row r="202" spans="1:42" ht="14.5">
      <c r="B202" s="50"/>
      <c r="C202" s="2"/>
      <c r="D202" s="10"/>
      <c r="E202" s="2"/>
      <c r="H202" s="12"/>
    </row>
    <row r="203" spans="1:42" ht="14.5">
      <c r="B203" s="50"/>
      <c r="C203" s="2"/>
      <c r="D203" s="10"/>
      <c r="E203" s="2"/>
      <c r="H203" s="12"/>
    </row>
    <row r="204" spans="1:42" ht="14.5">
      <c r="B204" s="50"/>
      <c r="C204" s="2"/>
      <c r="D204" s="10"/>
      <c r="E204" s="2"/>
      <c r="H204" s="12"/>
    </row>
    <row r="205" spans="1:42" ht="14.5">
      <c r="B205" s="50"/>
      <c r="C205" s="2"/>
      <c r="D205" s="10"/>
      <c r="E205" s="2"/>
      <c r="H205" s="12"/>
    </row>
    <row r="206" spans="1:42" ht="14.5">
      <c r="B206" s="50"/>
    </row>
  </sheetData>
  <sheetProtection algorithmName="SHA-512" hashValue="wBWq8OrKBDRLoIdug2bHZkg69Ada0yOkuSX+qav/b0QAOxE00fE/YFhPKR8xb0Z63/JyDq8Sset1kRwcqDm2gA==" saltValue="xDrdjhHJUfjKH5ZsS9YuOw==" spinCount="100000" sheet="1" selectLockedCells="1" selectUnlockedCells="1"/>
  <sortState xmlns:xlrd2="http://schemas.microsoft.com/office/spreadsheetml/2017/richdata2" ref="A5:AO195">
    <sortCondition descending="1" ref="G5:G195"/>
  </sortState>
  <mergeCells count="35">
    <mergeCell ref="M1:M2"/>
    <mergeCell ref="J1:J2"/>
    <mergeCell ref="O1:O2"/>
    <mergeCell ref="N1:N2"/>
    <mergeCell ref="T1:T2"/>
    <mergeCell ref="S1:S2"/>
    <mergeCell ref="R1:R2"/>
    <mergeCell ref="Q1:Q2"/>
    <mergeCell ref="P1:P2"/>
    <mergeCell ref="K1:K2"/>
    <mergeCell ref="L1:L2"/>
    <mergeCell ref="AG1:AG2"/>
    <mergeCell ref="AB1:AB2"/>
    <mergeCell ref="Z1:Z2"/>
    <mergeCell ref="AA1:AA2"/>
    <mergeCell ref="X1:X2"/>
    <mergeCell ref="AD1:AD2"/>
    <mergeCell ref="AC1:AC2"/>
    <mergeCell ref="Y1:Y2"/>
    <mergeCell ref="I1:I2"/>
    <mergeCell ref="A1:G1"/>
    <mergeCell ref="A2:G2"/>
    <mergeCell ref="AO1:AO2"/>
    <mergeCell ref="AN1:AN2"/>
    <mergeCell ref="AM1:AM2"/>
    <mergeCell ref="AL1:AL2"/>
    <mergeCell ref="AK1:AK2"/>
    <mergeCell ref="AJ1:AJ2"/>
    <mergeCell ref="AI1:AI2"/>
    <mergeCell ref="AH1:AH2"/>
    <mergeCell ref="AF1:AF2"/>
    <mergeCell ref="AE1:AE2"/>
    <mergeCell ref="W1:W2"/>
    <mergeCell ref="V1:V2"/>
    <mergeCell ref="U1:U2"/>
  </mergeCells>
  <phoneticPr fontId="15" type="noConversion"/>
  <conditionalFormatting sqref="B1:B1048576">
    <cfRule type="duplicateValues" dxfId="105" priority="5"/>
  </conditionalFormatting>
  <conditionalFormatting sqref="B1:C2 B4:C4 B155:C197 B198:B205 B206:C65663">
    <cfRule type="expression" dxfId="104" priority="9196" stopIfTrue="1">
      <formula>AND(COUNTIF($B$1:$C$2, B1)+COUNTIF($B$4:$C$4, B1)+COUNTIF($B$156:$C$65663, B1)&gt;1,NOT(ISBLANK(B1)))</formula>
    </cfRule>
  </conditionalFormatting>
  <conditionalFormatting sqref="B1:C1048576">
    <cfRule type="duplicateValues" dxfId="103" priority="2"/>
  </conditionalFormatting>
  <conditionalFormatting sqref="B3:C3">
    <cfRule type="duplicateValues" dxfId="102" priority="12" stopIfTrue="1"/>
  </conditionalFormatting>
  <conditionalFormatting sqref="B5:C195">
    <cfRule type="duplicateValues" dxfId="101" priority="12947" stopIfTrue="1"/>
    <cfRule type="duplicateValues" dxfId="100" priority="12948" stopIfTrue="1"/>
    <cfRule type="duplicateValues" dxfId="99" priority="12949" stopIfTrue="1"/>
    <cfRule type="duplicateValues" dxfId="98" priority="12950" stopIfTrue="1"/>
  </conditionalFormatting>
  <conditionalFormatting sqref="B155:C197">
    <cfRule type="duplicateValues" dxfId="97" priority="12951" stopIfTrue="1"/>
  </conditionalFormatting>
  <conditionalFormatting sqref="B206:C1048576 B1:C197 B198:B205">
    <cfRule type="duplicateValues" dxfId="96" priority="4"/>
    <cfRule type="duplicateValues" dxfId="95" priority="6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P187"/>
  <sheetViews>
    <sheetView zoomScale="85" zoomScaleNormal="85" workbookViewId="0">
      <selection activeCell="K5" sqref="K5"/>
    </sheetView>
  </sheetViews>
  <sheetFormatPr defaultColWidth="9.1796875" defaultRowHeight="14"/>
  <cols>
    <col min="1" max="1" width="5.7265625" style="9" bestFit="1" customWidth="1"/>
    <col min="2" max="2" width="10.26953125" style="2" bestFit="1" customWidth="1"/>
    <col min="3" max="3" width="48.453125" style="3" bestFit="1" customWidth="1"/>
    <col min="4" max="4" width="8.453125" style="2" bestFit="1" customWidth="1"/>
    <col min="5" max="5" width="64.7265625" style="10" bestFit="1" customWidth="1"/>
    <col min="6" max="6" width="7.7265625" style="2" customWidth="1"/>
    <col min="7" max="7" width="8" style="2" bestFit="1" customWidth="1"/>
    <col min="8" max="8" width="1" style="2" customWidth="1"/>
    <col min="9" max="35" width="6.7265625" style="12" customWidth="1"/>
    <col min="36" max="36" width="8" style="12" bestFit="1" customWidth="1"/>
    <col min="37" max="37" width="7.26953125" style="12" bestFit="1" customWidth="1"/>
    <col min="38" max="40" width="6.7265625" style="12" customWidth="1"/>
    <col min="41" max="41" width="7.26953125" style="12" bestFit="1" customWidth="1"/>
    <col min="42" max="42" width="1" style="3" customWidth="1"/>
    <col min="43" max="16384" width="9.1796875" style="3"/>
  </cols>
  <sheetData>
    <row r="1" spans="1:42" ht="69" customHeight="1">
      <c r="A1" s="60"/>
      <c r="B1" s="61"/>
      <c r="C1" s="61"/>
      <c r="D1" s="61"/>
      <c r="E1" s="61"/>
      <c r="F1" s="61"/>
      <c r="G1" s="62"/>
      <c r="H1" s="27"/>
      <c r="I1" s="55"/>
      <c r="J1" s="55" t="s">
        <v>2194</v>
      </c>
      <c r="K1" s="55" t="s">
        <v>2074</v>
      </c>
      <c r="L1" s="55" t="s">
        <v>1844</v>
      </c>
      <c r="M1" s="55" t="s">
        <v>2173</v>
      </c>
      <c r="N1" s="55" t="s">
        <v>1838</v>
      </c>
      <c r="O1" s="55" t="s">
        <v>1835</v>
      </c>
      <c r="P1" s="55" t="s">
        <v>1812</v>
      </c>
      <c r="Q1" s="55" t="s">
        <v>1776</v>
      </c>
      <c r="R1" s="55" t="s">
        <v>1730</v>
      </c>
      <c r="S1" s="55" t="s">
        <v>1704</v>
      </c>
      <c r="T1" s="55" t="s">
        <v>1544</v>
      </c>
      <c r="U1" s="55" t="s">
        <v>1520</v>
      </c>
      <c r="V1" s="55" t="s">
        <v>1482</v>
      </c>
      <c r="W1" s="55" t="s">
        <v>1380</v>
      </c>
      <c r="X1" s="55" t="s">
        <v>1369</v>
      </c>
      <c r="Y1" s="55" t="s">
        <v>1356</v>
      </c>
      <c r="Z1" s="55" t="s">
        <v>1153</v>
      </c>
      <c r="AA1" s="55" t="s">
        <v>1061</v>
      </c>
      <c r="AB1" s="55" t="s">
        <v>927</v>
      </c>
      <c r="AC1" s="55" t="s">
        <v>882</v>
      </c>
      <c r="AD1" s="55" t="s">
        <v>819</v>
      </c>
      <c r="AE1" s="55" t="s">
        <v>684</v>
      </c>
      <c r="AF1" s="55" t="s">
        <v>665</v>
      </c>
      <c r="AG1" s="55" t="s">
        <v>735</v>
      </c>
      <c r="AH1" s="55" t="s">
        <v>638</v>
      </c>
      <c r="AI1" s="55" t="s">
        <v>616</v>
      </c>
      <c r="AJ1" s="55" t="s">
        <v>543</v>
      </c>
      <c r="AK1" s="55" t="s">
        <v>438</v>
      </c>
      <c r="AL1" s="55" t="s">
        <v>396</v>
      </c>
      <c r="AM1" s="55" t="s">
        <v>187</v>
      </c>
      <c r="AN1" s="55" t="s">
        <v>137</v>
      </c>
      <c r="AO1" s="63" t="s">
        <v>13</v>
      </c>
      <c r="AP1" s="27"/>
    </row>
    <row r="2" spans="1:42" s="4" customFormat="1" ht="65.150000000000006" customHeight="1">
      <c r="A2" s="57" t="s">
        <v>2224</v>
      </c>
      <c r="B2" s="58"/>
      <c r="C2" s="58"/>
      <c r="D2" s="58"/>
      <c r="E2" s="58"/>
      <c r="F2" s="58"/>
      <c r="G2" s="59"/>
      <c r="H2" s="28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56"/>
      <c r="AJ2" s="56"/>
      <c r="AK2" s="56"/>
      <c r="AL2" s="56"/>
      <c r="AM2" s="56"/>
      <c r="AN2" s="56"/>
      <c r="AO2" s="64"/>
      <c r="AP2" s="34"/>
    </row>
    <row r="3" spans="1:42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45914</v>
      </c>
      <c r="K3" s="19">
        <v>45907</v>
      </c>
      <c r="L3" s="19">
        <v>45900</v>
      </c>
      <c r="M3" s="19">
        <v>45893</v>
      </c>
      <c r="N3" s="19">
        <v>45886</v>
      </c>
      <c r="O3" s="19">
        <v>45879</v>
      </c>
      <c r="P3" s="19">
        <v>45879</v>
      </c>
      <c r="Q3" s="19">
        <v>45872</v>
      </c>
      <c r="R3" s="19">
        <v>45865</v>
      </c>
      <c r="S3" s="19">
        <v>45858</v>
      </c>
      <c r="T3" s="19">
        <v>45858</v>
      </c>
      <c r="U3" s="19">
        <v>45851</v>
      </c>
      <c r="V3" s="19">
        <v>45844</v>
      </c>
      <c r="W3" s="19">
        <v>45830</v>
      </c>
      <c r="X3" s="19">
        <v>45830</v>
      </c>
      <c r="Y3" s="19">
        <v>45816</v>
      </c>
      <c r="Z3" s="19">
        <v>45816</v>
      </c>
      <c r="AA3" s="19">
        <v>45809</v>
      </c>
      <c r="AB3" s="19">
        <v>45802</v>
      </c>
      <c r="AC3" s="19">
        <v>45795</v>
      </c>
      <c r="AD3" s="19">
        <v>45795</v>
      </c>
      <c r="AE3" s="19">
        <v>45753</v>
      </c>
      <c r="AF3" s="19">
        <v>45746</v>
      </c>
      <c r="AG3" s="19">
        <v>45746</v>
      </c>
      <c r="AH3" s="19">
        <v>45739</v>
      </c>
      <c r="AI3" s="19">
        <v>45739</v>
      </c>
      <c r="AJ3" s="19">
        <v>45725</v>
      </c>
      <c r="AK3" s="19">
        <v>45725</v>
      </c>
      <c r="AL3" s="19">
        <v>45711</v>
      </c>
      <c r="AM3" s="19">
        <v>45698</v>
      </c>
      <c r="AN3" s="19">
        <v>45688</v>
      </c>
      <c r="AO3" s="47">
        <v>45683</v>
      </c>
      <c r="AP3" s="34"/>
    </row>
    <row r="4" spans="1:42" ht="18" customHeight="1">
      <c r="A4" s="20" t="s">
        <v>0</v>
      </c>
      <c r="B4" s="20" t="s">
        <v>1</v>
      </c>
      <c r="C4" s="20" t="s">
        <v>732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14</v>
      </c>
      <c r="K4" s="21" t="s">
        <v>138</v>
      </c>
      <c r="L4" s="21" t="s">
        <v>1845</v>
      </c>
      <c r="M4" s="21" t="s">
        <v>14</v>
      </c>
      <c r="N4" s="21" t="s">
        <v>186</v>
      </c>
      <c r="O4" s="21" t="s">
        <v>14</v>
      </c>
      <c r="P4" s="21" t="s">
        <v>138</v>
      </c>
      <c r="Q4" s="21" t="s">
        <v>14</v>
      </c>
      <c r="R4" s="21" t="s">
        <v>14</v>
      </c>
      <c r="S4" s="21" t="s">
        <v>14</v>
      </c>
      <c r="T4" s="21" t="s">
        <v>186</v>
      </c>
      <c r="U4" s="21" t="s">
        <v>14</v>
      </c>
      <c r="V4" s="21" t="s">
        <v>138</v>
      </c>
      <c r="W4" s="21" t="s">
        <v>188</v>
      </c>
      <c r="X4" s="21" t="s">
        <v>820</v>
      </c>
      <c r="Y4" s="21" t="s">
        <v>14</v>
      </c>
      <c r="Z4" s="21" t="s">
        <v>186</v>
      </c>
      <c r="AA4" s="21" t="s">
        <v>138</v>
      </c>
      <c r="AB4" s="21" t="s">
        <v>188</v>
      </c>
      <c r="AC4" s="21" t="s">
        <v>473</v>
      </c>
      <c r="AD4" s="21" t="s">
        <v>820</v>
      </c>
      <c r="AE4" s="21" t="s">
        <v>14</v>
      </c>
      <c r="AF4" s="21" t="s">
        <v>14</v>
      </c>
      <c r="AG4" s="21" t="s">
        <v>14</v>
      </c>
      <c r="AH4" s="21" t="s">
        <v>14</v>
      </c>
      <c r="AI4" s="21" t="s">
        <v>188</v>
      </c>
      <c r="AJ4" s="21" t="s">
        <v>14</v>
      </c>
      <c r="AK4" s="21" t="s">
        <v>473</v>
      </c>
      <c r="AL4" s="21" t="s">
        <v>188</v>
      </c>
      <c r="AM4" s="21" t="s">
        <v>188</v>
      </c>
      <c r="AN4" s="21" t="s">
        <v>138</v>
      </c>
      <c r="AO4" s="48" t="s">
        <v>14</v>
      </c>
      <c r="AP4" s="35"/>
    </row>
    <row r="5" spans="1:42" s="11" customFormat="1" ht="18" customHeight="1">
      <c r="A5" s="1">
        <v>1</v>
      </c>
      <c r="B5" s="1">
        <v>684</v>
      </c>
      <c r="C5" s="5" t="s">
        <v>79</v>
      </c>
      <c r="D5" s="1" t="s">
        <v>78</v>
      </c>
      <c r="E5" s="6" t="s">
        <v>7</v>
      </c>
      <c r="F5" s="1" t="s">
        <v>8</v>
      </c>
      <c r="G5" s="1">
        <f t="shared" ref="G5:G36" si="0">SUM(I5:AO5)</f>
        <v>970</v>
      </c>
      <c r="H5" s="31"/>
      <c r="I5" s="7"/>
      <c r="J5" s="7"/>
      <c r="K5" s="7"/>
      <c r="L5" s="7">
        <v>200</v>
      </c>
      <c r="M5" s="7"/>
      <c r="N5" s="7">
        <v>100</v>
      </c>
      <c r="O5" s="7"/>
      <c r="P5" s="7"/>
      <c r="Q5" s="7"/>
      <c r="R5" s="7">
        <v>25</v>
      </c>
      <c r="S5" s="7"/>
      <c r="T5" s="7">
        <v>100</v>
      </c>
      <c r="U5" s="7"/>
      <c r="V5" s="7">
        <v>140</v>
      </c>
      <c r="W5" s="7"/>
      <c r="X5" s="7"/>
      <c r="Y5" s="7"/>
      <c r="Z5" s="7"/>
      <c r="AA5" s="7">
        <v>140</v>
      </c>
      <c r="AB5" s="7">
        <v>50</v>
      </c>
      <c r="AC5" s="7"/>
      <c r="AD5" s="7">
        <v>180</v>
      </c>
      <c r="AE5" s="7"/>
      <c r="AF5" s="7"/>
      <c r="AG5" s="7"/>
      <c r="AH5" s="7">
        <v>15</v>
      </c>
      <c r="AI5" s="7"/>
      <c r="AJ5" s="7"/>
      <c r="AK5" s="7"/>
      <c r="AL5" s="7"/>
      <c r="AM5" s="7"/>
      <c r="AN5" s="7"/>
      <c r="AO5" s="7">
        <v>20</v>
      </c>
      <c r="AP5" s="36"/>
    </row>
    <row r="6" spans="1:42" s="11" customFormat="1" ht="18" customHeight="1">
      <c r="A6" s="1">
        <v>2</v>
      </c>
      <c r="B6" s="1" t="s">
        <v>299</v>
      </c>
      <c r="C6" s="5" t="s">
        <v>300</v>
      </c>
      <c r="D6" s="1" t="s">
        <v>78</v>
      </c>
      <c r="E6" s="6" t="s">
        <v>7</v>
      </c>
      <c r="F6" s="1" t="s">
        <v>8</v>
      </c>
      <c r="G6" s="1">
        <f t="shared" si="0"/>
        <v>900</v>
      </c>
      <c r="H6" s="31"/>
      <c r="I6" s="7"/>
      <c r="J6" s="7"/>
      <c r="K6" s="7"/>
      <c r="L6" s="7">
        <v>120</v>
      </c>
      <c r="M6" s="7"/>
      <c r="N6" s="7">
        <v>95</v>
      </c>
      <c r="O6" s="7"/>
      <c r="P6" s="7"/>
      <c r="Q6" s="7"/>
      <c r="R6" s="7">
        <v>20</v>
      </c>
      <c r="S6" s="7"/>
      <c r="T6" s="7">
        <v>95</v>
      </c>
      <c r="U6" s="7"/>
      <c r="V6" s="7">
        <v>150</v>
      </c>
      <c r="W6" s="7"/>
      <c r="X6" s="7"/>
      <c r="Y6" s="7"/>
      <c r="Z6" s="7"/>
      <c r="AA6" s="7">
        <v>160</v>
      </c>
      <c r="AB6" s="7"/>
      <c r="AC6" s="7"/>
      <c r="AD6" s="7">
        <v>200</v>
      </c>
      <c r="AE6" s="7"/>
      <c r="AF6" s="7"/>
      <c r="AG6" s="7"/>
      <c r="AH6" s="7">
        <v>20</v>
      </c>
      <c r="AI6" s="7"/>
      <c r="AJ6" s="7"/>
      <c r="AK6" s="7"/>
      <c r="AL6" s="7"/>
      <c r="AM6" s="7">
        <v>40</v>
      </c>
      <c r="AN6" s="7"/>
      <c r="AO6" s="7"/>
      <c r="AP6" s="36"/>
    </row>
    <row r="7" spans="1:42" s="11" customFormat="1" ht="18" customHeight="1">
      <c r="A7" s="1">
        <v>3</v>
      </c>
      <c r="B7" s="1" t="s">
        <v>850</v>
      </c>
      <c r="C7" s="5" t="s">
        <v>851</v>
      </c>
      <c r="D7" s="1" t="s">
        <v>78</v>
      </c>
      <c r="E7" s="6" t="s">
        <v>7</v>
      </c>
      <c r="F7" s="1" t="s">
        <v>150</v>
      </c>
      <c r="G7" s="1">
        <f t="shared" si="0"/>
        <v>690</v>
      </c>
      <c r="H7" s="31"/>
      <c r="I7" s="7"/>
      <c r="J7" s="7"/>
      <c r="K7" s="7">
        <v>150</v>
      </c>
      <c r="L7" s="7">
        <v>60</v>
      </c>
      <c r="M7" s="7"/>
      <c r="N7" s="7"/>
      <c r="O7" s="7"/>
      <c r="P7" s="7">
        <v>150</v>
      </c>
      <c r="Q7" s="7"/>
      <c r="R7" s="7"/>
      <c r="S7" s="7"/>
      <c r="T7" s="7">
        <v>90</v>
      </c>
      <c r="U7" s="7"/>
      <c r="V7" s="7"/>
      <c r="W7" s="7"/>
      <c r="X7" s="7">
        <v>100</v>
      </c>
      <c r="Y7" s="7"/>
      <c r="Z7" s="7"/>
      <c r="AA7" s="7"/>
      <c r="AB7" s="7"/>
      <c r="AC7" s="7"/>
      <c r="AD7" s="7">
        <v>140</v>
      </c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36"/>
    </row>
    <row r="8" spans="1:42" s="11" customFormat="1" ht="18" customHeight="1">
      <c r="A8" s="1">
        <v>4</v>
      </c>
      <c r="B8" s="1" t="s">
        <v>852</v>
      </c>
      <c r="C8" s="5" t="s">
        <v>853</v>
      </c>
      <c r="D8" s="1" t="s">
        <v>78</v>
      </c>
      <c r="E8" s="6" t="s">
        <v>7</v>
      </c>
      <c r="F8" s="1" t="s">
        <v>150</v>
      </c>
      <c r="G8" s="1">
        <f t="shared" si="0"/>
        <v>575</v>
      </c>
      <c r="H8" s="31"/>
      <c r="I8" s="7"/>
      <c r="J8" s="7"/>
      <c r="K8" s="7">
        <v>100</v>
      </c>
      <c r="L8" s="7"/>
      <c r="M8" s="7"/>
      <c r="N8" s="7">
        <v>80</v>
      </c>
      <c r="O8" s="7"/>
      <c r="P8" s="7">
        <v>120</v>
      </c>
      <c r="Q8" s="7"/>
      <c r="R8" s="7"/>
      <c r="S8" s="7"/>
      <c r="T8" s="7">
        <v>55</v>
      </c>
      <c r="U8" s="7"/>
      <c r="V8" s="7">
        <v>50</v>
      </c>
      <c r="W8" s="7"/>
      <c r="X8" s="7"/>
      <c r="Y8" s="7"/>
      <c r="Z8" s="7"/>
      <c r="AA8" s="7">
        <v>75</v>
      </c>
      <c r="AB8" s="7"/>
      <c r="AC8" s="7"/>
      <c r="AD8" s="7">
        <v>95</v>
      </c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36"/>
    </row>
    <row r="9" spans="1:42" s="11" customFormat="1" ht="18" customHeight="1">
      <c r="A9" s="1">
        <v>5</v>
      </c>
      <c r="B9" s="1" t="s">
        <v>1624</v>
      </c>
      <c r="C9" s="5" t="s">
        <v>1625</v>
      </c>
      <c r="D9" s="1" t="s">
        <v>78</v>
      </c>
      <c r="E9" s="6" t="s">
        <v>7</v>
      </c>
      <c r="F9" s="1" t="s">
        <v>150</v>
      </c>
      <c r="G9" s="1">
        <f t="shared" si="0"/>
        <v>430</v>
      </c>
      <c r="H9" s="31"/>
      <c r="I9" s="7"/>
      <c r="J9" s="7">
        <v>25</v>
      </c>
      <c r="K9" s="7">
        <v>140</v>
      </c>
      <c r="L9" s="7"/>
      <c r="M9" s="7"/>
      <c r="N9" s="7"/>
      <c r="O9" s="7"/>
      <c r="P9" s="7">
        <v>160</v>
      </c>
      <c r="Q9" s="7">
        <v>20</v>
      </c>
      <c r="R9" s="7"/>
      <c r="S9" s="7"/>
      <c r="T9" s="7">
        <v>85</v>
      </c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36"/>
    </row>
    <row r="10" spans="1:42" s="11" customFormat="1" ht="18" customHeight="1">
      <c r="A10" s="1">
        <v>6</v>
      </c>
      <c r="B10" s="1">
        <v>30872</v>
      </c>
      <c r="C10" s="5" t="s">
        <v>77</v>
      </c>
      <c r="D10" s="1" t="s">
        <v>78</v>
      </c>
      <c r="E10" s="6" t="s">
        <v>7</v>
      </c>
      <c r="F10" s="1" t="s">
        <v>10</v>
      </c>
      <c r="G10" s="1">
        <f t="shared" si="0"/>
        <v>410</v>
      </c>
      <c r="H10" s="31"/>
      <c r="I10" s="7"/>
      <c r="J10" s="7"/>
      <c r="K10" s="7"/>
      <c r="L10" s="7">
        <v>70</v>
      </c>
      <c r="M10" s="7"/>
      <c r="N10" s="7">
        <v>90</v>
      </c>
      <c r="O10" s="7"/>
      <c r="P10" s="7"/>
      <c r="Q10" s="7"/>
      <c r="R10" s="7"/>
      <c r="S10" s="7"/>
      <c r="T10" s="7"/>
      <c r="U10" s="7">
        <v>15</v>
      </c>
      <c r="V10" s="7"/>
      <c r="W10" s="7"/>
      <c r="X10" s="7"/>
      <c r="Y10" s="7"/>
      <c r="Z10" s="7"/>
      <c r="AA10" s="7"/>
      <c r="AB10" s="7"/>
      <c r="AC10" s="7"/>
      <c r="AD10" s="7">
        <v>160</v>
      </c>
      <c r="AE10" s="7"/>
      <c r="AF10" s="7"/>
      <c r="AG10" s="7"/>
      <c r="AH10" s="7">
        <v>25</v>
      </c>
      <c r="AI10" s="7"/>
      <c r="AJ10" s="7">
        <v>25</v>
      </c>
      <c r="AK10" s="7"/>
      <c r="AL10" s="7"/>
      <c r="AM10" s="7"/>
      <c r="AN10" s="7"/>
      <c r="AO10" s="7">
        <v>25</v>
      </c>
      <c r="AP10" s="36"/>
    </row>
    <row r="11" spans="1:42" s="11" customFormat="1" ht="18" customHeight="1">
      <c r="A11" s="1">
        <v>7</v>
      </c>
      <c r="B11" s="1">
        <v>1978</v>
      </c>
      <c r="C11" s="5" t="s">
        <v>635</v>
      </c>
      <c r="D11" s="1" t="s">
        <v>78</v>
      </c>
      <c r="E11" s="6" t="s">
        <v>7</v>
      </c>
      <c r="F11" s="1" t="s">
        <v>381</v>
      </c>
      <c r="G11" s="1">
        <f t="shared" si="0"/>
        <v>312.5</v>
      </c>
      <c r="H11" s="31"/>
      <c r="I11" s="7"/>
      <c r="J11" s="7"/>
      <c r="K11" s="7"/>
      <c r="L11" s="7">
        <v>250</v>
      </c>
      <c r="M11" s="7"/>
      <c r="N11" s="7"/>
      <c r="O11" s="7">
        <v>12.5</v>
      </c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>
        <v>50</v>
      </c>
      <c r="AJ11" s="7"/>
      <c r="AK11" s="7"/>
      <c r="AL11" s="7"/>
      <c r="AM11" s="7"/>
      <c r="AN11" s="7"/>
      <c r="AO11" s="7"/>
      <c r="AP11" s="36"/>
    </row>
    <row r="12" spans="1:42" s="11" customFormat="1" ht="18" customHeight="1">
      <c r="A12" s="1">
        <v>8</v>
      </c>
      <c r="B12" s="1" t="s">
        <v>955</v>
      </c>
      <c r="C12" s="5" t="s">
        <v>956</v>
      </c>
      <c r="D12" s="1" t="s">
        <v>78</v>
      </c>
      <c r="E12" s="6" t="s">
        <v>7</v>
      </c>
      <c r="F12" s="1" t="s">
        <v>103</v>
      </c>
      <c r="G12" s="1">
        <f t="shared" si="0"/>
        <v>310</v>
      </c>
      <c r="H12" s="31"/>
      <c r="I12" s="7"/>
      <c r="J12" s="7"/>
      <c r="K12" s="7">
        <v>80</v>
      </c>
      <c r="L12" s="7">
        <v>10</v>
      </c>
      <c r="M12" s="7">
        <v>15</v>
      </c>
      <c r="N12" s="7"/>
      <c r="O12" s="7"/>
      <c r="P12" s="7"/>
      <c r="Q12" s="7"/>
      <c r="R12" s="7"/>
      <c r="S12" s="7"/>
      <c r="T12" s="7"/>
      <c r="U12" s="7"/>
      <c r="V12" s="7">
        <v>100</v>
      </c>
      <c r="W12" s="7"/>
      <c r="X12" s="7"/>
      <c r="Y12" s="7"/>
      <c r="Z12" s="7">
        <v>85</v>
      </c>
      <c r="AA12" s="7"/>
      <c r="AB12" s="7">
        <v>20</v>
      </c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36"/>
    </row>
    <row r="13" spans="1:42" s="11" customFormat="1" ht="18" customHeight="1">
      <c r="A13" s="1">
        <v>9</v>
      </c>
      <c r="B13" s="1">
        <v>14060</v>
      </c>
      <c r="C13" s="5" t="s">
        <v>1945</v>
      </c>
      <c r="D13" s="1" t="s">
        <v>78</v>
      </c>
      <c r="E13" s="6" t="s">
        <v>1899</v>
      </c>
      <c r="F13" s="1" t="s">
        <v>1514</v>
      </c>
      <c r="G13" s="1">
        <f t="shared" si="0"/>
        <v>300</v>
      </c>
      <c r="H13" s="31"/>
      <c r="I13" s="7"/>
      <c r="J13" s="7"/>
      <c r="K13" s="7"/>
      <c r="L13" s="7">
        <v>300</v>
      </c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36"/>
    </row>
    <row r="14" spans="1:42" s="11" customFormat="1" ht="18" customHeight="1">
      <c r="A14" s="1">
        <v>10</v>
      </c>
      <c r="B14" s="1" t="s">
        <v>1632</v>
      </c>
      <c r="C14" s="5" t="s">
        <v>1633</v>
      </c>
      <c r="D14" s="1" t="s">
        <v>78</v>
      </c>
      <c r="E14" s="6" t="s">
        <v>7</v>
      </c>
      <c r="F14" s="1" t="s">
        <v>150</v>
      </c>
      <c r="G14" s="1">
        <f t="shared" si="0"/>
        <v>285</v>
      </c>
      <c r="H14" s="31"/>
      <c r="I14" s="7"/>
      <c r="J14" s="7"/>
      <c r="K14" s="7">
        <v>70</v>
      </c>
      <c r="L14" s="7"/>
      <c r="M14" s="7"/>
      <c r="N14" s="7"/>
      <c r="O14" s="7"/>
      <c r="P14" s="7">
        <v>140</v>
      </c>
      <c r="Q14" s="7">
        <v>10</v>
      </c>
      <c r="R14" s="7"/>
      <c r="S14" s="7"/>
      <c r="T14" s="7">
        <v>65</v>
      </c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36"/>
    </row>
    <row r="15" spans="1:42" s="11" customFormat="1" ht="18" customHeight="1">
      <c r="A15" s="1">
        <v>11</v>
      </c>
      <c r="B15" s="1">
        <v>48627</v>
      </c>
      <c r="C15" s="5" t="s">
        <v>169</v>
      </c>
      <c r="D15" s="1" t="s">
        <v>78</v>
      </c>
      <c r="E15" s="6" t="s">
        <v>170</v>
      </c>
      <c r="F15" s="1" t="s">
        <v>141</v>
      </c>
      <c r="G15" s="1">
        <f t="shared" si="0"/>
        <v>275</v>
      </c>
      <c r="H15" s="31"/>
      <c r="I15" s="7"/>
      <c r="J15" s="7"/>
      <c r="K15" s="7"/>
      <c r="L15" s="7"/>
      <c r="M15" s="7"/>
      <c r="N15" s="7"/>
      <c r="O15" s="7"/>
      <c r="P15" s="7"/>
      <c r="Q15" s="7"/>
      <c r="R15" s="7"/>
      <c r="S15" s="7">
        <v>10</v>
      </c>
      <c r="T15" s="7"/>
      <c r="U15" s="7"/>
      <c r="V15" s="7">
        <v>40</v>
      </c>
      <c r="W15" s="7"/>
      <c r="X15" s="7"/>
      <c r="Y15" s="7"/>
      <c r="Z15" s="7">
        <v>65</v>
      </c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>
        <v>160</v>
      </c>
      <c r="AO15" s="7"/>
      <c r="AP15" s="36"/>
    </row>
    <row r="16" spans="1:42" s="11" customFormat="1" ht="18" customHeight="1">
      <c r="A16" s="1">
        <v>12</v>
      </c>
      <c r="B16" s="1" t="s">
        <v>1306</v>
      </c>
      <c r="C16" s="5" t="s">
        <v>1307</v>
      </c>
      <c r="D16" s="1" t="s">
        <v>78</v>
      </c>
      <c r="E16" s="6" t="s">
        <v>1063</v>
      </c>
      <c r="F16" s="1" t="s">
        <v>141</v>
      </c>
      <c r="G16" s="1">
        <f t="shared" si="0"/>
        <v>275</v>
      </c>
      <c r="H16" s="31"/>
      <c r="I16" s="7"/>
      <c r="J16" s="7"/>
      <c r="K16" s="7"/>
      <c r="L16" s="7"/>
      <c r="M16" s="7"/>
      <c r="N16" s="7"/>
      <c r="O16" s="7"/>
      <c r="P16" s="7"/>
      <c r="Q16" s="7"/>
      <c r="R16" s="7"/>
      <c r="S16" s="7">
        <v>25</v>
      </c>
      <c r="T16" s="7"/>
      <c r="U16" s="7"/>
      <c r="V16" s="7">
        <v>160</v>
      </c>
      <c r="W16" s="7"/>
      <c r="X16" s="7"/>
      <c r="Y16" s="7"/>
      <c r="Z16" s="7">
        <v>90</v>
      </c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36"/>
    </row>
    <row r="17" spans="1:42" s="11" customFormat="1" ht="18" customHeight="1">
      <c r="A17" s="1">
        <v>13</v>
      </c>
      <c r="B17" s="1">
        <v>44042</v>
      </c>
      <c r="C17" s="5" t="s">
        <v>431</v>
      </c>
      <c r="D17" s="1" t="s">
        <v>78</v>
      </c>
      <c r="E17" s="6" t="s">
        <v>7</v>
      </c>
      <c r="F17" s="1" t="s">
        <v>381</v>
      </c>
      <c r="G17" s="1">
        <f t="shared" si="0"/>
        <v>265</v>
      </c>
      <c r="H17" s="31"/>
      <c r="I17" s="7"/>
      <c r="J17" s="7"/>
      <c r="K17" s="7"/>
      <c r="L17" s="7">
        <v>140</v>
      </c>
      <c r="M17" s="7"/>
      <c r="N17" s="7"/>
      <c r="O17" s="7">
        <v>10</v>
      </c>
      <c r="P17" s="7"/>
      <c r="Q17" s="7"/>
      <c r="R17" s="7"/>
      <c r="S17" s="7"/>
      <c r="T17" s="7"/>
      <c r="U17" s="7"/>
      <c r="V17" s="7"/>
      <c r="W17" s="7"/>
      <c r="X17" s="7"/>
      <c r="Y17" s="7">
        <v>25</v>
      </c>
      <c r="Z17" s="7"/>
      <c r="AA17" s="7"/>
      <c r="AB17" s="7"/>
      <c r="AC17" s="7"/>
      <c r="AD17" s="7"/>
      <c r="AE17" s="7"/>
      <c r="AF17" s="7"/>
      <c r="AG17" s="7"/>
      <c r="AH17" s="7"/>
      <c r="AI17" s="7">
        <v>40</v>
      </c>
      <c r="AJ17" s="7"/>
      <c r="AK17" s="7"/>
      <c r="AL17" s="7">
        <v>50</v>
      </c>
      <c r="AM17" s="7"/>
      <c r="AN17" s="7"/>
      <c r="AO17" s="7"/>
      <c r="AP17" s="36"/>
    </row>
    <row r="18" spans="1:42" s="11" customFormat="1" ht="18" customHeight="1">
      <c r="A18" s="1">
        <v>14</v>
      </c>
      <c r="B18" s="1">
        <v>49926</v>
      </c>
      <c r="C18" s="5" t="s">
        <v>1105</v>
      </c>
      <c r="D18" s="1" t="s">
        <v>78</v>
      </c>
      <c r="E18" s="6" t="s">
        <v>7</v>
      </c>
      <c r="F18" s="1" t="s">
        <v>141</v>
      </c>
      <c r="G18" s="1">
        <f t="shared" si="0"/>
        <v>255</v>
      </c>
      <c r="H18" s="31"/>
      <c r="I18" s="7"/>
      <c r="J18" s="7"/>
      <c r="K18" s="7"/>
      <c r="L18" s="7"/>
      <c r="M18" s="7"/>
      <c r="N18" s="7"/>
      <c r="O18" s="7"/>
      <c r="P18" s="7"/>
      <c r="Q18" s="7"/>
      <c r="R18" s="7"/>
      <c r="S18" s="7">
        <v>20</v>
      </c>
      <c r="T18" s="7"/>
      <c r="U18" s="7"/>
      <c r="V18" s="7">
        <v>80</v>
      </c>
      <c r="W18" s="7"/>
      <c r="X18" s="7"/>
      <c r="Y18" s="7"/>
      <c r="Z18" s="7">
        <v>75</v>
      </c>
      <c r="AA18" s="7">
        <v>80</v>
      </c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36"/>
    </row>
    <row r="19" spans="1:42" s="11" customFormat="1" ht="18" customHeight="1">
      <c r="A19" s="1">
        <v>15</v>
      </c>
      <c r="B19" s="1">
        <v>38853</v>
      </c>
      <c r="C19" s="5" t="s">
        <v>1830</v>
      </c>
      <c r="D19" s="1" t="s">
        <v>78</v>
      </c>
      <c r="E19" s="6" t="s">
        <v>7</v>
      </c>
      <c r="F19" s="1" t="s">
        <v>150</v>
      </c>
      <c r="G19" s="1">
        <f t="shared" si="0"/>
        <v>235</v>
      </c>
      <c r="H19" s="31"/>
      <c r="I19" s="7"/>
      <c r="J19" s="7"/>
      <c r="K19" s="7">
        <v>160</v>
      </c>
      <c r="L19" s="7"/>
      <c r="M19" s="7"/>
      <c r="N19" s="7"/>
      <c r="O19" s="7"/>
      <c r="P19" s="7">
        <v>75</v>
      </c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36"/>
    </row>
    <row r="20" spans="1:42" s="11" customFormat="1" ht="18" customHeight="1">
      <c r="A20" s="1">
        <v>16</v>
      </c>
      <c r="B20" s="1">
        <v>12118</v>
      </c>
      <c r="C20" s="5" t="s">
        <v>1946</v>
      </c>
      <c r="D20" s="1" t="s">
        <v>78</v>
      </c>
      <c r="E20" s="6" t="s">
        <v>7</v>
      </c>
      <c r="F20" s="1" t="s">
        <v>154</v>
      </c>
      <c r="G20" s="1">
        <f t="shared" si="0"/>
        <v>230</v>
      </c>
      <c r="H20" s="31"/>
      <c r="I20" s="7"/>
      <c r="J20" s="7"/>
      <c r="K20" s="7"/>
      <c r="L20" s="7">
        <v>230</v>
      </c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36"/>
    </row>
    <row r="21" spans="1:42" s="11" customFormat="1" ht="18" customHeight="1">
      <c r="A21" s="1">
        <v>17</v>
      </c>
      <c r="B21" s="1">
        <v>45815</v>
      </c>
      <c r="C21" s="5" t="s">
        <v>84</v>
      </c>
      <c r="D21" s="1" t="s">
        <v>78</v>
      </c>
      <c r="E21" s="6" t="s">
        <v>7</v>
      </c>
      <c r="F21" s="1" t="s">
        <v>10</v>
      </c>
      <c r="G21" s="1">
        <f t="shared" si="0"/>
        <v>224</v>
      </c>
      <c r="H21" s="31"/>
      <c r="I21" s="7"/>
      <c r="J21" s="7"/>
      <c r="K21" s="7"/>
      <c r="L21" s="7"/>
      <c r="M21" s="7"/>
      <c r="N21" s="7">
        <v>85</v>
      </c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>
        <v>120</v>
      </c>
      <c r="AE21" s="7"/>
      <c r="AF21" s="7"/>
      <c r="AG21" s="7"/>
      <c r="AH21" s="7"/>
      <c r="AI21" s="7"/>
      <c r="AJ21" s="7">
        <v>15</v>
      </c>
      <c r="AK21" s="7"/>
      <c r="AL21" s="7"/>
      <c r="AM21" s="7"/>
      <c r="AN21" s="7"/>
      <c r="AO21" s="7">
        <v>4</v>
      </c>
      <c r="AP21" s="36"/>
    </row>
    <row r="22" spans="1:42" s="11" customFormat="1" ht="18" customHeight="1">
      <c r="A22" s="1">
        <v>18</v>
      </c>
      <c r="B22" s="1">
        <v>5407</v>
      </c>
      <c r="C22" s="5" t="s">
        <v>1947</v>
      </c>
      <c r="D22" s="1" t="s">
        <v>78</v>
      </c>
      <c r="E22" s="6" t="s">
        <v>7</v>
      </c>
      <c r="F22" s="1" t="s">
        <v>369</v>
      </c>
      <c r="G22" s="1">
        <f t="shared" si="0"/>
        <v>215</v>
      </c>
      <c r="H22" s="31"/>
      <c r="I22" s="7"/>
      <c r="J22" s="7"/>
      <c r="K22" s="7"/>
      <c r="L22" s="7">
        <v>215</v>
      </c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36"/>
    </row>
    <row r="23" spans="1:42" s="11" customFormat="1" ht="18" customHeight="1">
      <c r="A23" s="1">
        <v>19</v>
      </c>
      <c r="B23" s="1">
        <v>37963</v>
      </c>
      <c r="C23" s="5" t="s">
        <v>81</v>
      </c>
      <c r="D23" s="1" t="s">
        <v>78</v>
      </c>
      <c r="E23" s="6" t="s">
        <v>7</v>
      </c>
      <c r="F23" s="1" t="s">
        <v>10</v>
      </c>
      <c r="G23" s="1">
        <f t="shared" si="0"/>
        <v>202</v>
      </c>
      <c r="H23" s="31"/>
      <c r="I23" s="7"/>
      <c r="J23" s="7"/>
      <c r="K23" s="7"/>
      <c r="L23" s="7"/>
      <c r="M23" s="7"/>
      <c r="N23" s="7">
        <v>70</v>
      </c>
      <c r="O23" s="7"/>
      <c r="P23" s="7"/>
      <c r="Q23" s="7"/>
      <c r="R23" s="7"/>
      <c r="S23" s="7"/>
      <c r="T23" s="7"/>
      <c r="U23" s="7">
        <v>8</v>
      </c>
      <c r="V23" s="7"/>
      <c r="W23" s="7"/>
      <c r="X23" s="7"/>
      <c r="Y23" s="7"/>
      <c r="Z23" s="7"/>
      <c r="AA23" s="7"/>
      <c r="AB23" s="7"/>
      <c r="AC23" s="7"/>
      <c r="AD23" s="7">
        <v>100</v>
      </c>
      <c r="AE23" s="7"/>
      <c r="AF23" s="7"/>
      <c r="AG23" s="7"/>
      <c r="AH23" s="7">
        <v>6</v>
      </c>
      <c r="AI23" s="7"/>
      <c r="AJ23" s="7">
        <v>8</v>
      </c>
      <c r="AK23" s="7"/>
      <c r="AL23" s="7"/>
      <c r="AM23" s="7"/>
      <c r="AN23" s="7"/>
      <c r="AO23" s="7">
        <v>10</v>
      </c>
      <c r="AP23" s="36"/>
    </row>
    <row r="24" spans="1:42" s="11" customFormat="1" ht="18" customHeight="1">
      <c r="A24" s="1">
        <v>20</v>
      </c>
      <c r="B24" s="1">
        <v>19679</v>
      </c>
      <c r="C24" s="5" t="s">
        <v>509</v>
      </c>
      <c r="D24" s="1" t="s">
        <v>78</v>
      </c>
      <c r="E24" s="6" t="s">
        <v>7</v>
      </c>
      <c r="F24" s="1" t="s">
        <v>150</v>
      </c>
      <c r="G24" s="1">
        <f t="shared" si="0"/>
        <v>200</v>
      </c>
      <c r="H24" s="31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>
        <v>100</v>
      </c>
      <c r="AD24" s="7"/>
      <c r="AE24" s="7"/>
      <c r="AF24" s="7"/>
      <c r="AG24" s="7"/>
      <c r="AH24" s="7"/>
      <c r="AI24" s="7"/>
      <c r="AJ24" s="7"/>
      <c r="AK24" s="7">
        <v>100</v>
      </c>
      <c r="AL24" s="7"/>
      <c r="AM24" s="7"/>
      <c r="AN24" s="7"/>
      <c r="AO24" s="7"/>
      <c r="AP24" s="36"/>
    </row>
    <row r="25" spans="1:42" s="11" customFormat="1" ht="18" customHeight="1">
      <c r="A25" s="1">
        <v>21</v>
      </c>
      <c r="B25" s="1">
        <v>663</v>
      </c>
      <c r="C25" s="5" t="s">
        <v>1948</v>
      </c>
      <c r="D25" s="1" t="s">
        <v>78</v>
      </c>
      <c r="E25" s="6" t="s">
        <v>7</v>
      </c>
      <c r="F25" s="1" t="s">
        <v>442</v>
      </c>
      <c r="G25" s="1">
        <f t="shared" si="0"/>
        <v>180</v>
      </c>
      <c r="H25" s="31"/>
      <c r="I25" s="7"/>
      <c r="J25" s="7"/>
      <c r="K25" s="7"/>
      <c r="L25" s="7">
        <v>180</v>
      </c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36"/>
    </row>
    <row r="26" spans="1:42" s="11" customFormat="1" ht="18" customHeight="1">
      <c r="A26" s="1">
        <v>22</v>
      </c>
      <c r="B26" s="1" t="s">
        <v>949</v>
      </c>
      <c r="C26" s="5" t="s">
        <v>950</v>
      </c>
      <c r="D26" s="1" t="s">
        <v>78</v>
      </c>
      <c r="E26" s="6" t="s">
        <v>7</v>
      </c>
      <c r="F26" s="1" t="s">
        <v>103</v>
      </c>
      <c r="G26" s="1">
        <f t="shared" si="0"/>
        <v>180</v>
      </c>
      <c r="H26" s="31"/>
      <c r="I26" s="7"/>
      <c r="J26" s="7"/>
      <c r="K26" s="7"/>
      <c r="L26" s="7"/>
      <c r="M26" s="7">
        <v>25</v>
      </c>
      <c r="N26" s="7"/>
      <c r="O26" s="7"/>
      <c r="P26" s="7"/>
      <c r="Q26" s="7"/>
      <c r="R26" s="7"/>
      <c r="S26" s="7"/>
      <c r="T26" s="7"/>
      <c r="U26" s="7"/>
      <c r="V26" s="7">
        <v>120</v>
      </c>
      <c r="W26" s="7"/>
      <c r="X26" s="7"/>
      <c r="Y26" s="7"/>
      <c r="Z26" s="7"/>
      <c r="AA26" s="7"/>
      <c r="AB26" s="7">
        <v>35</v>
      </c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36"/>
    </row>
    <row r="27" spans="1:42" s="11" customFormat="1" ht="18" customHeight="1">
      <c r="A27" s="1">
        <v>23</v>
      </c>
      <c r="B27" s="1">
        <v>276</v>
      </c>
      <c r="C27" s="5" t="s">
        <v>1303</v>
      </c>
      <c r="D27" s="1" t="s">
        <v>78</v>
      </c>
      <c r="E27" s="6" t="s">
        <v>7</v>
      </c>
      <c r="F27" s="1" t="s">
        <v>103</v>
      </c>
      <c r="G27" s="1">
        <f t="shared" si="0"/>
        <v>170</v>
      </c>
      <c r="H27" s="31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>
        <v>70</v>
      </c>
      <c r="W27" s="7"/>
      <c r="X27" s="7"/>
      <c r="Y27" s="7"/>
      <c r="Z27" s="7">
        <v>100</v>
      </c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36"/>
    </row>
    <row r="28" spans="1:42" s="11" customFormat="1" ht="18" customHeight="1">
      <c r="A28" s="1">
        <v>23</v>
      </c>
      <c r="B28" s="1">
        <v>6273</v>
      </c>
      <c r="C28" s="5" t="s">
        <v>1949</v>
      </c>
      <c r="D28" s="1" t="s">
        <v>78</v>
      </c>
      <c r="E28" s="6" t="s">
        <v>7</v>
      </c>
      <c r="F28" s="1" t="s">
        <v>442</v>
      </c>
      <c r="G28" s="1">
        <f t="shared" si="0"/>
        <v>170</v>
      </c>
      <c r="H28" s="31"/>
      <c r="I28" s="7"/>
      <c r="J28" s="7"/>
      <c r="K28" s="7"/>
      <c r="L28" s="7">
        <v>170</v>
      </c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36"/>
    </row>
    <row r="29" spans="1:42" s="11" customFormat="1" ht="18" customHeight="1">
      <c r="A29" s="1">
        <v>25</v>
      </c>
      <c r="B29" s="1">
        <v>53477</v>
      </c>
      <c r="C29" s="5" t="s">
        <v>511</v>
      </c>
      <c r="D29" s="1" t="s">
        <v>78</v>
      </c>
      <c r="E29" s="6" t="s">
        <v>7</v>
      </c>
      <c r="F29" s="1" t="s">
        <v>442</v>
      </c>
      <c r="G29" s="1">
        <f t="shared" si="0"/>
        <v>165</v>
      </c>
      <c r="H29" s="31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>
        <v>75</v>
      </c>
      <c r="AD29" s="7"/>
      <c r="AE29" s="7"/>
      <c r="AF29" s="7"/>
      <c r="AG29" s="7"/>
      <c r="AH29" s="7"/>
      <c r="AI29" s="7"/>
      <c r="AJ29" s="7"/>
      <c r="AK29" s="7">
        <v>90</v>
      </c>
      <c r="AL29" s="7"/>
      <c r="AM29" s="7"/>
      <c r="AN29" s="7"/>
      <c r="AO29" s="7"/>
      <c r="AP29" s="36"/>
    </row>
    <row r="30" spans="1:42" s="11" customFormat="1" ht="18" customHeight="1">
      <c r="A30" s="1">
        <v>25</v>
      </c>
      <c r="B30" s="1">
        <v>34045</v>
      </c>
      <c r="C30" s="5" t="s">
        <v>512</v>
      </c>
      <c r="D30" s="1" t="s">
        <v>78</v>
      </c>
      <c r="E30" s="6" t="s">
        <v>7</v>
      </c>
      <c r="F30" s="1" t="s">
        <v>442</v>
      </c>
      <c r="G30" s="1">
        <f t="shared" si="0"/>
        <v>165</v>
      </c>
      <c r="H30" s="31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>
        <v>80</v>
      </c>
      <c r="AD30" s="7"/>
      <c r="AE30" s="7"/>
      <c r="AF30" s="7"/>
      <c r="AG30" s="7"/>
      <c r="AH30" s="7"/>
      <c r="AI30" s="7"/>
      <c r="AJ30" s="7"/>
      <c r="AK30" s="7">
        <v>85</v>
      </c>
      <c r="AL30" s="7"/>
      <c r="AM30" s="7"/>
      <c r="AN30" s="7"/>
      <c r="AO30" s="7"/>
      <c r="AP30" s="36"/>
    </row>
    <row r="31" spans="1:42" s="11" customFormat="1" ht="18" customHeight="1">
      <c r="A31" s="1">
        <v>25</v>
      </c>
      <c r="B31" s="1">
        <v>48529</v>
      </c>
      <c r="C31" s="5" t="s">
        <v>513</v>
      </c>
      <c r="D31" s="1" t="s">
        <v>78</v>
      </c>
      <c r="E31" s="6" t="s">
        <v>7</v>
      </c>
      <c r="F31" s="1" t="s">
        <v>452</v>
      </c>
      <c r="G31" s="1">
        <f t="shared" si="0"/>
        <v>165</v>
      </c>
      <c r="H31" s="31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>
        <v>85</v>
      </c>
      <c r="AD31" s="7"/>
      <c r="AE31" s="7"/>
      <c r="AF31" s="7"/>
      <c r="AG31" s="7"/>
      <c r="AH31" s="7"/>
      <c r="AI31" s="7"/>
      <c r="AJ31" s="7"/>
      <c r="AK31" s="7">
        <v>80</v>
      </c>
      <c r="AL31" s="7"/>
      <c r="AM31" s="7"/>
      <c r="AN31" s="7"/>
      <c r="AO31" s="7"/>
      <c r="AP31" s="36"/>
    </row>
    <row r="32" spans="1:42" s="11" customFormat="1" ht="18" customHeight="1">
      <c r="A32" s="1">
        <v>28</v>
      </c>
      <c r="B32" s="1">
        <v>66518</v>
      </c>
      <c r="C32" s="5" t="s">
        <v>1950</v>
      </c>
      <c r="D32" s="1" t="s">
        <v>78</v>
      </c>
      <c r="E32" s="6" t="s">
        <v>7</v>
      </c>
      <c r="F32" s="1" t="s">
        <v>813</v>
      </c>
      <c r="G32" s="1">
        <f t="shared" si="0"/>
        <v>160</v>
      </c>
      <c r="H32" s="31"/>
      <c r="I32" s="7"/>
      <c r="J32" s="7"/>
      <c r="K32" s="7"/>
      <c r="L32" s="7">
        <v>160</v>
      </c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36"/>
    </row>
    <row r="33" spans="1:42" s="11" customFormat="1" ht="18" customHeight="1">
      <c r="A33" s="1">
        <v>28</v>
      </c>
      <c r="B33" s="1" t="s">
        <v>1636</v>
      </c>
      <c r="C33" s="5" t="s">
        <v>1637</v>
      </c>
      <c r="D33" s="1" t="s">
        <v>78</v>
      </c>
      <c r="E33" s="6" t="s">
        <v>7</v>
      </c>
      <c r="F33" s="1" t="s">
        <v>150</v>
      </c>
      <c r="G33" s="1">
        <f t="shared" si="0"/>
        <v>160</v>
      </c>
      <c r="H33" s="31"/>
      <c r="I33" s="7"/>
      <c r="J33" s="7"/>
      <c r="K33" s="7">
        <v>40</v>
      </c>
      <c r="L33" s="7"/>
      <c r="M33" s="7"/>
      <c r="N33" s="7"/>
      <c r="O33" s="7"/>
      <c r="P33" s="7">
        <v>80</v>
      </c>
      <c r="Q33" s="7"/>
      <c r="R33" s="7"/>
      <c r="S33" s="7"/>
      <c r="T33" s="7">
        <v>40</v>
      </c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36"/>
    </row>
    <row r="34" spans="1:42" s="11" customFormat="1" ht="18" customHeight="1">
      <c r="A34" s="1">
        <v>30</v>
      </c>
      <c r="B34" s="1">
        <v>5455</v>
      </c>
      <c r="C34" s="5" t="s">
        <v>171</v>
      </c>
      <c r="D34" s="1" t="s">
        <v>78</v>
      </c>
      <c r="E34" s="6" t="s">
        <v>7</v>
      </c>
      <c r="F34" s="1" t="s">
        <v>103</v>
      </c>
      <c r="G34" s="1">
        <f t="shared" si="0"/>
        <v>150</v>
      </c>
      <c r="H34" s="31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>
        <v>150</v>
      </c>
      <c r="AO34" s="7"/>
      <c r="AP34" s="36"/>
    </row>
    <row r="35" spans="1:42" s="11" customFormat="1" ht="18" customHeight="1">
      <c r="A35" s="1">
        <v>30</v>
      </c>
      <c r="B35" s="1">
        <v>61402</v>
      </c>
      <c r="C35" s="5" t="s">
        <v>1102</v>
      </c>
      <c r="D35" s="1" t="s">
        <v>78</v>
      </c>
      <c r="E35" s="6" t="s">
        <v>7</v>
      </c>
      <c r="F35" s="1" t="s">
        <v>150</v>
      </c>
      <c r="G35" s="1">
        <f t="shared" si="0"/>
        <v>150</v>
      </c>
      <c r="H35" s="31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>
        <v>150</v>
      </c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36"/>
    </row>
    <row r="36" spans="1:42" s="11" customFormat="1" ht="18" customHeight="1">
      <c r="A36" s="1">
        <v>30</v>
      </c>
      <c r="B36" s="1">
        <v>63990</v>
      </c>
      <c r="C36" s="5" t="s">
        <v>1951</v>
      </c>
      <c r="D36" s="1" t="s">
        <v>78</v>
      </c>
      <c r="E36" s="6" t="s">
        <v>7</v>
      </c>
      <c r="F36" s="1" t="s">
        <v>369</v>
      </c>
      <c r="G36" s="1">
        <f t="shared" si="0"/>
        <v>150</v>
      </c>
      <c r="H36" s="31"/>
      <c r="I36" s="7"/>
      <c r="J36" s="7"/>
      <c r="K36" s="7"/>
      <c r="L36" s="7">
        <v>150</v>
      </c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36"/>
    </row>
    <row r="37" spans="1:42" s="11" customFormat="1" ht="18" customHeight="1">
      <c r="A37" s="1">
        <v>33</v>
      </c>
      <c r="B37" s="1" t="s">
        <v>1308</v>
      </c>
      <c r="C37" s="5" t="s">
        <v>1309</v>
      </c>
      <c r="D37" s="1" t="s">
        <v>78</v>
      </c>
      <c r="E37" s="6" t="s">
        <v>7</v>
      </c>
      <c r="F37" s="1" t="s">
        <v>141</v>
      </c>
      <c r="G37" s="1">
        <f t="shared" ref="G37:G68" si="1">SUM(I37:AO37)</f>
        <v>148</v>
      </c>
      <c r="H37" s="31"/>
      <c r="I37" s="7"/>
      <c r="J37" s="7"/>
      <c r="K37" s="7"/>
      <c r="L37" s="7"/>
      <c r="M37" s="7"/>
      <c r="N37" s="7"/>
      <c r="O37" s="7"/>
      <c r="P37" s="7"/>
      <c r="Q37" s="7"/>
      <c r="R37" s="7"/>
      <c r="S37" s="7">
        <v>8</v>
      </c>
      <c r="T37" s="7"/>
      <c r="U37" s="7"/>
      <c r="V37" s="7">
        <v>60</v>
      </c>
      <c r="W37" s="7"/>
      <c r="X37" s="7"/>
      <c r="Y37" s="7"/>
      <c r="Z37" s="7">
        <v>80</v>
      </c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36"/>
    </row>
    <row r="38" spans="1:42" s="11" customFormat="1" ht="18" customHeight="1">
      <c r="A38" s="1">
        <v>34</v>
      </c>
      <c r="B38" s="1">
        <v>55046</v>
      </c>
      <c r="C38" s="5" t="s">
        <v>172</v>
      </c>
      <c r="D38" s="1" t="s">
        <v>78</v>
      </c>
      <c r="E38" s="6" t="s">
        <v>7</v>
      </c>
      <c r="F38" s="1" t="s">
        <v>154</v>
      </c>
      <c r="G38" s="1">
        <f t="shared" si="1"/>
        <v>140</v>
      </c>
      <c r="H38" s="31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>
        <v>140</v>
      </c>
      <c r="AO38" s="7"/>
      <c r="AP38" s="36"/>
    </row>
    <row r="39" spans="1:42" s="11" customFormat="1" ht="18" customHeight="1">
      <c r="A39" s="1">
        <v>35</v>
      </c>
      <c r="B39" s="1" t="s">
        <v>1646</v>
      </c>
      <c r="C39" s="5" t="s">
        <v>1647</v>
      </c>
      <c r="D39" s="1" t="s">
        <v>78</v>
      </c>
      <c r="E39" s="6" t="s">
        <v>7</v>
      </c>
      <c r="F39" s="1" t="s">
        <v>150</v>
      </c>
      <c r="G39" s="1">
        <f t="shared" si="1"/>
        <v>121</v>
      </c>
      <c r="H39" s="31"/>
      <c r="I39" s="7"/>
      <c r="J39" s="7">
        <v>6</v>
      </c>
      <c r="K39" s="7"/>
      <c r="L39" s="7"/>
      <c r="M39" s="7"/>
      <c r="N39" s="7"/>
      <c r="O39" s="7"/>
      <c r="P39" s="7">
        <v>100</v>
      </c>
      <c r="Q39" s="7"/>
      <c r="R39" s="7"/>
      <c r="S39" s="7"/>
      <c r="T39" s="7">
        <v>15</v>
      </c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36"/>
    </row>
    <row r="40" spans="1:42" s="11" customFormat="1" ht="18" customHeight="1">
      <c r="A40" s="1">
        <v>36</v>
      </c>
      <c r="B40" s="1">
        <v>62217</v>
      </c>
      <c r="C40" s="5" t="s">
        <v>1103</v>
      </c>
      <c r="D40" s="1" t="s">
        <v>78</v>
      </c>
      <c r="E40" s="6" t="s">
        <v>1063</v>
      </c>
      <c r="F40" s="1" t="s">
        <v>141</v>
      </c>
      <c r="G40" s="1">
        <f t="shared" si="1"/>
        <v>120</v>
      </c>
      <c r="H40" s="31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>
        <v>120</v>
      </c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36"/>
    </row>
    <row r="41" spans="1:42" s="11" customFormat="1" ht="18" customHeight="1">
      <c r="A41" s="1">
        <v>36</v>
      </c>
      <c r="B41" s="1">
        <v>52224</v>
      </c>
      <c r="C41" s="5" t="s">
        <v>173</v>
      </c>
      <c r="D41" s="1" t="s">
        <v>78</v>
      </c>
      <c r="E41" s="6" t="s">
        <v>7</v>
      </c>
      <c r="F41" s="1" t="s">
        <v>146</v>
      </c>
      <c r="G41" s="1">
        <f t="shared" si="1"/>
        <v>120</v>
      </c>
      <c r="H41" s="31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>
        <v>120</v>
      </c>
      <c r="AO41" s="7"/>
      <c r="AP41" s="36"/>
    </row>
    <row r="42" spans="1:42" s="11" customFormat="1" ht="18" customHeight="1">
      <c r="A42" s="1">
        <v>36</v>
      </c>
      <c r="B42" s="1">
        <v>37510</v>
      </c>
      <c r="C42" s="5" t="s">
        <v>2106</v>
      </c>
      <c r="D42" s="1" t="s">
        <v>78</v>
      </c>
      <c r="E42" s="6" t="s">
        <v>7</v>
      </c>
      <c r="F42" s="1" t="s">
        <v>150</v>
      </c>
      <c r="G42" s="1">
        <f t="shared" si="1"/>
        <v>120</v>
      </c>
      <c r="H42" s="31"/>
      <c r="I42" s="7"/>
      <c r="J42" s="7"/>
      <c r="K42" s="7">
        <v>120</v>
      </c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36"/>
    </row>
    <row r="43" spans="1:42" s="11" customFormat="1" ht="18" customHeight="1">
      <c r="A43" s="1">
        <v>39</v>
      </c>
      <c r="B43" s="1">
        <v>21602</v>
      </c>
      <c r="C43" s="5" t="s">
        <v>518</v>
      </c>
      <c r="D43" s="1" t="s">
        <v>78</v>
      </c>
      <c r="E43" s="6" t="s">
        <v>7</v>
      </c>
      <c r="F43" s="1" t="s">
        <v>442</v>
      </c>
      <c r="G43" s="1">
        <f t="shared" si="1"/>
        <v>110</v>
      </c>
      <c r="H43" s="31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>
        <v>95</v>
      </c>
      <c r="AD43" s="7"/>
      <c r="AE43" s="7"/>
      <c r="AF43" s="7"/>
      <c r="AG43" s="7"/>
      <c r="AH43" s="7"/>
      <c r="AI43" s="7"/>
      <c r="AJ43" s="7"/>
      <c r="AK43" s="7">
        <v>15</v>
      </c>
      <c r="AL43" s="7"/>
      <c r="AM43" s="7"/>
      <c r="AN43" s="7"/>
      <c r="AO43" s="7"/>
      <c r="AP43" s="36"/>
    </row>
    <row r="44" spans="1:42" s="11" customFormat="1" ht="18" customHeight="1">
      <c r="A44" s="1">
        <v>39</v>
      </c>
      <c r="B44" s="1">
        <v>3331</v>
      </c>
      <c r="C44" s="5" t="s">
        <v>1104</v>
      </c>
      <c r="D44" s="1" t="s">
        <v>78</v>
      </c>
      <c r="E44" s="6" t="s">
        <v>7</v>
      </c>
      <c r="F44" s="1" t="s">
        <v>8</v>
      </c>
      <c r="G44" s="1">
        <f t="shared" si="1"/>
        <v>110</v>
      </c>
      <c r="H44" s="31"/>
      <c r="I44" s="7"/>
      <c r="J44" s="7"/>
      <c r="K44" s="7"/>
      <c r="L44" s="7"/>
      <c r="M44" s="7"/>
      <c r="N44" s="7"/>
      <c r="O44" s="7"/>
      <c r="P44" s="7"/>
      <c r="Q44" s="7"/>
      <c r="R44" s="7">
        <v>10</v>
      </c>
      <c r="S44" s="7"/>
      <c r="T44" s="7"/>
      <c r="U44" s="7"/>
      <c r="V44" s="7"/>
      <c r="W44" s="7"/>
      <c r="X44" s="7"/>
      <c r="Y44" s="7"/>
      <c r="Z44" s="7"/>
      <c r="AA44" s="7">
        <v>100</v>
      </c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36"/>
    </row>
    <row r="45" spans="1:42" s="11" customFormat="1" ht="18" customHeight="1">
      <c r="A45" s="1">
        <v>39</v>
      </c>
      <c r="B45" s="1" t="s">
        <v>1304</v>
      </c>
      <c r="C45" s="5" t="s">
        <v>1305</v>
      </c>
      <c r="D45" s="1" t="s">
        <v>78</v>
      </c>
      <c r="E45" s="6" t="s">
        <v>7</v>
      </c>
      <c r="F45" s="1" t="s">
        <v>141</v>
      </c>
      <c r="G45" s="1">
        <f t="shared" si="1"/>
        <v>110</v>
      </c>
      <c r="H45" s="31"/>
      <c r="I45" s="7"/>
      <c r="J45" s="7"/>
      <c r="K45" s="7"/>
      <c r="L45" s="7"/>
      <c r="M45" s="7"/>
      <c r="N45" s="7"/>
      <c r="O45" s="7"/>
      <c r="P45" s="7"/>
      <c r="Q45" s="7"/>
      <c r="R45" s="7"/>
      <c r="S45" s="7">
        <v>15</v>
      </c>
      <c r="T45" s="7"/>
      <c r="U45" s="7"/>
      <c r="V45" s="7"/>
      <c r="W45" s="7"/>
      <c r="X45" s="7"/>
      <c r="Y45" s="7"/>
      <c r="Z45" s="7">
        <v>95</v>
      </c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36"/>
    </row>
    <row r="46" spans="1:42" s="11" customFormat="1" ht="18" customHeight="1">
      <c r="A46" s="1">
        <v>39</v>
      </c>
      <c r="B46" s="1">
        <v>34575</v>
      </c>
      <c r="C46" s="5" t="s">
        <v>1952</v>
      </c>
      <c r="D46" s="1" t="s">
        <v>78</v>
      </c>
      <c r="E46" s="6" t="s">
        <v>7</v>
      </c>
      <c r="F46" s="1" t="s">
        <v>442</v>
      </c>
      <c r="G46" s="1">
        <f t="shared" si="1"/>
        <v>110</v>
      </c>
      <c r="H46" s="31"/>
      <c r="I46" s="7"/>
      <c r="J46" s="7"/>
      <c r="K46" s="7"/>
      <c r="L46" s="7">
        <v>110</v>
      </c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36"/>
    </row>
    <row r="47" spans="1:42" s="11" customFormat="1" ht="18" customHeight="1">
      <c r="A47" s="1">
        <v>43</v>
      </c>
      <c r="B47" s="1" t="s">
        <v>1640</v>
      </c>
      <c r="C47" s="5" t="s">
        <v>1641</v>
      </c>
      <c r="D47" s="1" t="s">
        <v>78</v>
      </c>
      <c r="E47" s="6" t="s">
        <v>7</v>
      </c>
      <c r="F47" s="1" t="s">
        <v>150</v>
      </c>
      <c r="G47" s="1">
        <f t="shared" si="1"/>
        <v>106</v>
      </c>
      <c r="H47" s="31"/>
      <c r="I47" s="7"/>
      <c r="J47" s="7"/>
      <c r="K47" s="7"/>
      <c r="L47" s="7"/>
      <c r="M47" s="7"/>
      <c r="N47" s="7"/>
      <c r="O47" s="7"/>
      <c r="P47" s="7">
        <v>70</v>
      </c>
      <c r="Q47" s="7">
        <v>6</v>
      </c>
      <c r="R47" s="7"/>
      <c r="S47" s="7"/>
      <c r="T47" s="7">
        <v>30</v>
      </c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36"/>
    </row>
    <row r="48" spans="1:42" s="11" customFormat="1" ht="18" customHeight="1">
      <c r="A48" s="1">
        <v>44</v>
      </c>
      <c r="B48" s="1">
        <v>3241</v>
      </c>
      <c r="C48" s="5" t="s">
        <v>516</v>
      </c>
      <c r="D48" s="1" t="s">
        <v>78</v>
      </c>
      <c r="E48" s="6" t="s">
        <v>7</v>
      </c>
      <c r="F48" s="1" t="s">
        <v>442</v>
      </c>
      <c r="G48" s="1">
        <f t="shared" si="1"/>
        <v>105</v>
      </c>
      <c r="H48" s="31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>
        <v>70</v>
      </c>
      <c r="AD48" s="7"/>
      <c r="AE48" s="7"/>
      <c r="AF48" s="7"/>
      <c r="AG48" s="7"/>
      <c r="AH48" s="7"/>
      <c r="AI48" s="7"/>
      <c r="AJ48" s="7"/>
      <c r="AK48" s="7">
        <v>35</v>
      </c>
      <c r="AL48" s="7"/>
      <c r="AM48" s="7"/>
      <c r="AN48" s="7"/>
      <c r="AO48" s="7"/>
      <c r="AP48" s="36"/>
    </row>
    <row r="49" spans="1:42" s="11" customFormat="1" ht="18" customHeight="1">
      <c r="A49" s="1">
        <v>45</v>
      </c>
      <c r="B49" s="1">
        <v>62258</v>
      </c>
      <c r="C49" s="5" t="s">
        <v>174</v>
      </c>
      <c r="D49" s="1" t="s">
        <v>78</v>
      </c>
      <c r="E49" s="6" t="s">
        <v>175</v>
      </c>
      <c r="F49" s="1" t="s">
        <v>141</v>
      </c>
      <c r="G49" s="1">
        <f t="shared" si="1"/>
        <v>100</v>
      </c>
      <c r="H49" s="31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>
        <v>100</v>
      </c>
      <c r="AO49" s="7"/>
      <c r="AP49" s="36"/>
    </row>
    <row r="50" spans="1:42" s="11" customFormat="1" ht="18" customHeight="1">
      <c r="A50" s="1">
        <v>45</v>
      </c>
      <c r="B50" s="1">
        <v>47899</v>
      </c>
      <c r="C50" s="5" t="s">
        <v>1953</v>
      </c>
      <c r="D50" s="1" t="s">
        <v>78</v>
      </c>
      <c r="E50" s="6" t="s">
        <v>7</v>
      </c>
      <c r="F50" s="1" t="s">
        <v>807</v>
      </c>
      <c r="G50" s="1">
        <f t="shared" si="1"/>
        <v>100</v>
      </c>
      <c r="H50" s="31"/>
      <c r="I50" s="7"/>
      <c r="J50" s="7"/>
      <c r="K50" s="7"/>
      <c r="L50" s="7">
        <v>100</v>
      </c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36"/>
    </row>
    <row r="51" spans="1:42" s="11" customFormat="1" ht="18" customHeight="1">
      <c r="A51" s="1">
        <v>47</v>
      </c>
      <c r="B51" s="1">
        <v>8008</v>
      </c>
      <c r="C51" s="5" t="s">
        <v>1376</v>
      </c>
      <c r="D51" s="1" t="s">
        <v>78</v>
      </c>
      <c r="E51" s="6" t="s">
        <v>7</v>
      </c>
      <c r="F51" s="1" t="s">
        <v>381</v>
      </c>
      <c r="G51" s="1">
        <f t="shared" si="1"/>
        <v>97.5</v>
      </c>
      <c r="H51" s="31"/>
      <c r="I51" s="7"/>
      <c r="J51" s="7"/>
      <c r="K51" s="7"/>
      <c r="L51" s="7"/>
      <c r="M51" s="7"/>
      <c r="N51" s="7"/>
      <c r="O51" s="7">
        <v>7.5</v>
      </c>
      <c r="P51" s="7"/>
      <c r="Q51" s="7"/>
      <c r="R51" s="7"/>
      <c r="S51" s="7"/>
      <c r="T51" s="7"/>
      <c r="U51" s="7"/>
      <c r="V51" s="7"/>
      <c r="W51" s="7"/>
      <c r="X51" s="7">
        <f>180/2</f>
        <v>90</v>
      </c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36"/>
    </row>
    <row r="52" spans="1:42" s="11" customFormat="1" ht="18" customHeight="1">
      <c r="A52" s="1">
        <v>48</v>
      </c>
      <c r="B52" s="1">
        <v>5596</v>
      </c>
      <c r="C52" s="5" t="s">
        <v>510</v>
      </c>
      <c r="D52" s="1" t="s">
        <v>78</v>
      </c>
      <c r="E52" s="6" t="s">
        <v>7</v>
      </c>
      <c r="F52" s="1" t="s">
        <v>442</v>
      </c>
      <c r="G52" s="1">
        <f t="shared" si="1"/>
        <v>95</v>
      </c>
      <c r="H52" s="31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>
        <v>95</v>
      </c>
      <c r="AL52" s="7"/>
      <c r="AM52" s="7"/>
      <c r="AN52" s="7"/>
      <c r="AO52" s="7"/>
      <c r="AP52" s="36"/>
    </row>
    <row r="53" spans="1:42" s="11" customFormat="1" ht="18" customHeight="1">
      <c r="A53" s="1">
        <v>49</v>
      </c>
      <c r="B53" s="1">
        <v>54571</v>
      </c>
      <c r="C53" s="5" t="s">
        <v>88</v>
      </c>
      <c r="D53" s="1" t="s">
        <v>78</v>
      </c>
      <c r="E53" s="6" t="s">
        <v>7</v>
      </c>
      <c r="F53" s="1" t="s">
        <v>10</v>
      </c>
      <c r="G53" s="1">
        <f t="shared" si="1"/>
        <v>94</v>
      </c>
      <c r="H53" s="31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>
        <v>90</v>
      </c>
      <c r="AE53" s="7"/>
      <c r="AF53" s="7"/>
      <c r="AG53" s="7"/>
      <c r="AH53" s="7"/>
      <c r="AI53" s="7"/>
      <c r="AJ53" s="7">
        <v>3</v>
      </c>
      <c r="AK53" s="7"/>
      <c r="AL53" s="7"/>
      <c r="AM53" s="7"/>
      <c r="AN53" s="7"/>
      <c r="AO53" s="7">
        <v>1</v>
      </c>
      <c r="AP53" s="36"/>
    </row>
    <row r="54" spans="1:42" s="11" customFormat="1" ht="18" customHeight="1">
      <c r="A54" s="1">
        <v>50</v>
      </c>
      <c r="B54" s="1">
        <v>7921</v>
      </c>
      <c r="C54" s="5" t="s">
        <v>515</v>
      </c>
      <c r="D54" s="1" t="s">
        <v>78</v>
      </c>
      <c r="E54" s="6" t="s">
        <v>7</v>
      </c>
      <c r="F54" s="1" t="s">
        <v>442</v>
      </c>
      <c r="G54" s="1">
        <f t="shared" si="1"/>
        <v>90</v>
      </c>
      <c r="H54" s="31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>
        <v>45</v>
      </c>
      <c r="AD54" s="7"/>
      <c r="AE54" s="7"/>
      <c r="AF54" s="7"/>
      <c r="AG54" s="7"/>
      <c r="AH54" s="7"/>
      <c r="AI54" s="7"/>
      <c r="AJ54" s="7"/>
      <c r="AK54" s="7">
        <v>45</v>
      </c>
      <c r="AL54" s="7"/>
      <c r="AM54" s="7"/>
      <c r="AN54" s="7"/>
      <c r="AO54" s="7"/>
      <c r="AP54" s="36"/>
    </row>
    <row r="55" spans="1:42" s="11" customFormat="1" ht="18" customHeight="1">
      <c r="A55" s="1">
        <v>50</v>
      </c>
      <c r="B55" s="1">
        <v>27778</v>
      </c>
      <c r="C55" s="5" t="s">
        <v>1954</v>
      </c>
      <c r="D55" s="1" t="s">
        <v>78</v>
      </c>
      <c r="E55" s="6" t="s">
        <v>7</v>
      </c>
      <c r="F55" s="1" t="s">
        <v>813</v>
      </c>
      <c r="G55" s="1">
        <f t="shared" si="1"/>
        <v>90</v>
      </c>
      <c r="H55" s="31"/>
      <c r="I55" s="7"/>
      <c r="J55" s="7"/>
      <c r="K55" s="7"/>
      <c r="L55" s="7">
        <v>90</v>
      </c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36"/>
    </row>
    <row r="56" spans="1:42" s="11" customFormat="1" ht="18" customHeight="1">
      <c r="A56" s="1">
        <v>52</v>
      </c>
      <c r="B56" s="1" t="s">
        <v>854</v>
      </c>
      <c r="C56" s="5" t="s">
        <v>855</v>
      </c>
      <c r="D56" s="1" t="s">
        <v>78</v>
      </c>
      <c r="E56" s="6" t="s">
        <v>7</v>
      </c>
      <c r="F56" s="1" t="s">
        <v>10</v>
      </c>
      <c r="G56" s="1">
        <f t="shared" si="1"/>
        <v>89</v>
      </c>
      <c r="H56" s="31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>
        <v>4</v>
      </c>
      <c r="V56" s="7"/>
      <c r="W56" s="7"/>
      <c r="X56" s="7"/>
      <c r="Y56" s="7"/>
      <c r="Z56" s="7"/>
      <c r="AA56" s="7"/>
      <c r="AB56" s="7"/>
      <c r="AC56" s="7"/>
      <c r="AD56" s="7">
        <v>85</v>
      </c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36"/>
    </row>
    <row r="57" spans="1:42" s="11" customFormat="1" ht="18" customHeight="1">
      <c r="A57" s="1">
        <v>53</v>
      </c>
      <c r="B57" s="1" t="s">
        <v>588</v>
      </c>
      <c r="C57" s="5" t="s">
        <v>589</v>
      </c>
      <c r="D57" s="1" t="s">
        <v>78</v>
      </c>
      <c r="E57" s="6" t="s">
        <v>7</v>
      </c>
      <c r="F57" s="1" t="s">
        <v>10</v>
      </c>
      <c r="G57" s="1">
        <f t="shared" si="1"/>
        <v>87</v>
      </c>
      <c r="H57" s="31"/>
      <c r="I57" s="7"/>
      <c r="J57" s="7"/>
      <c r="K57" s="7"/>
      <c r="L57" s="7"/>
      <c r="M57" s="7"/>
      <c r="N57" s="7">
        <v>75</v>
      </c>
      <c r="O57" s="7"/>
      <c r="P57" s="7"/>
      <c r="Q57" s="7"/>
      <c r="R57" s="7"/>
      <c r="S57" s="7"/>
      <c r="T57" s="7"/>
      <c r="U57" s="7">
        <v>6</v>
      </c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>
        <v>6</v>
      </c>
      <c r="AK57" s="7"/>
      <c r="AL57" s="7"/>
      <c r="AM57" s="7"/>
      <c r="AN57" s="7"/>
      <c r="AO57" s="7"/>
      <c r="AP57" s="36"/>
    </row>
    <row r="58" spans="1:42" s="11" customFormat="1" ht="18" customHeight="1">
      <c r="A58" s="1">
        <v>54</v>
      </c>
      <c r="B58" s="1" t="s">
        <v>1626</v>
      </c>
      <c r="C58" s="5" t="s">
        <v>1627</v>
      </c>
      <c r="D58" s="1" t="s">
        <v>78</v>
      </c>
      <c r="E58" s="6" t="s">
        <v>7</v>
      </c>
      <c r="F58" s="1" t="s">
        <v>150</v>
      </c>
      <c r="G58" s="1">
        <f t="shared" si="1"/>
        <v>80</v>
      </c>
      <c r="H58" s="31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>
        <v>80</v>
      </c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7"/>
      <c r="AN58" s="7"/>
      <c r="AO58" s="7"/>
      <c r="AP58" s="36"/>
    </row>
    <row r="59" spans="1:42" s="11" customFormat="1" ht="18" customHeight="1">
      <c r="A59" s="1">
        <v>54</v>
      </c>
      <c r="B59" s="1">
        <v>66429</v>
      </c>
      <c r="C59" s="5" t="s">
        <v>1955</v>
      </c>
      <c r="D59" s="1" t="s">
        <v>78</v>
      </c>
      <c r="E59" s="6" t="s">
        <v>7</v>
      </c>
      <c r="F59" s="1" t="s">
        <v>369</v>
      </c>
      <c r="G59" s="1">
        <f t="shared" si="1"/>
        <v>80</v>
      </c>
      <c r="H59" s="31"/>
      <c r="I59" s="7"/>
      <c r="J59" s="7"/>
      <c r="K59" s="7"/>
      <c r="L59" s="7">
        <v>80</v>
      </c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36"/>
    </row>
    <row r="60" spans="1:42" s="11" customFormat="1" ht="18" customHeight="1">
      <c r="A60" s="1">
        <v>54</v>
      </c>
      <c r="B60" s="1">
        <v>46291</v>
      </c>
      <c r="C60" s="5" t="s">
        <v>2109</v>
      </c>
      <c r="D60" s="1" t="s">
        <v>78</v>
      </c>
      <c r="E60" s="6" t="s">
        <v>7</v>
      </c>
      <c r="F60" s="1" t="s">
        <v>150</v>
      </c>
      <c r="G60" s="1">
        <f t="shared" si="1"/>
        <v>80</v>
      </c>
      <c r="H60" s="31"/>
      <c r="I60" s="7"/>
      <c r="J60" s="7">
        <v>20</v>
      </c>
      <c r="K60" s="7">
        <v>60</v>
      </c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36"/>
    </row>
    <row r="61" spans="1:42" s="11" customFormat="1" ht="18" customHeight="1">
      <c r="A61" s="1">
        <v>57</v>
      </c>
      <c r="B61" s="1">
        <v>63214</v>
      </c>
      <c r="C61" s="5" t="s">
        <v>1797</v>
      </c>
      <c r="D61" s="1" t="s">
        <v>78</v>
      </c>
      <c r="E61" s="6" t="s">
        <v>7</v>
      </c>
      <c r="F61" s="1" t="s">
        <v>150</v>
      </c>
      <c r="G61" s="1">
        <f t="shared" si="1"/>
        <v>76</v>
      </c>
      <c r="H61" s="31"/>
      <c r="I61" s="7"/>
      <c r="J61" s="7">
        <v>8</v>
      </c>
      <c r="K61" s="7"/>
      <c r="L61" s="7"/>
      <c r="M61" s="7"/>
      <c r="N61" s="7"/>
      <c r="O61" s="7"/>
      <c r="P61" s="7">
        <v>65</v>
      </c>
      <c r="Q61" s="7">
        <v>3</v>
      </c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36"/>
    </row>
    <row r="62" spans="1:42" s="11" customFormat="1" ht="18" customHeight="1">
      <c r="A62" s="1">
        <v>58</v>
      </c>
      <c r="B62" s="1" t="s">
        <v>1628</v>
      </c>
      <c r="C62" s="5" t="s">
        <v>1629</v>
      </c>
      <c r="D62" s="1" t="s">
        <v>78</v>
      </c>
      <c r="E62" s="6" t="s">
        <v>7</v>
      </c>
      <c r="F62" s="1" t="s">
        <v>150</v>
      </c>
      <c r="G62" s="1">
        <f t="shared" si="1"/>
        <v>75</v>
      </c>
      <c r="H62" s="31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>
        <v>75</v>
      </c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36"/>
    </row>
    <row r="63" spans="1:42" s="11" customFormat="1" ht="18" customHeight="1">
      <c r="A63" s="1">
        <v>58</v>
      </c>
      <c r="B63" s="1">
        <v>6695</v>
      </c>
      <c r="C63" s="5" t="s">
        <v>432</v>
      </c>
      <c r="D63" s="1" t="s">
        <v>78</v>
      </c>
      <c r="E63" s="6" t="s">
        <v>7</v>
      </c>
      <c r="F63" s="1" t="s">
        <v>381</v>
      </c>
      <c r="G63" s="1">
        <f t="shared" si="1"/>
        <v>75</v>
      </c>
      <c r="H63" s="31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>
        <v>35</v>
      </c>
      <c r="AJ63" s="7"/>
      <c r="AK63" s="7"/>
      <c r="AL63" s="7">
        <v>40</v>
      </c>
      <c r="AM63" s="7"/>
      <c r="AN63" s="7"/>
      <c r="AO63" s="7"/>
      <c r="AP63" s="36"/>
    </row>
    <row r="64" spans="1:42" s="11" customFormat="1" ht="18" customHeight="1">
      <c r="A64" s="1">
        <v>58</v>
      </c>
      <c r="B64" s="1">
        <v>14936</v>
      </c>
      <c r="C64" s="5" t="s">
        <v>2107</v>
      </c>
      <c r="D64" s="1" t="s">
        <v>78</v>
      </c>
      <c r="E64" s="6" t="s">
        <v>7</v>
      </c>
      <c r="F64" s="1" t="s">
        <v>150</v>
      </c>
      <c r="G64" s="1">
        <f t="shared" si="1"/>
        <v>75</v>
      </c>
      <c r="H64" s="31"/>
      <c r="I64" s="7"/>
      <c r="J64" s="7"/>
      <c r="K64" s="7">
        <v>75</v>
      </c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7"/>
      <c r="AO64" s="7"/>
      <c r="AP64" s="36"/>
    </row>
    <row r="65" spans="1:42" s="11" customFormat="1" ht="18" customHeight="1">
      <c r="A65" s="1">
        <v>61</v>
      </c>
      <c r="B65" s="1" t="s">
        <v>1630</v>
      </c>
      <c r="C65" s="5" t="s">
        <v>1631</v>
      </c>
      <c r="D65" s="1" t="s">
        <v>78</v>
      </c>
      <c r="E65" s="6" t="s">
        <v>7</v>
      </c>
      <c r="F65" s="1" t="s">
        <v>150</v>
      </c>
      <c r="G65" s="1">
        <f t="shared" si="1"/>
        <v>70</v>
      </c>
      <c r="H65" s="31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>
        <v>70</v>
      </c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  <c r="AM65" s="7"/>
      <c r="AN65" s="7"/>
      <c r="AO65" s="7"/>
      <c r="AP65" s="36"/>
    </row>
    <row r="66" spans="1:42" s="11" customFormat="1" ht="18" customHeight="1">
      <c r="A66" s="1">
        <v>61</v>
      </c>
      <c r="B66" s="1" t="s">
        <v>1310</v>
      </c>
      <c r="C66" s="5" t="s">
        <v>1311</v>
      </c>
      <c r="D66" s="1" t="s">
        <v>78</v>
      </c>
      <c r="E66" s="6" t="s">
        <v>1212</v>
      </c>
      <c r="F66" s="1" t="s">
        <v>141</v>
      </c>
      <c r="G66" s="1">
        <f t="shared" si="1"/>
        <v>70</v>
      </c>
      <c r="H66" s="31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>
        <v>70</v>
      </c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  <c r="AM66" s="7"/>
      <c r="AN66" s="7"/>
      <c r="AO66" s="7"/>
      <c r="AP66" s="36"/>
    </row>
    <row r="67" spans="1:42" s="11" customFormat="1" ht="18" customHeight="1">
      <c r="A67" s="1">
        <v>61</v>
      </c>
      <c r="B67" s="1">
        <v>41069</v>
      </c>
      <c r="C67" s="5" t="s">
        <v>1106</v>
      </c>
      <c r="D67" s="1" t="s">
        <v>78</v>
      </c>
      <c r="E67" s="6" t="s">
        <v>7</v>
      </c>
      <c r="F67" s="1" t="s">
        <v>146</v>
      </c>
      <c r="G67" s="1">
        <f t="shared" si="1"/>
        <v>70</v>
      </c>
      <c r="H67" s="31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>
        <v>70</v>
      </c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7"/>
      <c r="AO67" s="7"/>
      <c r="AP67" s="36"/>
    </row>
    <row r="68" spans="1:42" s="11" customFormat="1" ht="18" customHeight="1">
      <c r="A68" s="1">
        <v>61</v>
      </c>
      <c r="B68" s="1">
        <v>38838</v>
      </c>
      <c r="C68" s="5" t="s">
        <v>514</v>
      </c>
      <c r="D68" s="1" t="s">
        <v>78</v>
      </c>
      <c r="E68" s="6" t="s">
        <v>7</v>
      </c>
      <c r="F68" s="1" t="s">
        <v>442</v>
      </c>
      <c r="G68" s="1">
        <f t="shared" si="1"/>
        <v>70</v>
      </c>
      <c r="H68" s="31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>
        <v>70</v>
      </c>
      <c r="AL68" s="7"/>
      <c r="AM68" s="7"/>
      <c r="AN68" s="7"/>
      <c r="AO68" s="7"/>
      <c r="AP68" s="36"/>
    </row>
    <row r="69" spans="1:42" s="11" customFormat="1" ht="18" customHeight="1">
      <c r="A69" s="1">
        <v>65</v>
      </c>
      <c r="B69" s="1">
        <v>30862</v>
      </c>
      <c r="C69" s="5" t="s">
        <v>1501</v>
      </c>
      <c r="D69" s="1" t="s">
        <v>78</v>
      </c>
      <c r="E69" s="6" t="s">
        <v>1495</v>
      </c>
      <c r="F69" s="1" t="s">
        <v>1068</v>
      </c>
      <c r="G69" s="1">
        <f t="shared" ref="G69:G100" si="2">SUM(I69:AO69)</f>
        <v>65</v>
      </c>
      <c r="H69" s="31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>
        <v>65</v>
      </c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36"/>
    </row>
    <row r="70" spans="1:42" s="11" customFormat="1" ht="18" customHeight="1">
      <c r="A70" s="1">
        <v>65</v>
      </c>
      <c r="B70" s="1">
        <v>46069</v>
      </c>
      <c r="C70" s="5" t="s">
        <v>1107</v>
      </c>
      <c r="D70" s="1" t="s">
        <v>78</v>
      </c>
      <c r="E70" s="6" t="s">
        <v>256</v>
      </c>
      <c r="F70" s="1" t="s">
        <v>8</v>
      </c>
      <c r="G70" s="1">
        <f t="shared" si="2"/>
        <v>65</v>
      </c>
      <c r="H70" s="31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>
        <v>65</v>
      </c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36"/>
    </row>
    <row r="71" spans="1:42" s="11" customFormat="1" ht="18" customHeight="1">
      <c r="A71" s="1">
        <v>65</v>
      </c>
      <c r="B71" s="1">
        <v>46428</v>
      </c>
      <c r="C71" s="5" t="s">
        <v>906</v>
      </c>
      <c r="D71" s="1" t="s">
        <v>78</v>
      </c>
      <c r="E71" s="6" t="s">
        <v>7</v>
      </c>
      <c r="F71" s="1" t="s">
        <v>442</v>
      </c>
      <c r="G71" s="1">
        <f t="shared" si="2"/>
        <v>65</v>
      </c>
      <c r="H71" s="31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>
        <v>65</v>
      </c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36"/>
    </row>
    <row r="72" spans="1:42" s="11" customFormat="1" ht="18" customHeight="1">
      <c r="A72" s="1">
        <v>65</v>
      </c>
      <c r="B72" s="1">
        <v>66573</v>
      </c>
      <c r="C72" s="5" t="s">
        <v>2108</v>
      </c>
      <c r="D72" s="1" t="s">
        <v>78</v>
      </c>
      <c r="E72" s="6" t="s">
        <v>7</v>
      </c>
      <c r="F72" s="1" t="s">
        <v>150</v>
      </c>
      <c r="G72" s="1">
        <f t="shared" si="2"/>
        <v>65</v>
      </c>
      <c r="H72" s="31"/>
      <c r="I72" s="7"/>
      <c r="J72" s="7"/>
      <c r="K72" s="7">
        <v>65</v>
      </c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7"/>
      <c r="AO72" s="7"/>
      <c r="AP72" s="36"/>
    </row>
    <row r="73" spans="1:42" s="11" customFormat="1" ht="18" customHeight="1">
      <c r="A73" s="1">
        <v>69</v>
      </c>
      <c r="B73" s="1">
        <v>5303</v>
      </c>
      <c r="C73" s="5" t="s">
        <v>1831</v>
      </c>
      <c r="D73" s="1" t="s">
        <v>78</v>
      </c>
      <c r="E73" s="6" t="s">
        <v>7</v>
      </c>
      <c r="F73" s="1" t="s">
        <v>150</v>
      </c>
      <c r="G73" s="1">
        <f t="shared" si="2"/>
        <v>60</v>
      </c>
      <c r="H73" s="31"/>
      <c r="I73" s="7"/>
      <c r="J73" s="7"/>
      <c r="K73" s="7"/>
      <c r="L73" s="7"/>
      <c r="M73" s="7"/>
      <c r="N73" s="7"/>
      <c r="O73" s="7"/>
      <c r="P73" s="7">
        <v>60</v>
      </c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/>
      <c r="AM73" s="7"/>
      <c r="AN73" s="7"/>
      <c r="AO73" s="7"/>
      <c r="AP73" s="36"/>
    </row>
    <row r="74" spans="1:42" s="11" customFormat="1" ht="18" customHeight="1">
      <c r="A74" s="1">
        <v>69</v>
      </c>
      <c r="B74" s="1">
        <v>62236</v>
      </c>
      <c r="C74" s="5" t="s">
        <v>1108</v>
      </c>
      <c r="D74" s="1" t="s">
        <v>78</v>
      </c>
      <c r="E74" s="6" t="s">
        <v>1109</v>
      </c>
      <c r="F74" s="1" t="s">
        <v>141</v>
      </c>
      <c r="G74" s="1">
        <f t="shared" si="2"/>
        <v>60</v>
      </c>
      <c r="H74" s="31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>
        <v>60</v>
      </c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7"/>
      <c r="AO74" s="7"/>
      <c r="AP74" s="36"/>
    </row>
    <row r="75" spans="1:42" s="11" customFormat="1" ht="18" customHeight="1">
      <c r="A75" s="1">
        <v>69</v>
      </c>
      <c r="B75" s="1">
        <v>19691</v>
      </c>
      <c r="C75" s="5" t="s">
        <v>908</v>
      </c>
      <c r="D75" s="1" t="s">
        <v>78</v>
      </c>
      <c r="E75" s="6" t="s">
        <v>7</v>
      </c>
      <c r="F75" s="1" t="s">
        <v>180</v>
      </c>
      <c r="G75" s="1">
        <f t="shared" si="2"/>
        <v>60</v>
      </c>
      <c r="H75" s="31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>
        <v>35</v>
      </c>
      <c r="X75" s="7"/>
      <c r="Y75" s="7"/>
      <c r="Z75" s="7"/>
      <c r="AA75" s="7"/>
      <c r="AB75" s="7"/>
      <c r="AC75" s="7">
        <v>25</v>
      </c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36"/>
    </row>
    <row r="76" spans="1:42" s="11" customFormat="1" ht="18" customHeight="1">
      <c r="A76" s="1">
        <v>72</v>
      </c>
      <c r="B76" s="1">
        <v>37535</v>
      </c>
      <c r="C76" s="5" t="s">
        <v>1502</v>
      </c>
      <c r="D76" s="1" t="s">
        <v>78</v>
      </c>
      <c r="E76" s="6" t="s">
        <v>7</v>
      </c>
      <c r="F76" s="1" t="s">
        <v>1068</v>
      </c>
      <c r="G76" s="1">
        <f t="shared" si="2"/>
        <v>55</v>
      </c>
      <c r="H76" s="31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>
        <v>55</v>
      </c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36"/>
    </row>
    <row r="77" spans="1:42" s="11" customFormat="1" ht="18" customHeight="1">
      <c r="A77" s="1">
        <v>72</v>
      </c>
      <c r="B77" s="1" t="s">
        <v>1312</v>
      </c>
      <c r="C77" s="5" t="s">
        <v>1313</v>
      </c>
      <c r="D77" s="1" t="s">
        <v>78</v>
      </c>
      <c r="E77" s="6" t="s">
        <v>1160</v>
      </c>
      <c r="F77" s="1" t="s">
        <v>141</v>
      </c>
      <c r="G77" s="1">
        <f t="shared" si="2"/>
        <v>55</v>
      </c>
      <c r="H77" s="31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>
        <v>55</v>
      </c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/>
      <c r="AM77" s="7"/>
      <c r="AN77" s="7"/>
      <c r="AO77" s="7"/>
      <c r="AP77" s="36"/>
    </row>
    <row r="78" spans="1:42" s="11" customFormat="1" ht="18" customHeight="1">
      <c r="A78" s="1">
        <v>72</v>
      </c>
      <c r="B78" s="1" t="s">
        <v>1110</v>
      </c>
      <c r="C78" s="5" t="s">
        <v>1111</v>
      </c>
      <c r="D78" s="1" t="s">
        <v>78</v>
      </c>
      <c r="E78" s="6" t="s">
        <v>7</v>
      </c>
      <c r="F78" s="1" t="s">
        <v>141</v>
      </c>
      <c r="G78" s="1">
        <f t="shared" si="2"/>
        <v>55</v>
      </c>
      <c r="H78" s="31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>
        <v>55</v>
      </c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7"/>
      <c r="AM78" s="7"/>
      <c r="AN78" s="7"/>
      <c r="AO78" s="7"/>
      <c r="AP78" s="36"/>
    </row>
    <row r="79" spans="1:42" s="11" customFormat="1" ht="18" customHeight="1">
      <c r="A79" s="1">
        <v>72</v>
      </c>
      <c r="B79" s="1">
        <v>36220</v>
      </c>
      <c r="C79" s="5" t="s">
        <v>907</v>
      </c>
      <c r="D79" s="1" t="s">
        <v>78</v>
      </c>
      <c r="E79" s="6" t="s">
        <v>7</v>
      </c>
      <c r="F79" s="1" t="s">
        <v>442</v>
      </c>
      <c r="G79" s="1">
        <f t="shared" si="2"/>
        <v>55</v>
      </c>
      <c r="H79" s="31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>
        <v>55</v>
      </c>
      <c r="AD79" s="7"/>
      <c r="AE79" s="7"/>
      <c r="AF79" s="7"/>
      <c r="AG79" s="7"/>
      <c r="AH79" s="7"/>
      <c r="AI79" s="7"/>
      <c r="AJ79" s="7"/>
      <c r="AK79" s="7"/>
      <c r="AL79" s="7"/>
      <c r="AM79" s="7"/>
      <c r="AN79" s="7"/>
      <c r="AO79" s="7"/>
      <c r="AP79" s="36"/>
    </row>
    <row r="80" spans="1:42" s="11" customFormat="1" ht="18" customHeight="1">
      <c r="A80" s="1">
        <v>72</v>
      </c>
      <c r="B80" s="1">
        <v>57456</v>
      </c>
      <c r="C80" s="5" t="s">
        <v>2110</v>
      </c>
      <c r="D80" s="1" t="s">
        <v>78</v>
      </c>
      <c r="E80" s="6" t="s">
        <v>7</v>
      </c>
      <c r="F80" s="1" t="s">
        <v>8</v>
      </c>
      <c r="G80" s="1">
        <f t="shared" si="2"/>
        <v>55</v>
      </c>
      <c r="H80" s="31"/>
      <c r="I80" s="7"/>
      <c r="J80" s="7"/>
      <c r="K80" s="7">
        <v>55</v>
      </c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7"/>
      <c r="AM80" s="7"/>
      <c r="AN80" s="7"/>
      <c r="AO80" s="7"/>
      <c r="AP80" s="36"/>
    </row>
    <row r="81" spans="1:42" s="11" customFormat="1" ht="18" customHeight="1">
      <c r="A81" s="1">
        <v>77</v>
      </c>
      <c r="B81" s="1" t="s">
        <v>1634</v>
      </c>
      <c r="C81" s="5" t="s">
        <v>1635</v>
      </c>
      <c r="D81" s="1" t="s">
        <v>78</v>
      </c>
      <c r="E81" s="6" t="s">
        <v>7</v>
      </c>
      <c r="F81" s="1" t="s">
        <v>150</v>
      </c>
      <c r="G81" s="1">
        <f t="shared" si="2"/>
        <v>50</v>
      </c>
      <c r="H81" s="31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>
        <v>50</v>
      </c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36"/>
    </row>
    <row r="82" spans="1:42" s="11" customFormat="1" ht="18" customHeight="1">
      <c r="A82" s="1">
        <v>77</v>
      </c>
      <c r="B82" s="1" t="s">
        <v>1314</v>
      </c>
      <c r="C82" s="5" t="s">
        <v>1315</v>
      </c>
      <c r="D82" s="1" t="s">
        <v>78</v>
      </c>
      <c r="E82" s="6" t="s">
        <v>1248</v>
      </c>
      <c r="F82" s="1" t="s">
        <v>141</v>
      </c>
      <c r="G82" s="1">
        <f t="shared" si="2"/>
        <v>50</v>
      </c>
      <c r="H82" s="31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>
        <v>50</v>
      </c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36"/>
    </row>
    <row r="83" spans="1:42" s="11" customFormat="1" ht="18" customHeight="1">
      <c r="A83" s="1">
        <v>77</v>
      </c>
      <c r="B83" s="1">
        <v>61521</v>
      </c>
      <c r="C83" s="5" t="s">
        <v>1112</v>
      </c>
      <c r="D83" s="1" t="s">
        <v>78</v>
      </c>
      <c r="E83" s="6" t="s">
        <v>7</v>
      </c>
      <c r="F83" s="1" t="s">
        <v>1068</v>
      </c>
      <c r="G83" s="1">
        <f t="shared" si="2"/>
        <v>50</v>
      </c>
      <c r="H83" s="31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>
        <v>50</v>
      </c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  <c r="AO83" s="7"/>
      <c r="AP83" s="36"/>
    </row>
    <row r="84" spans="1:42" s="11" customFormat="1" ht="18" customHeight="1">
      <c r="A84" s="1">
        <v>77</v>
      </c>
      <c r="B84" s="1">
        <v>55650</v>
      </c>
      <c r="C84" s="5" t="s">
        <v>85</v>
      </c>
      <c r="D84" s="1" t="s">
        <v>78</v>
      </c>
      <c r="E84" s="6" t="s">
        <v>7</v>
      </c>
      <c r="F84" s="1" t="s">
        <v>8</v>
      </c>
      <c r="G84" s="1">
        <f t="shared" si="2"/>
        <v>50</v>
      </c>
      <c r="H84" s="31"/>
      <c r="I84" s="7"/>
      <c r="J84" s="7"/>
      <c r="K84" s="7"/>
      <c r="L84" s="7"/>
      <c r="M84" s="7"/>
      <c r="N84" s="7"/>
      <c r="O84" s="7"/>
      <c r="P84" s="7"/>
      <c r="Q84" s="7"/>
      <c r="R84" s="7">
        <v>2</v>
      </c>
      <c r="S84" s="7"/>
      <c r="T84" s="7">
        <v>45</v>
      </c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  <c r="AO84" s="7">
        <v>3</v>
      </c>
      <c r="AP84" s="36"/>
    </row>
    <row r="85" spans="1:42" s="11" customFormat="1" ht="18" customHeight="1">
      <c r="A85" s="1">
        <v>77</v>
      </c>
      <c r="B85" s="1">
        <v>65746</v>
      </c>
      <c r="C85" s="5" t="s">
        <v>1956</v>
      </c>
      <c r="D85" s="1" t="s">
        <v>78</v>
      </c>
      <c r="E85" s="6" t="s">
        <v>1957</v>
      </c>
      <c r="F85" s="1" t="s">
        <v>369</v>
      </c>
      <c r="G85" s="1">
        <f t="shared" si="2"/>
        <v>50</v>
      </c>
      <c r="H85" s="31"/>
      <c r="I85" s="7"/>
      <c r="J85" s="7"/>
      <c r="K85" s="7"/>
      <c r="L85" s="7">
        <v>50</v>
      </c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36"/>
    </row>
    <row r="86" spans="1:42" s="11" customFormat="1" ht="18" customHeight="1">
      <c r="A86" s="1">
        <v>77</v>
      </c>
      <c r="B86" s="1">
        <v>64351</v>
      </c>
      <c r="C86" s="5" t="s">
        <v>2111</v>
      </c>
      <c r="D86" s="1" t="s">
        <v>78</v>
      </c>
      <c r="E86" s="6" t="s">
        <v>7</v>
      </c>
      <c r="F86" s="1" t="s">
        <v>150</v>
      </c>
      <c r="G86" s="1">
        <f t="shared" si="2"/>
        <v>50</v>
      </c>
      <c r="H86" s="31"/>
      <c r="I86" s="7"/>
      <c r="J86" s="7"/>
      <c r="K86" s="7">
        <v>50</v>
      </c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36"/>
    </row>
    <row r="87" spans="1:42" s="11" customFormat="1" ht="18" customHeight="1">
      <c r="A87" s="1">
        <v>83</v>
      </c>
      <c r="B87" s="1" t="s">
        <v>586</v>
      </c>
      <c r="C87" s="5" t="s">
        <v>587</v>
      </c>
      <c r="D87" s="1" t="s">
        <v>78</v>
      </c>
      <c r="E87" s="6" t="s">
        <v>555</v>
      </c>
      <c r="F87" s="1" t="s">
        <v>10</v>
      </c>
      <c r="G87" s="1">
        <f t="shared" si="2"/>
        <v>48</v>
      </c>
      <c r="H87" s="31"/>
      <c r="I87" s="7"/>
      <c r="J87" s="7"/>
      <c r="K87" s="7"/>
      <c r="L87" s="7"/>
      <c r="M87" s="7"/>
      <c r="N87" s="7"/>
      <c r="O87" s="7"/>
      <c r="P87" s="7"/>
      <c r="Q87" s="7"/>
      <c r="R87" s="7">
        <v>8</v>
      </c>
      <c r="S87" s="7"/>
      <c r="T87" s="7"/>
      <c r="U87" s="7">
        <v>10</v>
      </c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>
        <v>10</v>
      </c>
      <c r="AI87" s="7"/>
      <c r="AJ87" s="7">
        <v>20</v>
      </c>
      <c r="AK87" s="7"/>
      <c r="AL87" s="7"/>
      <c r="AM87" s="7"/>
      <c r="AN87" s="7"/>
      <c r="AO87" s="7"/>
      <c r="AP87" s="36"/>
    </row>
    <row r="88" spans="1:42" s="11" customFormat="1" ht="18" customHeight="1">
      <c r="A88" s="1">
        <v>84</v>
      </c>
      <c r="B88" s="1" t="s">
        <v>1316</v>
      </c>
      <c r="C88" s="5" t="s">
        <v>1317</v>
      </c>
      <c r="D88" s="1" t="s">
        <v>78</v>
      </c>
      <c r="E88" s="6" t="s">
        <v>1152</v>
      </c>
      <c r="F88" s="1" t="s">
        <v>141</v>
      </c>
      <c r="G88" s="1">
        <f t="shared" si="2"/>
        <v>47</v>
      </c>
      <c r="H88" s="31"/>
      <c r="I88" s="7"/>
      <c r="J88" s="7"/>
      <c r="K88" s="7"/>
      <c r="L88" s="7"/>
      <c r="M88" s="7"/>
      <c r="N88" s="7"/>
      <c r="O88" s="7"/>
      <c r="P88" s="7"/>
      <c r="Q88" s="7"/>
      <c r="R88" s="7"/>
      <c r="S88" s="7">
        <v>2</v>
      </c>
      <c r="T88" s="7"/>
      <c r="U88" s="7"/>
      <c r="V88" s="7"/>
      <c r="W88" s="7"/>
      <c r="X88" s="7"/>
      <c r="Y88" s="7"/>
      <c r="Z88" s="7">
        <v>45</v>
      </c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7"/>
      <c r="AO88" s="7"/>
      <c r="AP88" s="36"/>
    </row>
    <row r="89" spans="1:42" s="11" customFormat="1" ht="18" customHeight="1">
      <c r="A89" s="1">
        <v>85</v>
      </c>
      <c r="B89" s="1">
        <v>52552</v>
      </c>
      <c r="C89" s="5" t="s">
        <v>1503</v>
      </c>
      <c r="D89" s="1" t="s">
        <v>78</v>
      </c>
      <c r="E89" s="6" t="s">
        <v>7</v>
      </c>
      <c r="F89" s="1" t="s">
        <v>141</v>
      </c>
      <c r="G89" s="1">
        <f t="shared" si="2"/>
        <v>45</v>
      </c>
      <c r="H89" s="31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>
        <v>45</v>
      </c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  <c r="AM89" s="7"/>
      <c r="AN89" s="7"/>
      <c r="AO89" s="7"/>
      <c r="AP89" s="36"/>
    </row>
    <row r="90" spans="1:42" s="11" customFormat="1" ht="18" customHeight="1">
      <c r="A90" s="1">
        <v>85</v>
      </c>
      <c r="B90" s="1" t="s">
        <v>301</v>
      </c>
      <c r="C90" s="5" t="s">
        <v>302</v>
      </c>
      <c r="D90" s="1" t="s">
        <v>78</v>
      </c>
      <c r="E90" s="6" t="s">
        <v>7</v>
      </c>
      <c r="F90" s="1" t="s">
        <v>190</v>
      </c>
      <c r="G90" s="1">
        <f t="shared" si="2"/>
        <v>45</v>
      </c>
      <c r="H90" s="31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>
        <v>10</v>
      </c>
      <c r="AG90" s="7"/>
      <c r="AH90" s="7"/>
      <c r="AI90" s="7"/>
      <c r="AJ90" s="7"/>
      <c r="AK90" s="7"/>
      <c r="AL90" s="7"/>
      <c r="AM90" s="7">
        <v>35</v>
      </c>
      <c r="AN90" s="7"/>
      <c r="AO90" s="7"/>
      <c r="AP90" s="36"/>
    </row>
    <row r="91" spans="1:42" s="11" customFormat="1" ht="18" customHeight="1">
      <c r="A91" s="1">
        <v>85</v>
      </c>
      <c r="B91" s="1">
        <v>49634</v>
      </c>
      <c r="C91" s="5" t="s">
        <v>2112</v>
      </c>
      <c r="D91" s="1" t="s">
        <v>78</v>
      </c>
      <c r="E91" s="6" t="s">
        <v>7</v>
      </c>
      <c r="F91" s="1" t="s">
        <v>259</v>
      </c>
      <c r="G91" s="1">
        <f t="shared" si="2"/>
        <v>45</v>
      </c>
      <c r="H91" s="31"/>
      <c r="I91" s="7"/>
      <c r="J91" s="7"/>
      <c r="K91" s="7">
        <v>45</v>
      </c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36"/>
    </row>
    <row r="92" spans="1:42" s="11" customFormat="1" ht="18" customHeight="1">
      <c r="A92" s="1">
        <v>88</v>
      </c>
      <c r="B92" s="1">
        <v>61366</v>
      </c>
      <c r="C92" s="5" t="s">
        <v>1428</v>
      </c>
      <c r="D92" s="1" t="s">
        <v>78</v>
      </c>
      <c r="E92" s="6" t="s">
        <v>7</v>
      </c>
      <c r="F92" s="1" t="s">
        <v>180</v>
      </c>
      <c r="G92" s="1">
        <f t="shared" si="2"/>
        <v>40</v>
      </c>
      <c r="H92" s="31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>
        <v>40</v>
      </c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7"/>
      <c r="AN92" s="7"/>
      <c r="AO92" s="7"/>
      <c r="AP92" s="36"/>
    </row>
    <row r="93" spans="1:42" s="11" customFormat="1" ht="18" customHeight="1">
      <c r="A93" s="1">
        <v>88</v>
      </c>
      <c r="B93" s="1" t="s">
        <v>1318</v>
      </c>
      <c r="C93" s="5" t="s">
        <v>1319</v>
      </c>
      <c r="D93" s="1" t="s">
        <v>78</v>
      </c>
      <c r="E93" s="6" t="s">
        <v>1094</v>
      </c>
      <c r="F93" s="1" t="s">
        <v>141</v>
      </c>
      <c r="G93" s="1">
        <f t="shared" si="2"/>
        <v>40</v>
      </c>
      <c r="H93" s="31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>
        <v>40</v>
      </c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  <c r="AM93" s="7"/>
      <c r="AN93" s="7"/>
      <c r="AO93" s="7"/>
      <c r="AP93" s="36"/>
    </row>
    <row r="94" spans="1:42" s="11" customFormat="1" ht="18" customHeight="1">
      <c r="A94" s="1">
        <v>88</v>
      </c>
      <c r="B94" s="1" t="s">
        <v>947</v>
      </c>
      <c r="C94" s="5" t="s">
        <v>948</v>
      </c>
      <c r="D94" s="1" t="s">
        <v>78</v>
      </c>
      <c r="E94" s="6" t="s">
        <v>7</v>
      </c>
      <c r="F94" s="1" t="s">
        <v>103</v>
      </c>
      <c r="G94" s="1">
        <f t="shared" si="2"/>
        <v>40</v>
      </c>
      <c r="H94" s="31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>
        <v>40</v>
      </c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7"/>
      <c r="AP94" s="36"/>
    </row>
    <row r="95" spans="1:42" s="11" customFormat="1" ht="18" customHeight="1">
      <c r="A95" s="1">
        <v>88</v>
      </c>
      <c r="B95" s="1">
        <v>11577</v>
      </c>
      <c r="C95" s="5" t="s">
        <v>1958</v>
      </c>
      <c r="D95" s="1" t="s">
        <v>78</v>
      </c>
      <c r="E95" s="6" t="s">
        <v>1959</v>
      </c>
      <c r="F95" s="1" t="s">
        <v>369</v>
      </c>
      <c r="G95" s="1">
        <f t="shared" si="2"/>
        <v>40</v>
      </c>
      <c r="H95" s="31"/>
      <c r="I95" s="7"/>
      <c r="J95" s="7"/>
      <c r="K95" s="7"/>
      <c r="L95" s="7">
        <v>40</v>
      </c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36"/>
    </row>
    <row r="96" spans="1:42" s="11" customFormat="1" ht="18" customHeight="1">
      <c r="A96" s="1">
        <v>92</v>
      </c>
      <c r="B96" s="1" t="s">
        <v>303</v>
      </c>
      <c r="C96" s="5" t="s">
        <v>304</v>
      </c>
      <c r="D96" s="1" t="s">
        <v>78</v>
      </c>
      <c r="E96" s="6" t="s">
        <v>7</v>
      </c>
      <c r="F96" s="1" t="s">
        <v>190</v>
      </c>
      <c r="G96" s="1">
        <f t="shared" si="2"/>
        <v>39</v>
      </c>
      <c r="H96" s="31"/>
      <c r="I96" s="7"/>
      <c r="J96" s="7"/>
      <c r="K96" s="7"/>
      <c r="L96" s="7"/>
      <c r="M96" s="7"/>
      <c r="N96" s="7"/>
      <c r="O96" s="7"/>
      <c r="P96" s="7"/>
      <c r="Q96" s="7"/>
      <c r="R96" s="7">
        <v>6</v>
      </c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>
        <v>3</v>
      </c>
      <c r="AG96" s="7"/>
      <c r="AH96" s="7"/>
      <c r="AI96" s="7"/>
      <c r="AJ96" s="7"/>
      <c r="AK96" s="7"/>
      <c r="AL96" s="7"/>
      <c r="AM96" s="7">
        <v>30</v>
      </c>
      <c r="AN96" s="7"/>
      <c r="AO96" s="7"/>
      <c r="AP96" s="36"/>
    </row>
    <row r="97" spans="1:42" s="11" customFormat="1" ht="18" customHeight="1">
      <c r="A97" s="1">
        <v>93</v>
      </c>
      <c r="B97" s="1" t="s">
        <v>966</v>
      </c>
      <c r="C97" s="5" t="s">
        <v>967</v>
      </c>
      <c r="D97" s="1" t="s">
        <v>78</v>
      </c>
      <c r="E97" s="6" t="s">
        <v>7</v>
      </c>
      <c r="F97" s="1" t="s">
        <v>103</v>
      </c>
      <c r="G97" s="1">
        <f t="shared" si="2"/>
        <v>37</v>
      </c>
      <c r="H97" s="31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>
        <v>30</v>
      </c>
      <c r="W97" s="7"/>
      <c r="X97" s="7"/>
      <c r="Y97" s="7"/>
      <c r="Z97" s="7"/>
      <c r="AA97" s="7"/>
      <c r="AB97" s="7">
        <v>7</v>
      </c>
      <c r="AC97" s="7"/>
      <c r="AD97" s="7"/>
      <c r="AE97" s="7"/>
      <c r="AF97" s="7"/>
      <c r="AG97" s="7"/>
      <c r="AH97" s="7"/>
      <c r="AI97" s="7"/>
      <c r="AJ97" s="7"/>
      <c r="AK97" s="7"/>
      <c r="AL97" s="7"/>
      <c r="AM97" s="7"/>
      <c r="AN97" s="7"/>
      <c r="AO97" s="7"/>
      <c r="AP97" s="36"/>
    </row>
    <row r="98" spans="1:42" s="11" customFormat="1" ht="18" customHeight="1">
      <c r="A98" s="1">
        <v>94</v>
      </c>
      <c r="B98" s="1">
        <v>44167</v>
      </c>
      <c r="C98" s="5" t="s">
        <v>1504</v>
      </c>
      <c r="D98" s="1" t="s">
        <v>78</v>
      </c>
      <c r="E98" s="6" t="s">
        <v>1505</v>
      </c>
      <c r="F98" s="1" t="s">
        <v>146</v>
      </c>
      <c r="G98" s="1">
        <f t="shared" si="2"/>
        <v>35</v>
      </c>
      <c r="H98" s="31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>
        <v>35</v>
      </c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7"/>
      <c r="AM98" s="7"/>
      <c r="AN98" s="7"/>
      <c r="AO98" s="7"/>
      <c r="AP98" s="36"/>
    </row>
    <row r="99" spans="1:42" s="11" customFormat="1" ht="18" customHeight="1">
      <c r="A99" s="1">
        <v>94</v>
      </c>
      <c r="B99" s="1" t="s">
        <v>1638</v>
      </c>
      <c r="C99" s="5" t="s">
        <v>1639</v>
      </c>
      <c r="D99" s="1" t="s">
        <v>78</v>
      </c>
      <c r="E99" s="6" t="s">
        <v>7</v>
      </c>
      <c r="F99" s="1" t="s">
        <v>141</v>
      </c>
      <c r="G99" s="1">
        <f t="shared" si="2"/>
        <v>35</v>
      </c>
      <c r="H99" s="31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>
        <v>35</v>
      </c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7"/>
      <c r="AM99" s="7"/>
      <c r="AN99" s="7"/>
      <c r="AO99" s="7"/>
      <c r="AP99" s="36"/>
    </row>
    <row r="100" spans="1:42" s="11" customFormat="1" ht="18" customHeight="1">
      <c r="A100" s="1">
        <v>94</v>
      </c>
      <c r="B100" s="1">
        <v>63461</v>
      </c>
      <c r="C100" s="5" t="s">
        <v>2113</v>
      </c>
      <c r="D100" s="1" t="s">
        <v>78</v>
      </c>
      <c r="E100" s="6" t="s">
        <v>7</v>
      </c>
      <c r="F100" s="1" t="s">
        <v>150</v>
      </c>
      <c r="G100" s="1">
        <f t="shared" si="2"/>
        <v>35</v>
      </c>
      <c r="H100" s="31"/>
      <c r="I100" s="7"/>
      <c r="J100" s="7"/>
      <c r="K100" s="7">
        <v>35</v>
      </c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7"/>
      <c r="AM100" s="7"/>
      <c r="AN100" s="7"/>
      <c r="AO100" s="7"/>
      <c r="AP100" s="36"/>
    </row>
    <row r="101" spans="1:42" s="11" customFormat="1" ht="18" customHeight="1">
      <c r="A101" s="1">
        <v>97</v>
      </c>
      <c r="B101" s="1">
        <v>48789</v>
      </c>
      <c r="C101" s="5" t="s">
        <v>1429</v>
      </c>
      <c r="D101" s="1" t="s">
        <v>78</v>
      </c>
      <c r="E101" s="6" t="s">
        <v>7</v>
      </c>
      <c r="F101" s="1" t="s">
        <v>180</v>
      </c>
      <c r="G101" s="1">
        <f t="shared" ref="G101:G126" si="3">SUM(I101:AO101)</f>
        <v>30</v>
      </c>
      <c r="H101" s="31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>
        <v>30</v>
      </c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7"/>
      <c r="AM101" s="7"/>
      <c r="AN101" s="7"/>
      <c r="AO101" s="7"/>
      <c r="AP101" s="36"/>
    </row>
    <row r="102" spans="1:42" s="11" customFormat="1" ht="18" customHeight="1">
      <c r="A102" s="1">
        <v>97</v>
      </c>
      <c r="B102" s="1" t="s">
        <v>951</v>
      </c>
      <c r="C102" s="5" t="s">
        <v>952</v>
      </c>
      <c r="D102" s="1" t="s">
        <v>78</v>
      </c>
      <c r="E102" s="6" t="s">
        <v>7</v>
      </c>
      <c r="F102" s="1" t="s">
        <v>103</v>
      </c>
      <c r="G102" s="1">
        <f t="shared" si="3"/>
        <v>30</v>
      </c>
      <c r="H102" s="31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>
        <v>30</v>
      </c>
      <c r="AC102" s="7"/>
      <c r="AD102" s="7"/>
      <c r="AE102" s="7"/>
      <c r="AF102" s="7"/>
      <c r="AG102" s="7"/>
      <c r="AH102" s="7"/>
      <c r="AI102" s="7"/>
      <c r="AJ102" s="7"/>
      <c r="AK102" s="7"/>
      <c r="AL102" s="7"/>
      <c r="AM102" s="7"/>
      <c r="AN102" s="7"/>
      <c r="AO102" s="7"/>
      <c r="AP102" s="36"/>
    </row>
    <row r="103" spans="1:42" s="11" customFormat="1" ht="18" customHeight="1">
      <c r="A103" s="1">
        <v>97</v>
      </c>
      <c r="B103" s="1">
        <v>11315</v>
      </c>
      <c r="C103" s="5" t="s">
        <v>636</v>
      </c>
      <c r="D103" s="1" t="s">
        <v>78</v>
      </c>
      <c r="E103" s="6" t="s">
        <v>7</v>
      </c>
      <c r="F103" s="1" t="s">
        <v>381</v>
      </c>
      <c r="G103" s="1">
        <f t="shared" si="3"/>
        <v>30</v>
      </c>
      <c r="H103" s="31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>
        <v>30</v>
      </c>
      <c r="AJ103" s="7"/>
      <c r="AK103" s="7"/>
      <c r="AL103" s="7"/>
      <c r="AM103" s="7"/>
      <c r="AN103" s="7"/>
      <c r="AO103" s="7"/>
      <c r="AP103" s="36"/>
    </row>
    <row r="104" spans="1:42" s="11" customFormat="1" ht="18" customHeight="1">
      <c r="A104" s="1">
        <v>97</v>
      </c>
      <c r="B104" s="1">
        <v>53625</v>
      </c>
      <c r="C104" s="5" t="s">
        <v>80</v>
      </c>
      <c r="D104" s="1" t="s">
        <v>78</v>
      </c>
      <c r="E104" s="6" t="s">
        <v>7</v>
      </c>
      <c r="F104" s="1" t="s">
        <v>10</v>
      </c>
      <c r="G104" s="1">
        <f t="shared" si="3"/>
        <v>30</v>
      </c>
      <c r="H104" s="31"/>
      <c r="I104" s="7"/>
      <c r="J104" s="7"/>
      <c r="K104" s="7"/>
      <c r="L104" s="7"/>
      <c r="M104" s="7"/>
      <c r="N104" s="7"/>
      <c r="O104" s="7"/>
      <c r="P104" s="7"/>
      <c r="Q104" s="7"/>
      <c r="R104" s="7">
        <v>15</v>
      </c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7"/>
      <c r="AM104" s="7"/>
      <c r="AN104" s="7"/>
      <c r="AO104" s="7">
        <v>15</v>
      </c>
      <c r="AP104" s="36"/>
    </row>
    <row r="105" spans="1:42" s="11" customFormat="1" ht="18" customHeight="1">
      <c r="A105" s="1">
        <v>97</v>
      </c>
      <c r="B105" s="1">
        <v>50769</v>
      </c>
      <c r="C105" s="5" t="s">
        <v>1960</v>
      </c>
      <c r="D105" s="1" t="s">
        <v>78</v>
      </c>
      <c r="E105" s="6" t="s">
        <v>1924</v>
      </c>
      <c r="F105" s="1" t="s">
        <v>807</v>
      </c>
      <c r="G105" s="1">
        <f t="shared" si="3"/>
        <v>30</v>
      </c>
      <c r="H105" s="31"/>
      <c r="I105" s="7"/>
      <c r="J105" s="7"/>
      <c r="K105" s="7"/>
      <c r="L105" s="7">
        <v>30</v>
      </c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7"/>
      <c r="AM105" s="7"/>
      <c r="AN105" s="7"/>
      <c r="AO105" s="7"/>
      <c r="AP105" s="36"/>
    </row>
    <row r="106" spans="1:42" s="11" customFormat="1" ht="18" customHeight="1">
      <c r="A106" s="1">
        <v>97</v>
      </c>
      <c r="B106" s="1">
        <v>65338</v>
      </c>
      <c r="C106" s="5" t="s">
        <v>2114</v>
      </c>
      <c r="D106" s="1" t="s">
        <v>78</v>
      </c>
      <c r="E106" s="6" t="s">
        <v>7</v>
      </c>
      <c r="F106" s="1" t="s">
        <v>150</v>
      </c>
      <c r="G106" s="1">
        <f t="shared" si="3"/>
        <v>30</v>
      </c>
      <c r="H106" s="31"/>
      <c r="I106" s="7"/>
      <c r="J106" s="7"/>
      <c r="K106" s="7">
        <v>30</v>
      </c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7"/>
      <c r="AM106" s="7"/>
      <c r="AN106" s="7"/>
      <c r="AO106" s="7"/>
      <c r="AP106" s="36"/>
    </row>
    <row r="107" spans="1:42" s="11" customFormat="1" ht="18" customHeight="1">
      <c r="A107" s="1">
        <v>97</v>
      </c>
      <c r="B107" s="1" t="s">
        <v>1644</v>
      </c>
      <c r="C107" s="5" t="s">
        <v>1645</v>
      </c>
      <c r="D107" s="1" t="s">
        <v>78</v>
      </c>
      <c r="E107" s="6" t="s">
        <v>7</v>
      </c>
      <c r="F107" s="1" t="s">
        <v>150</v>
      </c>
      <c r="G107" s="1">
        <f t="shared" si="3"/>
        <v>30</v>
      </c>
      <c r="H107" s="31"/>
      <c r="I107" s="7"/>
      <c r="J107" s="7">
        <v>10</v>
      </c>
      <c r="K107" s="7"/>
      <c r="L107" s="7"/>
      <c r="M107" s="7"/>
      <c r="N107" s="7"/>
      <c r="O107" s="7"/>
      <c r="P107" s="7"/>
      <c r="Q107" s="7"/>
      <c r="R107" s="7"/>
      <c r="S107" s="7"/>
      <c r="T107" s="7">
        <v>20</v>
      </c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/>
      <c r="AN107" s="7"/>
      <c r="AO107" s="7"/>
      <c r="AP107" s="36"/>
    </row>
    <row r="108" spans="1:42" s="11" customFormat="1" ht="18" customHeight="1">
      <c r="A108" s="1">
        <v>104</v>
      </c>
      <c r="B108" s="1">
        <v>33211</v>
      </c>
      <c r="C108" s="5" t="s">
        <v>1533</v>
      </c>
      <c r="D108" s="1" t="s">
        <v>78</v>
      </c>
      <c r="E108" s="6" t="s">
        <v>7</v>
      </c>
      <c r="F108" s="1" t="s">
        <v>25</v>
      </c>
      <c r="G108" s="1">
        <f t="shared" si="3"/>
        <v>25</v>
      </c>
      <c r="H108" s="31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>
        <v>25</v>
      </c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7"/>
      <c r="AM108" s="7"/>
      <c r="AN108" s="7"/>
      <c r="AO108" s="7"/>
      <c r="AP108" s="36"/>
    </row>
    <row r="109" spans="1:42" s="11" customFormat="1" ht="18" customHeight="1">
      <c r="A109" s="1">
        <v>104</v>
      </c>
      <c r="B109" s="1" t="s">
        <v>1642</v>
      </c>
      <c r="C109" s="5" t="s">
        <v>1643</v>
      </c>
      <c r="D109" s="1" t="s">
        <v>78</v>
      </c>
      <c r="E109" s="6" t="s">
        <v>7</v>
      </c>
      <c r="F109" s="1" t="s">
        <v>8</v>
      </c>
      <c r="G109" s="1">
        <f t="shared" si="3"/>
        <v>25</v>
      </c>
      <c r="H109" s="31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>
        <v>25</v>
      </c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7"/>
      <c r="AM109" s="7"/>
      <c r="AN109" s="7"/>
      <c r="AO109" s="7"/>
      <c r="AP109" s="36"/>
    </row>
    <row r="110" spans="1:42" s="11" customFormat="1" ht="18" customHeight="1">
      <c r="A110" s="1">
        <v>104</v>
      </c>
      <c r="B110" s="1">
        <v>3124</v>
      </c>
      <c r="C110" s="5" t="s">
        <v>1793</v>
      </c>
      <c r="D110" s="1" t="s">
        <v>78</v>
      </c>
      <c r="E110" s="6" t="s">
        <v>763</v>
      </c>
      <c r="F110" s="1" t="s">
        <v>259</v>
      </c>
      <c r="G110" s="1">
        <f t="shared" si="3"/>
        <v>25</v>
      </c>
      <c r="H110" s="31"/>
      <c r="I110" s="7"/>
      <c r="J110" s="7"/>
      <c r="K110" s="7"/>
      <c r="L110" s="7"/>
      <c r="M110" s="7"/>
      <c r="N110" s="7"/>
      <c r="O110" s="7"/>
      <c r="P110" s="7"/>
      <c r="Q110" s="7">
        <v>25</v>
      </c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7"/>
      <c r="AN110" s="7"/>
      <c r="AO110" s="7"/>
      <c r="AP110" s="36"/>
    </row>
    <row r="111" spans="1:42" s="11" customFormat="1" ht="18" customHeight="1">
      <c r="A111" s="1">
        <v>104</v>
      </c>
      <c r="B111" s="1" t="s">
        <v>953</v>
      </c>
      <c r="C111" s="5" t="s">
        <v>954</v>
      </c>
      <c r="D111" s="1" t="s">
        <v>78</v>
      </c>
      <c r="E111" s="6" t="s">
        <v>7</v>
      </c>
      <c r="F111" s="1" t="s">
        <v>103</v>
      </c>
      <c r="G111" s="1">
        <f t="shared" si="3"/>
        <v>25</v>
      </c>
      <c r="H111" s="31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>
        <v>25</v>
      </c>
      <c r="AC111" s="7"/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  <c r="AO111" s="7"/>
      <c r="AP111" s="36"/>
    </row>
    <row r="112" spans="1:42" s="11" customFormat="1" ht="18" customHeight="1">
      <c r="A112" s="1">
        <v>104</v>
      </c>
      <c r="B112" s="1">
        <v>10368</v>
      </c>
      <c r="C112" s="5" t="s">
        <v>785</v>
      </c>
      <c r="D112" s="1" t="s">
        <v>78</v>
      </c>
      <c r="E112" s="6" t="s">
        <v>739</v>
      </c>
      <c r="F112" s="1" t="s">
        <v>259</v>
      </c>
      <c r="G112" s="1">
        <f t="shared" si="3"/>
        <v>25</v>
      </c>
      <c r="H112" s="31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>
        <v>25</v>
      </c>
      <c r="AH112" s="7"/>
      <c r="AI112" s="7"/>
      <c r="AJ112" s="7"/>
      <c r="AK112" s="7"/>
      <c r="AL112" s="7"/>
      <c r="AM112" s="7"/>
      <c r="AN112" s="7"/>
      <c r="AO112" s="7"/>
      <c r="AP112" s="36"/>
    </row>
    <row r="113" spans="1:42" s="11" customFormat="1" ht="18" customHeight="1">
      <c r="A113" s="1">
        <v>104</v>
      </c>
      <c r="B113" s="1" t="s">
        <v>305</v>
      </c>
      <c r="C113" s="5" t="s">
        <v>306</v>
      </c>
      <c r="D113" s="1" t="s">
        <v>78</v>
      </c>
      <c r="E113" s="6" t="s">
        <v>7</v>
      </c>
      <c r="F113" s="1" t="s">
        <v>8</v>
      </c>
      <c r="G113" s="1">
        <f t="shared" si="3"/>
        <v>25</v>
      </c>
      <c r="H113" s="31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7"/>
      <c r="AM113" s="7">
        <v>25</v>
      </c>
      <c r="AN113" s="7"/>
      <c r="AO113" s="7"/>
      <c r="AP113" s="36"/>
    </row>
    <row r="114" spans="1:42" s="11" customFormat="1" ht="18" customHeight="1">
      <c r="A114" s="1">
        <v>104</v>
      </c>
      <c r="B114" s="1">
        <v>44129</v>
      </c>
      <c r="C114" s="5" t="s">
        <v>720</v>
      </c>
      <c r="D114" s="1" t="s">
        <v>78</v>
      </c>
      <c r="E114" s="6" t="s">
        <v>7</v>
      </c>
      <c r="F114" s="1" t="s">
        <v>686</v>
      </c>
      <c r="G114" s="1">
        <f t="shared" si="3"/>
        <v>25</v>
      </c>
      <c r="H114" s="31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>
        <v>25</v>
      </c>
      <c r="AF114" s="7"/>
      <c r="AG114" s="7"/>
      <c r="AH114" s="7"/>
      <c r="AI114" s="7"/>
      <c r="AJ114" s="7"/>
      <c r="AK114" s="7"/>
      <c r="AL114" s="7"/>
      <c r="AM114" s="7"/>
      <c r="AN114" s="7"/>
      <c r="AO114" s="7"/>
      <c r="AP114" s="36"/>
    </row>
    <row r="115" spans="1:42" s="11" customFormat="1" ht="18" customHeight="1">
      <c r="A115" s="1">
        <v>104</v>
      </c>
      <c r="B115" s="1">
        <v>63044</v>
      </c>
      <c r="C115" s="5" t="s">
        <v>517</v>
      </c>
      <c r="D115" s="1" t="s">
        <v>78</v>
      </c>
      <c r="E115" s="6" t="s">
        <v>7</v>
      </c>
      <c r="F115" s="1" t="s">
        <v>442</v>
      </c>
      <c r="G115" s="1">
        <f t="shared" si="3"/>
        <v>25</v>
      </c>
      <c r="H115" s="31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>
        <v>25</v>
      </c>
      <c r="AL115" s="7"/>
      <c r="AM115" s="7"/>
      <c r="AN115" s="7"/>
      <c r="AO115" s="7"/>
      <c r="AP115" s="36"/>
    </row>
    <row r="116" spans="1:42" s="11" customFormat="1" ht="18" customHeight="1">
      <c r="A116" s="1">
        <v>104</v>
      </c>
      <c r="B116" s="1">
        <v>14090</v>
      </c>
      <c r="C116" s="5" t="s">
        <v>677</v>
      </c>
      <c r="D116" s="1" t="s">
        <v>78</v>
      </c>
      <c r="E116" s="6" t="s">
        <v>195</v>
      </c>
      <c r="F116" s="1" t="s">
        <v>190</v>
      </c>
      <c r="G116" s="1">
        <f t="shared" si="3"/>
        <v>25</v>
      </c>
      <c r="H116" s="31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>
        <v>25</v>
      </c>
      <c r="AG116" s="7"/>
      <c r="AH116" s="7"/>
      <c r="AI116" s="7"/>
      <c r="AJ116" s="7"/>
      <c r="AK116" s="7"/>
      <c r="AL116" s="7"/>
      <c r="AM116" s="7"/>
      <c r="AN116" s="7"/>
      <c r="AO116" s="7"/>
      <c r="AP116" s="36"/>
    </row>
    <row r="117" spans="1:42" s="11" customFormat="1" ht="18" customHeight="1">
      <c r="A117" s="1">
        <v>104</v>
      </c>
      <c r="B117" s="1" t="s">
        <v>311</v>
      </c>
      <c r="C117" s="5" t="s">
        <v>312</v>
      </c>
      <c r="D117" s="1" t="s">
        <v>78</v>
      </c>
      <c r="E117" s="6" t="s">
        <v>195</v>
      </c>
      <c r="F117" s="1" t="s">
        <v>190</v>
      </c>
      <c r="G117" s="1">
        <f t="shared" si="3"/>
        <v>25</v>
      </c>
      <c r="H117" s="31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>
        <v>15</v>
      </c>
      <c r="AG117" s="7"/>
      <c r="AH117" s="7"/>
      <c r="AI117" s="7"/>
      <c r="AJ117" s="7"/>
      <c r="AK117" s="7"/>
      <c r="AL117" s="7"/>
      <c r="AM117" s="7">
        <v>10</v>
      </c>
      <c r="AN117" s="7"/>
      <c r="AO117" s="7"/>
      <c r="AP117" s="36"/>
    </row>
    <row r="118" spans="1:42" s="11" customFormat="1" ht="18" customHeight="1">
      <c r="A118" s="1">
        <v>104</v>
      </c>
      <c r="B118" s="1" t="s">
        <v>970</v>
      </c>
      <c r="C118" s="5" t="s">
        <v>971</v>
      </c>
      <c r="D118" s="1" t="s">
        <v>78</v>
      </c>
      <c r="E118" s="6" t="s">
        <v>7</v>
      </c>
      <c r="F118" s="1" t="s">
        <v>103</v>
      </c>
      <c r="G118" s="1">
        <f t="shared" si="3"/>
        <v>25</v>
      </c>
      <c r="H118" s="31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>
        <v>20</v>
      </c>
      <c r="W118" s="7"/>
      <c r="X118" s="7"/>
      <c r="Y118" s="7"/>
      <c r="Z118" s="7"/>
      <c r="AA118" s="7"/>
      <c r="AB118" s="7">
        <v>5</v>
      </c>
      <c r="AC118" s="7"/>
      <c r="AD118" s="7"/>
      <c r="AE118" s="7"/>
      <c r="AF118" s="7"/>
      <c r="AG118" s="7"/>
      <c r="AH118" s="7"/>
      <c r="AI118" s="7"/>
      <c r="AJ118" s="7"/>
      <c r="AK118" s="7"/>
      <c r="AL118" s="7"/>
      <c r="AM118" s="7"/>
      <c r="AN118" s="7"/>
      <c r="AO118" s="7"/>
      <c r="AP118" s="36"/>
    </row>
    <row r="119" spans="1:42" s="11" customFormat="1" ht="18" customHeight="1">
      <c r="A119" s="1">
        <v>115</v>
      </c>
      <c r="B119" s="1" t="s">
        <v>957</v>
      </c>
      <c r="C119" s="5" t="s">
        <v>958</v>
      </c>
      <c r="D119" s="1" t="s">
        <v>78</v>
      </c>
      <c r="E119" s="6" t="s">
        <v>959</v>
      </c>
      <c r="F119" s="1" t="s">
        <v>103</v>
      </c>
      <c r="G119" s="1">
        <f t="shared" si="3"/>
        <v>21</v>
      </c>
      <c r="H119" s="31"/>
      <c r="I119" s="7"/>
      <c r="J119" s="7"/>
      <c r="K119" s="7"/>
      <c r="L119" s="7"/>
      <c r="M119" s="7">
        <v>6</v>
      </c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>
        <v>15</v>
      </c>
      <c r="AC119" s="7"/>
      <c r="AD119" s="7"/>
      <c r="AE119" s="7"/>
      <c r="AF119" s="7"/>
      <c r="AG119" s="7"/>
      <c r="AH119" s="7"/>
      <c r="AI119" s="7"/>
      <c r="AJ119" s="7"/>
      <c r="AK119" s="7"/>
      <c r="AL119" s="7"/>
      <c r="AM119" s="7"/>
      <c r="AN119" s="7"/>
      <c r="AO119" s="7"/>
      <c r="AP119" s="36"/>
    </row>
    <row r="120" spans="1:42" s="11" customFormat="1" ht="18" customHeight="1">
      <c r="A120" s="1">
        <v>116</v>
      </c>
      <c r="B120" s="1">
        <v>2531</v>
      </c>
      <c r="C120" s="5" t="s">
        <v>1430</v>
      </c>
      <c r="D120" s="1" t="s">
        <v>78</v>
      </c>
      <c r="E120" s="6" t="s">
        <v>7</v>
      </c>
      <c r="F120" s="1" t="s">
        <v>180</v>
      </c>
      <c r="G120" s="1">
        <f t="shared" si="3"/>
        <v>20</v>
      </c>
      <c r="H120" s="31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>
        <v>20</v>
      </c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7"/>
      <c r="AL120" s="7"/>
      <c r="AM120" s="7"/>
      <c r="AN120" s="7"/>
      <c r="AO120" s="7"/>
      <c r="AP120" s="36"/>
    </row>
    <row r="121" spans="1:42" s="11" customFormat="1" ht="18" customHeight="1">
      <c r="A121" s="1">
        <v>116</v>
      </c>
      <c r="B121" s="1">
        <v>63644</v>
      </c>
      <c r="C121" s="5" t="s">
        <v>1367</v>
      </c>
      <c r="D121" s="1" t="s">
        <v>78</v>
      </c>
      <c r="E121" s="6" t="s">
        <v>7</v>
      </c>
      <c r="F121" s="1" t="s">
        <v>369</v>
      </c>
      <c r="G121" s="1">
        <f t="shared" si="3"/>
        <v>20</v>
      </c>
      <c r="H121" s="31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>
        <v>20</v>
      </c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/>
      <c r="AL121" s="7"/>
      <c r="AM121" s="7"/>
      <c r="AN121" s="7"/>
      <c r="AO121" s="7"/>
      <c r="AP121" s="36"/>
    </row>
    <row r="122" spans="1:42" s="11" customFormat="1" ht="18" customHeight="1">
      <c r="A122" s="1">
        <v>116</v>
      </c>
      <c r="B122" s="1">
        <v>59478</v>
      </c>
      <c r="C122" s="5" t="s">
        <v>786</v>
      </c>
      <c r="D122" s="1" t="s">
        <v>78</v>
      </c>
      <c r="E122" s="6" t="s">
        <v>258</v>
      </c>
      <c r="F122" s="1" t="s">
        <v>259</v>
      </c>
      <c r="G122" s="1">
        <f t="shared" si="3"/>
        <v>20</v>
      </c>
      <c r="H122" s="31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>
        <v>20</v>
      </c>
      <c r="AH122" s="7"/>
      <c r="AI122" s="7"/>
      <c r="AJ122" s="7"/>
      <c r="AK122" s="7"/>
      <c r="AL122" s="7"/>
      <c r="AM122" s="7"/>
      <c r="AN122" s="7"/>
      <c r="AO122" s="7"/>
      <c r="AP122" s="36"/>
    </row>
    <row r="123" spans="1:42" s="11" customFormat="1" ht="18" customHeight="1">
      <c r="A123" s="1">
        <v>116</v>
      </c>
      <c r="B123" s="1">
        <v>30579</v>
      </c>
      <c r="C123" s="5" t="s">
        <v>721</v>
      </c>
      <c r="D123" s="1" t="s">
        <v>78</v>
      </c>
      <c r="E123" s="6" t="s">
        <v>7</v>
      </c>
      <c r="F123" s="1" t="s">
        <v>686</v>
      </c>
      <c r="G123" s="1">
        <f t="shared" si="3"/>
        <v>20</v>
      </c>
      <c r="H123" s="31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>
        <v>20</v>
      </c>
      <c r="AF123" s="7"/>
      <c r="AG123" s="7"/>
      <c r="AH123" s="7"/>
      <c r="AI123" s="7"/>
      <c r="AJ123" s="7"/>
      <c r="AK123" s="7"/>
      <c r="AL123" s="7"/>
      <c r="AM123" s="7"/>
      <c r="AN123" s="7"/>
      <c r="AO123" s="7"/>
      <c r="AP123" s="36"/>
    </row>
    <row r="124" spans="1:42" s="11" customFormat="1" ht="18" customHeight="1">
      <c r="A124" s="1">
        <v>116</v>
      </c>
      <c r="B124" s="1">
        <v>699</v>
      </c>
      <c r="C124" s="5" t="s">
        <v>678</v>
      </c>
      <c r="D124" s="1" t="s">
        <v>78</v>
      </c>
      <c r="E124" s="6" t="s">
        <v>7</v>
      </c>
      <c r="F124" s="1" t="s">
        <v>190</v>
      </c>
      <c r="G124" s="1">
        <f t="shared" si="3"/>
        <v>20</v>
      </c>
      <c r="H124" s="31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>
        <v>20</v>
      </c>
      <c r="AG124" s="7"/>
      <c r="AH124" s="7"/>
      <c r="AI124" s="7"/>
      <c r="AJ124" s="7"/>
      <c r="AK124" s="7"/>
      <c r="AL124" s="7"/>
      <c r="AM124" s="7"/>
      <c r="AN124" s="7"/>
      <c r="AO124" s="7"/>
      <c r="AP124" s="36"/>
    </row>
    <row r="125" spans="1:42" s="11" customFormat="1" ht="18" customHeight="1">
      <c r="A125" s="1">
        <v>116</v>
      </c>
      <c r="B125" s="1" t="s">
        <v>307</v>
      </c>
      <c r="C125" s="5" t="s">
        <v>308</v>
      </c>
      <c r="D125" s="1" t="s">
        <v>78</v>
      </c>
      <c r="E125" s="6" t="s">
        <v>195</v>
      </c>
      <c r="F125" s="1" t="s">
        <v>190</v>
      </c>
      <c r="G125" s="1">
        <f t="shared" si="3"/>
        <v>20</v>
      </c>
      <c r="H125" s="31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/>
      <c r="AI125" s="7"/>
      <c r="AJ125" s="7"/>
      <c r="AK125" s="7"/>
      <c r="AL125" s="7"/>
      <c r="AM125" s="7">
        <v>20</v>
      </c>
      <c r="AN125" s="7"/>
      <c r="AO125" s="7"/>
      <c r="AP125" s="36"/>
    </row>
    <row r="126" spans="1:42" s="11" customFormat="1" ht="18" customHeight="1">
      <c r="A126" s="1">
        <v>116</v>
      </c>
      <c r="B126" s="1">
        <v>55669</v>
      </c>
      <c r="C126" s="5" t="s">
        <v>1961</v>
      </c>
      <c r="D126" s="1" t="s">
        <v>78</v>
      </c>
      <c r="E126" s="6" t="s">
        <v>7</v>
      </c>
      <c r="F126" s="1" t="s">
        <v>154</v>
      </c>
      <c r="G126" s="1">
        <f t="shared" si="3"/>
        <v>20</v>
      </c>
      <c r="H126" s="31"/>
      <c r="I126" s="7"/>
      <c r="J126" s="7"/>
      <c r="K126" s="7"/>
      <c r="L126" s="7">
        <v>20</v>
      </c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  <c r="AK126" s="7"/>
      <c r="AL126" s="7"/>
      <c r="AM126" s="7"/>
      <c r="AN126" s="7"/>
      <c r="AO126" s="7"/>
      <c r="AP126" s="36"/>
    </row>
    <row r="127" spans="1:42" s="11" customFormat="1" ht="18" customHeight="1">
      <c r="A127" s="1">
        <v>116</v>
      </c>
      <c r="B127" s="1">
        <v>5531</v>
      </c>
      <c r="C127" s="5" t="s">
        <v>2174</v>
      </c>
      <c r="D127" s="1" t="s">
        <v>78</v>
      </c>
      <c r="E127" s="6" t="s">
        <v>7</v>
      </c>
      <c r="F127" s="1" t="s">
        <v>103</v>
      </c>
      <c r="G127" s="1">
        <v>20</v>
      </c>
      <c r="H127" s="31"/>
      <c r="I127" s="7"/>
      <c r="J127" s="7"/>
      <c r="K127" s="7"/>
      <c r="L127" s="7"/>
      <c r="M127" s="7">
        <v>20</v>
      </c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  <c r="AK127" s="7"/>
      <c r="AL127" s="7"/>
      <c r="AM127" s="7"/>
      <c r="AN127" s="7"/>
      <c r="AO127" s="7"/>
      <c r="AP127" s="36"/>
    </row>
    <row r="128" spans="1:42" s="11" customFormat="1" ht="18" customHeight="1">
      <c r="A128" s="1">
        <v>124</v>
      </c>
      <c r="B128" s="1">
        <v>41000</v>
      </c>
      <c r="C128" s="5" t="s">
        <v>82</v>
      </c>
      <c r="D128" s="1" t="s">
        <v>78</v>
      </c>
      <c r="E128" s="6" t="s">
        <v>7</v>
      </c>
      <c r="F128" s="1" t="s">
        <v>10</v>
      </c>
      <c r="G128" s="1">
        <f t="shared" ref="G128:G171" si="4">SUM(I128:AO128)</f>
        <v>18</v>
      </c>
      <c r="H128" s="31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>
        <v>10</v>
      </c>
      <c r="AK128" s="7"/>
      <c r="AL128" s="7"/>
      <c r="AM128" s="7"/>
      <c r="AN128" s="7"/>
      <c r="AO128" s="7">
        <v>8</v>
      </c>
      <c r="AP128" s="36"/>
    </row>
    <row r="129" spans="1:42" s="11" customFormat="1" ht="18" customHeight="1">
      <c r="A129" s="1">
        <v>125</v>
      </c>
      <c r="B129" s="1">
        <v>17966</v>
      </c>
      <c r="C129" s="5" t="s">
        <v>1431</v>
      </c>
      <c r="D129" s="1" t="s">
        <v>78</v>
      </c>
      <c r="E129" s="6" t="s">
        <v>7</v>
      </c>
      <c r="F129" s="1" t="s">
        <v>180</v>
      </c>
      <c r="G129" s="1">
        <f t="shared" si="4"/>
        <v>15</v>
      </c>
      <c r="H129" s="31"/>
      <c r="I129" s="7"/>
      <c r="J129" s="44"/>
      <c r="K129" s="44"/>
      <c r="L129" s="44"/>
      <c r="M129" s="44"/>
      <c r="N129" s="44"/>
      <c r="O129" s="44"/>
      <c r="P129" s="44"/>
      <c r="Q129" s="44"/>
      <c r="R129" s="44"/>
      <c r="S129" s="44"/>
      <c r="T129" s="44"/>
      <c r="U129" s="44"/>
      <c r="V129" s="44"/>
      <c r="W129" s="44">
        <v>15</v>
      </c>
      <c r="X129" s="44"/>
      <c r="Y129" s="44"/>
      <c r="Z129" s="44"/>
      <c r="AA129" s="44"/>
      <c r="AB129" s="44"/>
      <c r="AC129" s="44"/>
      <c r="AD129" s="44"/>
      <c r="AE129" s="44"/>
      <c r="AF129" s="44"/>
      <c r="AG129" s="44"/>
      <c r="AH129" s="44"/>
      <c r="AI129" s="44"/>
      <c r="AJ129" s="44"/>
      <c r="AK129" s="44"/>
      <c r="AL129" s="44"/>
      <c r="AM129" s="44"/>
      <c r="AN129" s="44"/>
      <c r="AO129" s="44"/>
      <c r="AP129" s="32"/>
    </row>
    <row r="130" spans="1:42" s="11" customFormat="1" ht="18" customHeight="1">
      <c r="A130" s="1">
        <v>125</v>
      </c>
      <c r="B130" s="1">
        <v>29662</v>
      </c>
      <c r="C130" s="5" t="s">
        <v>1794</v>
      </c>
      <c r="D130" s="1" t="s">
        <v>78</v>
      </c>
      <c r="E130" s="6" t="s">
        <v>7</v>
      </c>
      <c r="F130" s="1" t="s">
        <v>150</v>
      </c>
      <c r="G130" s="1">
        <f t="shared" si="4"/>
        <v>15</v>
      </c>
      <c r="H130" s="31"/>
      <c r="I130" s="7"/>
      <c r="J130" s="7"/>
      <c r="K130" s="7"/>
      <c r="L130" s="7"/>
      <c r="M130" s="7"/>
      <c r="N130" s="7"/>
      <c r="O130" s="7"/>
      <c r="P130" s="7"/>
      <c r="Q130" s="7">
        <v>15</v>
      </c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  <c r="AK130" s="7"/>
      <c r="AL130" s="7"/>
      <c r="AM130" s="7"/>
      <c r="AN130" s="7"/>
      <c r="AO130" s="7"/>
      <c r="AP130" s="36"/>
    </row>
    <row r="131" spans="1:42" s="11" customFormat="1" ht="18" customHeight="1">
      <c r="A131" s="1">
        <v>125</v>
      </c>
      <c r="B131" s="1">
        <v>2168</v>
      </c>
      <c r="C131" s="5" t="s">
        <v>909</v>
      </c>
      <c r="D131" s="1" t="s">
        <v>78</v>
      </c>
      <c r="E131" s="6" t="s">
        <v>7</v>
      </c>
      <c r="F131" s="1" t="s">
        <v>180</v>
      </c>
      <c r="G131" s="1">
        <f t="shared" si="4"/>
        <v>15</v>
      </c>
      <c r="H131" s="31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>
        <v>15</v>
      </c>
      <c r="AD131" s="7"/>
      <c r="AE131" s="7"/>
      <c r="AF131" s="7"/>
      <c r="AG131" s="7"/>
      <c r="AH131" s="7"/>
      <c r="AI131" s="7"/>
      <c r="AJ131" s="7"/>
      <c r="AK131" s="7"/>
      <c r="AL131" s="7"/>
      <c r="AM131" s="7"/>
      <c r="AN131" s="7"/>
      <c r="AO131" s="7"/>
      <c r="AP131" s="36"/>
    </row>
    <row r="132" spans="1:42" s="11" customFormat="1" ht="18" customHeight="1">
      <c r="A132" s="1">
        <v>125</v>
      </c>
      <c r="B132" s="24">
        <v>38832</v>
      </c>
      <c r="C132" s="25" t="s">
        <v>787</v>
      </c>
      <c r="D132" s="1" t="s">
        <v>78</v>
      </c>
      <c r="E132" s="26" t="s">
        <v>749</v>
      </c>
      <c r="F132" s="24" t="s">
        <v>259</v>
      </c>
      <c r="G132" s="1">
        <f t="shared" si="4"/>
        <v>15</v>
      </c>
      <c r="H132" s="31"/>
      <c r="I132" s="44"/>
      <c r="J132" s="44"/>
      <c r="K132" s="44"/>
      <c r="L132" s="44"/>
      <c r="M132" s="44"/>
      <c r="N132" s="44"/>
      <c r="O132" s="44"/>
      <c r="P132" s="44"/>
      <c r="Q132" s="44"/>
      <c r="R132" s="44"/>
      <c r="S132" s="44"/>
      <c r="T132" s="44"/>
      <c r="U132" s="44"/>
      <c r="V132" s="44"/>
      <c r="W132" s="44"/>
      <c r="X132" s="44"/>
      <c r="Y132" s="44"/>
      <c r="Z132" s="44"/>
      <c r="AA132" s="44"/>
      <c r="AB132" s="44"/>
      <c r="AC132" s="44"/>
      <c r="AD132" s="44"/>
      <c r="AE132" s="44"/>
      <c r="AF132" s="44"/>
      <c r="AG132" s="44">
        <v>15</v>
      </c>
      <c r="AH132" s="44"/>
      <c r="AI132" s="44"/>
      <c r="AJ132" s="44"/>
      <c r="AK132" s="44"/>
      <c r="AL132" s="44"/>
      <c r="AM132" s="44"/>
      <c r="AN132" s="44"/>
      <c r="AO132" s="7"/>
      <c r="AP132" s="36"/>
    </row>
    <row r="133" spans="1:42" s="11" customFormat="1" ht="18" customHeight="1">
      <c r="A133" s="1">
        <v>125</v>
      </c>
      <c r="B133" s="24">
        <v>5783</v>
      </c>
      <c r="C133" s="25" t="s">
        <v>722</v>
      </c>
      <c r="D133" s="1" t="s">
        <v>78</v>
      </c>
      <c r="E133" s="26" t="s">
        <v>7</v>
      </c>
      <c r="F133" s="24" t="s">
        <v>700</v>
      </c>
      <c r="G133" s="1">
        <f t="shared" si="4"/>
        <v>15</v>
      </c>
      <c r="H133" s="31"/>
      <c r="I133" s="44"/>
      <c r="J133" s="44"/>
      <c r="K133" s="44"/>
      <c r="L133" s="44"/>
      <c r="M133" s="44"/>
      <c r="N133" s="44"/>
      <c r="O133" s="44"/>
      <c r="P133" s="44"/>
      <c r="Q133" s="44"/>
      <c r="R133" s="44"/>
      <c r="S133" s="44"/>
      <c r="T133" s="44"/>
      <c r="U133" s="44"/>
      <c r="V133" s="44"/>
      <c r="W133" s="44"/>
      <c r="X133" s="44"/>
      <c r="Y133" s="44"/>
      <c r="Z133" s="44"/>
      <c r="AA133" s="44"/>
      <c r="AB133" s="44"/>
      <c r="AC133" s="44"/>
      <c r="AD133" s="44"/>
      <c r="AE133" s="44">
        <v>15</v>
      </c>
      <c r="AF133" s="44"/>
      <c r="AG133" s="44"/>
      <c r="AH133" s="44"/>
      <c r="AI133" s="44"/>
      <c r="AJ133" s="44"/>
      <c r="AK133" s="44"/>
      <c r="AL133" s="44"/>
      <c r="AM133" s="44"/>
      <c r="AN133" s="44"/>
      <c r="AO133" s="7"/>
      <c r="AP133" s="36"/>
    </row>
    <row r="134" spans="1:42" s="11" customFormat="1" ht="18" customHeight="1">
      <c r="A134" s="1">
        <v>125</v>
      </c>
      <c r="B134" s="24" t="s">
        <v>309</v>
      </c>
      <c r="C134" s="25" t="s">
        <v>310</v>
      </c>
      <c r="D134" s="1" t="s">
        <v>78</v>
      </c>
      <c r="E134" s="26" t="s">
        <v>7</v>
      </c>
      <c r="F134" s="24" t="s">
        <v>190</v>
      </c>
      <c r="G134" s="1">
        <f t="shared" si="4"/>
        <v>15</v>
      </c>
      <c r="H134" s="31"/>
      <c r="I134" s="44"/>
      <c r="J134" s="44"/>
      <c r="K134" s="44"/>
      <c r="L134" s="44"/>
      <c r="M134" s="44"/>
      <c r="N134" s="44"/>
      <c r="O134" s="44"/>
      <c r="P134" s="44"/>
      <c r="Q134" s="44"/>
      <c r="R134" s="44"/>
      <c r="S134" s="44"/>
      <c r="T134" s="44"/>
      <c r="U134" s="44"/>
      <c r="V134" s="44"/>
      <c r="W134" s="44"/>
      <c r="X134" s="44"/>
      <c r="Y134" s="44"/>
      <c r="Z134" s="44"/>
      <c r="AA134" s="44"/>
      <c r="AB134" s="44"/>
      <c r="AC134" s="44"/>
      <c r="AD134" s="44"/>
      <c r="AE134" s="44"/>
      <c r="AF134" s="44"/>
      <c r="AG134" s="44"/>
      <c r="AH134" s="44"/>
      <c r="AI134" s="44"/>
      <c r="AJ134" s="44"/>
      <c r="AK134" s="44"/>
      <c r="AL134" s="44"/>
      <c r="AM134" s="44">
        <v>15</v>
      </c>
      <c r="AN134" s="44"/>
      <c r="AO134" s="7"/>
      <c r="AP134" s="36"/>
    </row>
    <row r="135" spans="1:42" s="11" customFormat="1" ht="18" customHeight="1">
      <c r="A135" s="1">
        <v>125</v>
      </c>
      <c r="B135" s="24" t="s">
        <v>313</v>
      </c>
      <c r="C135" s="25" t="s">
        <v>314</v>
      </c>
      <c r="D135" s="1" t="s">
        <v>78</v>
      </c>
      <c r="E135" s="26" t="s">
        <v>195</v>
      </c>
      <c r="F135" s="24" t="s">
        <v>190</v>
      </c>
      <c r="G135" s="1">
        <f t="shared" si="4"/>
        <v>15</v>
      </c>
      <c r="H135" s="31"/>
      <c r="I135" s="44"/>
      <c r="J135" s="44"/>
      <c r="K135" s="44"/>
      <c r="L135" s="44"/>
      <c r="M135" s="44"/>
      <c r="N135" s="44"/>
      <c r="O135" s="44"/>
      <c r="P135" s="44"/>
      <c r="Q135" s="44"/>
      <c r="R135" s="44"/>
      <c r="S135" s="44"/>
      <c r="T135" s="44"/>
      <c r="U135" s="44"/>
      <c r="V135" s="44"/>
      <c r="W135" s="44"/>
      <c r="X135" s="44"/>
      <c r="Y135" s="44"/>
      <c r="Z135" s="44"/>
      <c r="AA135" s="44"/>
      <c r="AB135" s="44"/>
      <c r="AC135" s="44"/>
      <c r="AD135" s="44"/>
      <c r="AE135" s="44"/>
      <c r="AF135" s="44">
        <v>6</v>
      </c>
      <c r="AG135" s="44"/>
      <c r="AH135" s="44"/>
      <c r="AI135" s="44"/>
      <c r="AJ135" s="44"/>
      <c r="AK135" s="44"/>
      <c r="AL135" s="44"/>
      <c r="AM135" s="44">
        <v>9</v>
      </c>
      <c r="AN135" s="44"/>
      <c r="AO135" s="7"/>
      <c r="AP135" s="36"/>
    </row>
    <row r="136" spans="1:42" s="11" customFormat="1" ht="18" customHeight="1">
      <c r="A136" s="1">
        <v>125</v>
      </c>
      <c r="B136" s="24">
        <v>62796</v>
      </c>
      <c r="C136" s="25" t="s">
        <v>2205</v>
      </c>
      <c r="D136" s="1" t="s">
        <v>78</v>
      </c>
      <c r="E136" s="26" t="s">
        <v>7</v>
      </c>
      <c r="F136" s="24" t="s">
        <v>150</v>
      </c>
      <c r="G136" s="1">
        <f t="shared" si="4"/>
        <v>15</v>
      </c>
      <c r="H136" s="31"/>
      <c r="I136" s="44"/>
      <c r="J136" s="44">
        <v>15</v>
      </c>
      <c r="K136" s="44"/>
      <c r="L136" s="44"/>
      <c r="M136" s="44"/>
      <c r="N136" s="44"/>
      <c r="O136" s="44"/>
      <c r="P136" s="44"/>
      <c r="Q136" s="44"/>
      <c r="R136" s="44"/>
      <c r="S136" s="44"/>
      <c r="T136" s="44"/>
      <c r="U136" s="44"/>
      <c r="V136" s="44"/>
      <c r="W136" s="44"/>
      <c r="X136" s="44"/>
      <c r="Y136" s="44"/>
      <c r="Z136" s="44"/>
      <c r="AA136" s="44"/>
      <c r="AB136" s="44"/>
      <c r="AC136" s="44"/>
      <c r="AD136" s="44"/>
      <c r="AE136" s="44"/>
      <c r="AF136" s="44"/>
      <c r="AG136" s="44"/>
      <c r="AH136" s="44"/>
      <c r="AI136" s="44"/>
      <c r="AJ136" s="44"/>
      <c r="AK136" s="44"/>
      <c r="AL136" s="44"/>
      <c r="AM136" s="44"/>
      <c r="AN136" s="44"/>
      <c r="AO136" s="7"/>
      <c r="AP136" s="36"/>
    </row>
    <row r="137" spans="1:42" s="11" customFormat="1" ht="18" customHeight="1">
      <c r="A137" s="1">
        <v>133</v>
      </c>
      <c r="B137" s="24" t="s">
        <v>960</v>
      </c>
      <c r="C137" s="25" t="s">
        <v>961</v>
      </c>
      <c r="D137" s="1" t="s">
        <v>78</v>
      </c>
      <c r="E137" s="26" t="s">
        <v>7</v>
      </c>
      <c r="F137" s="24" t="s">
        <v>141</v>
      </c>
      <c r="G137" s="1">
        <f t="shared" si="4"/>
        <v>10</v>
      </c>
      <c r="H137" s="31"/>
      <c r="I137" s="44"/>
      <c r="J137" s="44"/>
      <c r="K137" s="44"/>
      <c r="L137" s="44"/>
      <c r="M137" s="44"/>
      <c r="N137" s="44"/>
      <c r="O137" s="44"/>
      <c r="P137" s="44"/>
      <c r="Q137" s="44"/>
      <c r="R137" s="44"/>
      <c r="S137" s="44"/>
      <c r="T137" s="44"/>
      <c r="U137" s="44"/>
      <c r="V137" s="44"/>
      <c r="W137" s="44"/>
      <c r="X137" s="44"/>
      <c r="Y137" s="44"/>
      <c r="Z137" s="44"/>
      <c r="AA137" s="44"/>
      <c r="AB137" s="44">
        <v>10</v>
      </c>
      <c r="AC137" s="44"/>
      <c r="AD137" s="44"/>
      <c r="AE137" s="44"/>
      <c r="AF137" s="44"/>
      <c r="AG137" s="44"/>
      <c r="AH137" s="44"/>
      <c r="AI137" s="44"/>
      <c r="AJ137" s="44"/>
      <c r="AK137" s="44"/>
      <c r="AL137" s="44"/>
      <c r="AM137" s="44"/>
      <c r="AN137" s="44"/>
      <c r="AO137" s="7"/>
      <c r="AP137" s="36"/>
    </row>
    <row r="138" spans="1:42" s="11" customFormat="1" ht="18" customHeight="1">
      <c r="A138" s="1">
        <v>133</v>
      </c>
      <c r="B138" s="24">
        <v>42485</v>
      </c>
      <c r="C138" s="25" t="s">
        <v>723</v>
      </c>
      <c r="D138" s="1" t="s">
        <v>78</v>
      </c>
      <c r="E138" s="26" t="s">
        <v>7</v>
      </c>
      <c r="F138" s="24" t="s">
        <v>686</v>
      </c>
      <c r="G138" s="1">
        <f t="shared" si="4"/>
        <v>10</v>
      </c>
      <c r="H138" s="31"/>
      <c r="I138" s="44"/>
      <c r="J138" s="44"/>
      <c r="K138" s="44"/>
      <c r="L138" s="44"/>
      <c r="M138" s="44"/>
      <c r="N138" s="44"/>
      <c r="O138" s="44"/>
      <c r="P138" s="44"/>
      <c r="Q138" s="44"/>
      <c r="R138" s="44"/>
      <c r="S138" s="44"/>
      <c r="T138" s="44"/>
      <c r="U138" s="44"/>
      <c r="V138" s="44"/>
      <c r="W138" s="44"/>
      <c r="X138" s="44"/>
      <c r="Y138" s="44"/>
      <c r="Z138" s="44"/>
      <c r="AA138" s="44"/>
      <c r="AB138" s="44"/>
      <c r="AC138" s="44"/>
      <c r="AD138" s="44"/>
      <c r="AE138" s="44">
        <v>10</v>
      </c>
      <c r="AF138" s="44"/>
      <c r="AG138" s="44"/>
      <c r="AH138" s="44"/>
      <c r="AI138" s="44"/>
      <c r="AJ138" s="44"/>
      <c r="AK138" s="44"/>
      <c r="AL138" s="44"/>
      <c r="AM138" s="44"/>
      <c r="AN138" s="44"/>
      <c r="AO138" s="7"/>
      <c r="AP138" s="36"/>
    </row>
    <row r="139" spans="1:42" s="11" customFormat="1" ht="18" customHeight="1">
      <c r="A139" s="1">
        <v>133</v>
      </c>
      <c r="B139" s="24">
        <v>54417</v>
      </c>
      <c r="C139" s="25" t="s">
        <v>637</v>
      </c>
      <c r="D139" s="1" t="s">
        <v>78</v>
      </c>
      <c r="E139" s="26" t="s">
        <v>7</v>
      </c>
      <c r="F139" s="24" t="s">
        <v>381</v>
      </c>
      <c r="G139" s="1">
        <f t="shared" si="4"/>
        <v>10</v>
      </c>
      <c r="H139" s="31"/>
      <c r="I139" s="44"/>
      <c r="J139" s="44"/>
      <c r="K139" s="44"/>
      <c r="L139" s="44"/>
      <c r="M139" s="44"/>
      <c r="N139" s="44"/>
      <c r="O139" s="44"/>
      <c r="P139" s="44"/>
      <c r="Q139" s="44"/>
      <c r="R139" s="44"/>
      <c r="S139" s="44"/>
      <c r="T139" s="44"/>
      <c r="U139" s="44"/>
      <c r="V139" s="44"/>
      <c r="W139" s="44"/>
      <c r="X139" s="44"/>
      <c r="Y139" s="44"/>
      <c r="Z139" s="44"/>
      <c r="AA139" s="44"/>
      <c r="AB139" s="44"/>
      <c r="AC139" s="44"/>
      <c r="AD139" s="44"/>
      <c r="AE139" s="44"/>
      <c r="AF139" s="44"/>
      <c r="AG139" s="44"/>
      <c r="AH139" s="44"/>
      <c r="AI139" s="44">
        <v>10</v>
      </c>
      <c r="AJ139" s="44"/>
      <c r="AK139" s="44"/>
      <c r="AL139" s="44"/>
      <c r="AM139" s="44"/>
      <c r="AN139" s="44"/>
      <c r="AO139" s="7"/>
      <c r="AP139" s="36"/>
    </row>
    <row r="140" spans="1:42" s="11" customFormat="1" ht="18" customHeight="1">
      <c r="A140" s="1">
        <v>133</v>
      </c>
      <c r="B140" s="24">
        <v>53599</v>
      </c>
      <c r="C140" s="25" t="s">
        <v>83</v>
      </c>
      <c r="D140" s="1" t="s">
        <v>78</v>
      </c>
      <c r="E140" s="26" t="s">
        <v>7</v>
      </c>
      <c r="F140" s="24" t="s">
        <v>10</v>
      </c>
      <c r="G140" s="1">
        <f t="shared" si="4"/>
        <v>10</v>
      </c>
      <c r="H140" s="31"/>
      <c r="I140" s="44"/>
      <c r="J140" s="44"/>
      <c r="K140" s="44"/>
      <c r="L140" s="44"/>
      <c r="M140" s="44"/>
      <c r="N140" s="44"/>
      <c r="O140" s="44"/>
      <c r="P140" s="44"/>
      <c r="Q140" s="44"/>
      <c r="R140" s="44"/>
      <c r="S140" s="44"/>
      <c r="T140" s="44"/>
      <c r="U140" s="44"/>
      <c r="V140" s="44"/>
      <c r="W140" s="44"/>
      <c r="X140" s="44"/>
      <c r="Y140" s="44"/>
      <c r="Z140" s="44"/>
      <c r="AA140" s="44"/>
      <c r="AB140" s="44"/>
      <c r="AC140" s="44"/>
      <c r="AD140" s="44"/>
      <c r="AE140" s="44"/>
      <c r="AF140" s="44"/>
      <c r="AG140" s="44"/>
      <c r="AH140" s="44"/>
      <c r="AI140" s="44"/>
      <c r="AJ140" s="44">
        <v>4</v>
      </c>
      <c r="AK140" s="44"/>
      <c r="AL140" s="44"/>
      <c r="AM140" s="44"/>
      <c r="AN140" s="44"/>
      <c r="AO140" s="7">
        <v>6</v>
      </c>
      <c r="AP140" s="36"/>
    </row>
    <row r="141" spans="1:42" s="11" customFormat="1" ht="18" customHeight="1">
      <c r="A141" s="1">
        <v>133</v>
      </c>
      <c r="B141" s="24">
        <v>49194</v>
      </c>
      <c r="C141" s="25" t="s">
        <v>2175</v>
      </c>
      <c r="D141" s="1" t="s">
        <v>78</v>
      </c>
      <c r="E141" s="26" t="s">
        <v>7</v>
      </c>
      <c r="F141" s="24" t="s">
        <v>442</v>
      </c>
      <c r="G141" s="1">
        <f t="shared" si="4"/>
        <v>10</v>
      </c>
      <c r="H141" s="31"/>
      <c r="I141" s="44"/>
      <c r="J141" s="44"/>
      <c r="K141" s="44"/>
      <c r="L141" s="44"/>
      <c r="M141" s="44">
        <v>10</v>
      </c>
      <c r="N141" s="44"/>
      <c r="O141" s="44"/>
      <c r="P141" s="44"/>
      <c r="Q141" s="44"/>
      <c r="R141" s="44"/>
      <c r="S141" s="44"/>
      <c r="T141" s="44"/>
      <c r="U141" s="44"/>
      <c r="V141" s="44"/>
      <c r="W141" s="44"/>
      <c r="X141" s="44"/>
      <c r="Y141" s="44"/>
      <c r="Z141" s="44"/>
      <c r="AA141" s="44"/>
      <c r="AB141" s="44"/>
      <c r="AC141" s="44"/>
      <c r="AD141" s="44"/>
      <c r="AE141" s="44"/>
      <c r="AF141" s="44"/>
      <c r="AG141" s="44"/>
      <c r="AH141" s="44"/>
      <c r="AI141" s="44"/>
      <c r="AJ141" s="44"/>
      <c r="AK141" s="44"/>
      <c r="AL141" s="44"/>
      <c r="AM141" s="44"/>
      <c r="AN141" s="44"/>
      <c r="AO141" s="7"/>
      <c r="AP141" s="36"/>
    </row>
    <row r="142" spans="1:42" s="11" customFormat="1" ht="18" customHeight="1">
      <c r="A142" s="1">
        <v>138</v>
      </c>
      <c r="B142" s="24">
        <v>5540</v>
      </c>
      <c r="C142" s="25" t="s">
        <v>1432</v>
      </c>
      <c r="D142" s="1" t="s">
        <v>78</v>
      </c>
      <c r="E142" s="26" t="s">
        <v>1433</v>
      </c>
      <c r="F142" s="24" t="s">
        <v>180</v>
      </c>
      <c r="G142" s="1">
        <f t="shared" si="4"/>
        <v>9</v>
      </c>
      <c r="H142" s="31"/>
      <c r="I142" s="44"/>
      <c r="J142" s="44"/>
      <c r="K142" s="44"/>
      <c r="L142" s="44"/>
      <c r="M142" s="44"/>
      <c r="N142" s="44"/>
      <c r="O142" s="44"/>
      <c r="P142" s="44"/>
      <c r="Q142" s="44"/>
      <c r="R142" s="44"/>
      <c r="S142" s="44"/>
      <c r="T142" s="44"/>
      <c r="U142" s="44"/>
      <c r="V142" s="44"/>
      <c r="W142" s="44">
        <v>9</v>
      </c>
      <c r="X142" s="44"/>
      <c r="Y142" s="44"/>
      <c r="Z142" s="44"/>
      <c r="AA142" s="44"/>
      <c r="AB142" s="44"/>
      <c r="AC142" s="44"/>
      <c r="AD142" s="44"/>
      <c r="AE142" s="44"/>
      <c r="AF142" s="44"/>
      <c r="AG142" s="44"/>
      <c r="AH142" s="44"/>
      <c r="AI142" s="44"/>
      <c r="AJ142" s="44"/>
      <c r="AK142" s="44"/>
      <c r="AL142" s="44"/>
      <c r="AM142" s="44"/>
      <c r="AN142" s="44"/>
      <c r="AO142" s="7"/>
      <c r="AP142" s="36"/>
    </row>
    <row r="143" spans="1:42" s="11" customFormat="1" ht="18" customHeight="1">
      <c r="A143" s="1">
        <v>138</v>
      </c>
      <c r="B143" s="24" t="s">
        <v>962</v>
      </c>
      <c r="C143" s="25" t="s">
        <v>963</v>
      </c>
      <c r="D143" s="1" t="s">
        <v>78</v>
      </c>
      <c r="E143" s="26" t="s">
        <v>7</v>
      </c>
      <c r="F143" s="24" t="s">
        <v>103</v>
      </c>
      <c r="G143" s="1">
        <f t="shared" si="4"/>
        <v>9</v>
      </c>
      <c r="H143" s="31"/>
      <c r="I143" s="44"/>
      <c r="J143" s="44"/>
      <c r="K143" s="44"/>
      <c r="L143" s="44"/>
      <c r="M143" s="44"/>
      <c r="N143" s="44"/>
      <c r="O143" s="44"/>
      <c r="P143" s="44"/>
      <c r="Q143" s="44"/>
      <c r="R143" s="44"/>
      <c r="S143" s="44"/>
      <c r="T143" s="44"/>
      <c r="U143" s="44"/>
      <c r="V143" s="44"/>
      <c r="W143" s="44"/>
      <c r="X143" s="44"/>
      <c r="Y143" s="44"/>
      <c r="Z143" s="44"/>
      <c r="AA143" s="44"/>
      <c r="AB143" s="44">
        <v>9</v>
      </c>
      <c r="AC143" s="44"/>
      <c r="AD143" s="44"/>
      <c r="AE143" s="44"/>
      <c r="AF143" s="44"/>
      <c r="AG143" s="44"/>
      <c r="AH143" s="44"/>
      <c r="AI143" s="44"/>
      <c r="AJ143" s="44"/>
      <c r="AK143" s="44"/>
      <c r="AL143" s="44"/>
      <c r="AM143" s="44"/>
      <c r="AN143" s="44"/>
      <c r="AO143" s="7"/>
      <c r="AP143" s="36"/>
    </row>
    <row r="144" spans="1:42" s="11" customFormat="1" ht="18" customHeight="1">
      <c r="A144" s="1">
        <v>138</v>
      </c>
      <c r="B144" s="24">
        <v>1662</v>
      </c>
      <c r="C144" s="25" t="s">
        <v>1962</v>
      </c>
      <c r="D144" s="1" t="s">
        <v>78</v>
      </c>
      <c r="E144" s="26" t="s">
        <v>1963</v>
      </c>
      <c r="F144" s="24" t="s">
        <v>369</v>
      </c>
      <c r="G144" s="1">
        <f t="shared" si="4"/>
        <v>9</v>
      </c>
      <c r="H144" s="31"/>
      <c r="I144" s="44"/>
      <c r="J144" s="44"/>
      <c r="K144" s="44"/>
      <c r="L144" s="44">
        <v>9</v>
      </c>
      <c r="M144" s="44"/>
      <c r="N144" s="44"/>
      <c r="O144" s="44"/>
      <c r="P144" s="44"/>
      <c r="Q144" s="44"/>
      <c r="R144" s="44"/>
      <c r="S144" s="44"/>
      <c r="T144" s="44"/>
      <c r="U144" s="44"/>
      <c r="V144" s="44"/>
      <c r="W144" s="44"/>
      <c r="X144" s="44"/>
      <c r="Y144" s="44"/>
      <c r="Z144" s="44"/>
      <c r="AA144" s="44"/>
      <c r="AB144" s="44"/>
      <c r="AC144" s="44"/>
      <c r="AD144" s="44"/>
      <c r="AE144" s="44"/>
      <c r="AF144" s="44"/>
      <c r="AG144" s="44"/>
      <c r="AH144" s="44"/>
      <c r="AI144" s="44"/>
      <c r="AJ144" s="44"/>
      <c r="AK144" s="44"/>
      <c r="AL144" s="44"/>
      <c r="AM144" s="44"/>
      <c r="AN144" s="44"/>
      <c r="AO144" s="7"/>
      <c r="AP144" s="36"/>
    </row>
    <row r="145" spans="1:42" s="11" customFormat="1" ht="18" customHeight="1">
      <c r="A145" s="1">
        <v>141</v>
      </c>
      <c r="B145" s="24">
        <v>58239</v>
      </c>
      <c r="C145" s="25" t="s">
        <v>1434</v>
      </c>
      <c r="D145" s="1" t="s">
        <v>78</v>
      </c>
      <c r="E145" s="26" t="s">
        <v>7</v>
      </c>
      <c r="F145" s="24" t="s">
        <v>180</v>
      </c>
      <c r="G145" s="1">
        <f t="shared" si="4"/>
        <v>8</v>
      </c>
      <c r="H145" s="31"/>
      <c r="I145" s="44"/>
      <c r="J145" s="44"/>
      <c r="K145" s="44"/>
      <c r="L145" s="44"/>
      <c r="M145" s="44"/>
      <c r="N145" s="44"/>
      <c r="O145" s="44"/>
      <c r="P145" s="44"/>
      <c r="Q145" s="44"/>
      <c r="R145" s="44"/>
      <c r="S145" s="44"/>
      <c r="T145" s="44"/>
      <c r="U145" s="44"/>
      <c r="V145" s="44"/>
      <c r="W145" s="44">
        <v>8</v>
      </c>
      <c r="X145" s="44"/>
      <c r="Y145" s="44"/>
      <c r="Z145" s="44"/>
      <c r="AA145" s="44"/>
      <c r="AB145" s="44"/>
      <c r="AC145" s="44"/>
      <c r="AD145" s="44"/>
      <c r="AE145" s="44"/>
      <c r="AF145" s="44"/>
      <c r="AG145" s="44"/>
      <c r="AH145" s="44"/>
      <c r="AI145" s="44"/>
      <c r="AJ145" s="44"/>
      <c r="AK145" s="44"/>
      <c r="AL145" s="44"/>
      <c r="AM145" s="44"/>
      <c r="AN145" s="44"/>
      <c r="AO145" s="7"/>
      <c r="AP145" s="36"/>
    </row>
    <row r="146" spans="1:42" s="11" customFormat="1" ht="18" customHeight="1">
      <c r="A146" s="1">
        <v>141</v>
      </c>
      <c r="B146" s="24">
        <v>65370</v>
      </c>
      <c r="C146" s="25" t="s">
        <v>1795</v>
      </c>
      <c r="D146" s="1" t="s">
        <v>78</v>
      </c>
      <c r="E146" s="26" t="s">
        <v>7</v>
      </c>
      <c r="F146" s="24" t="s">
        <v>150</v>
      </c>
      <c r="G146" s="1">
        <f t="shared" si="4"/>
        <v>8</v>
      </c>
      <c r="H146" s="31"/>
      <c r="I146" s="44"/>
      <c r="J146" s="44"/>
      <c r="K146" s="44"/>
      <c r="L146" s="44"/>
      <c r="M146" s="44"/>
      <c r="N146" s="44"/>
      <c r="O146" s="44"/>
      <c r="P146" s="44"/>
      <c r="Q146" s="44">
        <v>8</v>
      </c>
      <c r="R146" s="44"/>
      <c r="S146" s="44"/>
      <c r="T146" s="44"/>
      <c r="U146" s="44"/>
      <c r="V146" s="44"/>
      <c r="W146" s="44"/>
      <c r="X146" s="44"/>
      <c r="Y146" s="44"/>
      <c r="Z146" s="44"/>
      <c r="AA146" s="44"/>
      <c r="AB146" s="44"/>
      <c r="AC146" s="44"/>
      <c r="AD146" s="44"/>
      <c r="AE146" s="44"/>
      <c r="AF146" s="44"/>
      <c r="AG146" s="44"/>
      <c r="AH146" s="44"/>
      <c r="AI146" s="44"/>
      <c r="AJ146" s="44"/>
      <c r="AK146" s="44"/>
      <c r="AL146" s="44"/>
      <c r="AM146" s="44"/>
      <c r="AN146" s="44"/>
      <c r="AO146" s="7"/>
      <c r="AP146" s="36"/>
    </row>
    <row r="147" spans="1:42" s="11" customFormat="1" ht="18" customHeight="1">
      <c r="A147" s="1">
        <v>141</v>
      </c>
      <c r="B147" s="24" t="s">
        <v>964</v>
      </c>
      <c r="C147" s="25" t="s">
        <v>965</v>
      </c>
      <c r="D147" s="1" t="s">
        <v>78</v>
      </c>
      <c r="E147" s="26" t="s">
        <v>7</v>
      </c>
      <c r="F147" s="24" t="s">
        <v>103</v>
      </c>
      <c r="G147" s="1">
        <f t="shared" si="4"/>
        <v>8</v>
      </c>
      <c r="H147" s="31"/>
      <c r="I147" s="44"/>
      <c r="J147" s="44"/>
      <c r="K147" s="44"/>
      <c r="L147" s="44"/>
      <c r="M147" s="44"/>
      <c r="N147" s="44"/>
      <c r="O147" s="44"/>
      <c r="P147" s="44"/>
      <c r="Q147" s="44"/>
      <c r="R147" s="44"/>
      <c r="S147" s="44"/>
      <c r="T147" s="44"/>
      <c r="U147" s="44"/>
      <c r="V147" s="44"/>
      <c r="W147" s="44"/>
      <c r="X147" s="44"/>
      <c r="Y147" s="44"/>
      <c r="Z147" s="44"/>
      <c r="AA147" s="44"/>
      <c r="AB147" s="44">
        <v>8</v>
      </c>
      <c r="AC147" s="44"/>
      <c r="AD147" s="44"/>
      <c r="AE147" s="44"/>
      <c r="AF147" s="44"/>
      <c r="AG147" s="44"/>
      <c r="AH147" s="44"/>
      <c r="AI147" s="44"/>
      <c r="AJ147" s="44"/>
      <c r="AK147" s="44"/>
      <c r="AL147" s="44"/>
      <c r="AM147" s="44"/>
      <c r="AN147" s="44"/>
      <c r="AO147" s="7"/>
      <c r="AP147" s="36"/>
    </row>
    <row r="148" spans="1:42" s="11" customFormat="1" ht="18" customHeight="1">
      <c r="A148" s="1">
        <v>141</v>
      </c>
      <c r="B148" s="24">
        <v>41480</v>
      </c>
      <c r="C148" s="25" t="s">
        <v>788</v>
      </c>
      <c r="D148" s="1" t="s">
        <v>78</v>
      </c>
      <c r="E148" s="26" t="s">
        <v>749</v>
      </c>
      <c r="F148" s="24" t="s">
        <v>259</v>
      </c>
      <c r="G148" s="1">
        <f t="shared" si="4"/>
        <v>8</v>
      </c>
      <c r="H148" s="31"/>
      <c r="I148" s="44"/>
      <c r="J148" s="44"/>
      <c r="K148" s="44"/>
      <c r="L148" s="44"/>
      <c r="M148" s="44"/>
      <c r="N148" s="44"/>
      <c r="O148" s="44"/>
      <c r="P148" s="44"/>
      <c r="Q148" s="44"/>
      <c r="R148" s="44"/>
      <c r="S148" s="44"/>
      <c r="T148" s="44"/>
      <c r="U148" s="44"/>
      <c r="V148" s="44"/>
      <c r="W148" s="44"/>
      <c r="X148" s="44"/>
      <c r="Y148" s="44"/>
      <c r="Z148" s="44"/>
      <c r="AA148" s="44"/>
      <c r="AB148" s="44"/>
      <c r="AC148" s="44"/>
      <c r="AD148" s="44"/>
      <c r="AE148" s="44"/>
      <c r="AF148" s="44"/>
      <c r="AG148" s="44">
        <v>8</v>
      </c>
      <c r="AH148" s="44"/>
      <c r="AI148" s="44"/>
      <c r="AJ148" s="44"/>
      <c r="AK148" s="44"/>
      <c r="AL148" s="44"/>
      <c r="AM148" s="44"/>
      <c r="AN148" s="44"/>
      <c r="AO148" s="7"/>
      <c r="AP148" s="36"/>
    </row>
    <row r="149" spans="1:42" s="11" customFormat="1" ht="18" customHeight="1">
      <c r="A149" s="1">
        <v>141</v>
      </c>
      <c r="B149" s="24">
        <v>63156</v>
      </c>
      <c r="C149" s="25" t="s">
        <v>679</v>
      </c>
      <c r="D149" s="1" t="s">
        <v>78</v>
      </c>
      <c r="E149" s="26" t="s">
        <v>195</v>
      </c>
      <c r="F149" s="24" t="s">
        <v>190</v>
      </c>
      <c r="G149" s="1">
        <f t="shared" si="4"/>
        <v>8</v>
      </c>
      <c r="H149" s="31"/>
      <c r="I149" s="44"/>
      <c r="J149" s="44"/>
      <c r="K149" s="44"/>
      <c r="L149" s="44"/>
      <c r="M149" s="44"/>
      <c r="N149" s="44"/>
      <c r="O149" s="44"/>
      <c r="P149" s="44"/>
      <c r="Q149" s="44"/>
      <c r="R149" s="44"/>
      <c r="S149" s="44"/>
      <c r="T149" s="44"/>
      <c r="U149" s="44"/>
      <c r="V149" s="44"/>
      <c r="W149" s="44"/>
      <c r="X149" s="44"/>
      <c r="Y149" s="44"/>
      <c r="Z149" s="44"/>
      <c r="AA149" s="44"/>
      <c r="AB149" s="44"/>
      <c r="AC149" s="44"/>
      <c r="AD149" s="44"/>
      <c r="AE149" s="44"/>
      <c r="AF149" s="44">
        <v>8</v>
      </c>
      <c r="AG149" s="44"/>
      <c r="AH149" s="44"/>
      <c r="AI149" s="44"/>
      <c r="AJ149" s="44"/>
      <c r="AK149" s="44"/>
      <c r="AL149" s="44"/>
      <c r="AM149" s="44"/>
      <c r="AN149" s="44"/>
      <c r="AO149" s="7"/>
      <c r="AP149" s="36"/>
    </row>
    <row r="150" spans="1:42" s="11" customFormat="1" ht="18" customHeight="1">
      <c r="A150" s="1">
        <v>141</v>
      </c>
      <c r="B150" s="24">
        <v>38593</v>
      </c>
      <c r="C150" s="25" t="s">
        <v>724</v>
      </c>
      <c r="D150" s="1" t="s">
        <v>78</v>
      </c>
      <c r="E150" s="26" t="s">
        <v>725</v>
      </c>
      <c r="F150" s="24" t="s">
        <v>700</v>
      </c>
      <c r="G150" s="1">
        <f t="shared" si="4"/>
        <v>8</v>
      </c>
      <c r="H150" s="31"/>
      <c r="I150" s="44"/>
      <c r="J150" s="44"/>
      <c r="K150" s="44"/>
      <c r="L150" s="44"/>
      <c r="M150" s="44"/>
      <c r="N150" s="44"/>
      <c r="O150" s="44"/>
      <c r="P150" s="44"/>
      <c r="Q150" s="44"/>
      <c r="R150" s="44"/>
      <c r="S150" s="44"/>
      <c r="T150" s="44"/>
      <c r="U150" s="44"/>
      <c r="V150" s="44"/>
      <c r="W150" s="44"/>
      <c r="X150" s="44"/>
      <c r="Y150" s="44"/>
      <c r="Z150" s="44"/>
      <c r="AA150" s="44"/>
      <c r="AB150" s="44"/>
      <c r="AC150" s="44"/>
      <c r="AD150" s="44"/>
      <c r="AE150" s="44">
        <v>8</v>
      </c>
      <c r="AF150" s="44"/>
      <c r="AG150" s="44"/>
      <c r="AH150" s="44"/>
      <c r="AI150" s="44"/>
      <c r="AJ150" s="44"/>
      <c r="AK150" s="44"/>
      <c r="AL150" s="44"/>
      <c r="AM150" s="44"/>
      <c r="AN150" s="44"/>
      <c r="AO150" s="7"/>
      <c r="AP150" s="36"/>
    </row>
    <row r="151" spans="1:42" s="11" customFormat="1" ht="18" customHeight="1">
      <c r="A151" s="1">
        <v>141</v>
      </c>
      <c r="B151" s="24" t="s">
        <v>657</v>
      </c>
      <c r="C151" s="25" t="s">
        <v>658</v>
      </c>
      <c r="D151" s="1" t="s">
        <v>78</v>
      </c>
      <c r="E151" s="26" t="s">
        <v>7</v>
      </c>
      <c r="F151" s="24" t="s">
        <v>25</v>
      </c>
      <c r="G151" s="1">
        <f t="shared" si="4"/>
        <v>8</v>
      </c>
      <c r="H151" s="31"/>
      <c r="I151" s="44"/>
      <c r="J151" s="44"/>
      <c r="K151" s="44"/>
      <c r="L151" s="44"/>
      <c r="M151" s="44"/>
      <c r="N151" s="44"/>
      <c r="O151" s="44"/>
      <c r="P151" s="44"/>
      <c r="Q151" s="44"/>
      <c r="R151" s="44"/>
      <c r="S151" s="44"/>
      <c r="T151" s="44"/>
      <c r="U151" s="44"/>
      <c r="V151" s="44"/>
      <c r="W151" s="44"/>
      <c r="X151" s="44"/>
      <c r="Y151" s="44"/>
      <c r="Z151" s="44"/>
      <c r="AA151" s="44"/>
      <c r="AB151" s="44"/>
      <c r="AC151" s="44"/>
      <c r="AD151" s="44"/>
      <c r="AE151" s="44"/>
      <c r="AF151" s="44"/>
      <c r="AG151" s="44"/>
      <c r="AH151" s="44">
        <v>8</v>
      </c>
      <c r="AI151" s="44"/>
      <c r="AJ151" s="44"/>
      <c r="AK151" s="44"/>
      <c r="AL151" s="44"/>
      <c r="AM151" s="44"/>
      <c r="AN151" s="44"/>
      <c r="AO151" s="7"/>
      <c r="AP151" s="36"/>
    </row>
    <row r="152" spans="1:42" s="11" customFormat="1" ht="18" customHeight="1">
      <c r="A152" s="1">
        <v>141</v>
      </c>
      <c r="B152" s="24">
        <v>55860</v>
      </c>
      <c r="C152" s="25" t="s">
        <v>1964</v>
      </c>
      <c r="D152" s="1" t="s">
        <v>78</v>
      </c>
      <c r="E152" s="26" t="s">
        <v>1965</v>
      </c>
      <c r="F152" s="24" t="s">
        <v>1966</v>
      </c>
      <c r="G152" s="1">
        <f t="shared" si="4"/>
        <v>8</v>
      </c>
      <c r="H152" s="31"/>
      <c r="I152" s="44"/>
      <c r="J152" s="44"/>
      <c r="K152" s="44"/>
      <c r="L152" s="44">
        <v>8</v>
      </c>
      <c r="M152" s="44"/>
      <c r="N152" s="44"/>
      <c r="O152" s="44"/>
      <c r="P152" s="44"/>
      <c r="Q152" s="44"/>
      <c r="R152" s="44"/>
      <c r="S152" s="44"/>
      <c r="T152" s="44"/>
      <c r="U152" s="44"/>
      <c r="V152" s="44"/>
      <c r="W152" s="44"/>
      <c r="X152" s="44"/>
      <c r="Y152" s="44"/>
      <c r="Z152" s="44"/>
      <c r="AA152" s="44"/>
      <c r="AB152" s="44"/>
      <c r="AC152" s="44"/>
      <c r="AD152" s="44"/>
      <c r="AE152" s="44"/>
      <c r="AF152" s="44"/>
      <c r="AG152" s="44"/>
      <c r="AH152" s="44"/>
      <c r="AI152" s="44"/>
      <c r="AJ152" s="44"/>
      <c r="AK152" s="44"/>
      <c r="AL152" s="44"/>
      <c r="AM152" s="44"/>
      <c r="AN152" s="44"/>
      <c r="AO152" s="7"/>
      <c r="AP152" s="36"/>
    </row>
    <row r="153" spans="1:42" s="11" customFormat="1" ht="18" customHeight="1">
      <c r="A153" s="1">
        <v>141</v>
      </c>
      <c r="B153" s="24">
        <v>2760</v>
      </c>
      <c r="C153" s="25" t="s">
        <v>2176</v>
      </c>
      <c r="D153" s="1" t="s">
        <v>78</v>
      </c>
      <c r="E153" s="26" t="s">
        <v>7</v>
      </c>
      <c r="F153" s="24" t="s">
        <v>259</v>
      </c>
      <c r="G153" s="1">
        <f t="shared" si="4"/>
        <v>8</v>
      </c>
      <c r="H153" s="31"/>
      <c r="I153" s="44"/>
      <c r="J153" s="44"/>
      <c r="K153" s="44"/>
      <c r="L153" s="44"/>
      <c r="M153" s="44">
        <v>8</v>
      </c>
      <c r="N153" s="44"/>
      <c r="O153" s="44"/>
      <c r="P153" s="44"/>
      <c r="Q153" s="44"/>
      <c r="R153" s="44"/>
      <c r="S153" s="44"/>
      <c r="T153" s="44"/>
      <c r="U153" s="44"/>
      <c r="V153" s="44"/>
      <c r="W153" s="44"/>
      <c r="X153" s="44"/>
      <c r="Y153" s="44"/>
      <c r="Z153" s="44"/>
      <c r="AA153" s="44"/>
      <c r="AB153" s="44"/>
      <c r="AC153" s="44"/>
      <c r="AD153" s="44"/>
      <c r="AE153" s="44"/>
      <c r="AF153" s="44"/>
      <c r="AG153" s="44"/>
      <c r="AH153" s="44"/>
      <c r="AI153" s="44"/>
      <c r="AJ153" s="44"/>
      <c r="AK153" s="44"/>
      <c r="AL153" s="44"/>
      <c r="AM153" s="44"/>
      <c r="AN153" s="44"/>
      <c r="AO153" s="7"/>
      <c r="AP153" s="36"/>
    </row>
    <row r="154" spans="1:42" s="11" customFormat="1" ht="18" customHeight="1">
      <c r="A154" s="1">
        <v>150</v>
      </c>
      <c r="B154" s="24">
        <v>40881</v>
      </c>
      <c r="C154" s="25" t="s">
        <v>1967</v>
      </c>
      <c r="D154" s="1" t="s">
        <v>78</v>
      </c>
      <c r="E154" s="26" t="s">
        <v>7</v>
      </c>
      <c r="F154" s="24" t="s">
        <v>369</v>
      </c>
      <c r="G154" s="1">
        <f t="shared" si="4"/>
        <v>7</v>
      </c>
      <c r="H154" s="31"/>
      <c r="I154" s="44"/>
      <c r="J154" s="44"/>
      <c r="K154" s="44"/>
      <c r="L154" s="44">
        <v>7</v>
      </c>
      <c r="M154" s="44"/>
      <c r="N154" s="44"/>
      <c r="O154" s="44"/>
      <c r="P154" s="44"/>
      <c r="Q154" s="44"/>
      <c r="R154" s="44"/>
      <c r="S154" s="44"/>
      <c r="T154" s="44"/>
      <c r="U154" s="44"/>
      <c r="V154" s="44"/>
      <c r="W154" s="44"/>
      <c r="X154" s="44"/>
      <c r="Y154" s="44"/>
      <c r="Z154" s="44"/>
      <c r="AA154" s="44"/>
      <c r="AB154" s="44"/>
      <c r="AC154" s="44"/>
      <c r="AD154" s="44"/>
      <c r="AE154" s="44"/>
      <c r="AF154" s="44"/>
      <c r="AG154" s="44"/>
      <c r="AH154" s="44"/>
      <c r="AI154" s="44"/>
      <c r="AJ154" s="44"/>
      <c r="AK154" s="44"/>
      <c r="AL154" s="44"/>
      <c r="AM154" s="44"/>
      <c r="AN154" s="44"/>
      <c r="AO154" s="7"/>
      <c r="AP154" s="36"/>
    </row>
    <row r="155" spans="1:42" s="11" customFormat="1" ht="18" customHeight="1">
      <c r="A155" s="1">
        <v>151</v>
      </c>
      <c r="B155" s="24" t="s">
        <v>968</v>
      </c>
      <c r="C155" s="25" t="s">
        <v>969</v>
      </c>
      <c r="D155" s="1" t="s">
        <v>78</v>
      </c>
      <c r="E155" s="26" t="s">
        <v>7</v>
      </c>
      <c r="F155" s="24" t="s">
        <v>103</v>
      </c>
      <c r="G155" s="1">
        <f t="shared" si="4"/>
        <v>6</v>
      </c>
      <c r="H155" s="31"/>
      <c r="I155" s="44"/>
      <c r="J155" s="44"/>
      <c r="K155" s="44"/>
      <c r="L155" s="44"/>
      <c r="M155" s="44"/>
      <c r="N155" s="44"/>
      <c r="O155" s="44"/>
      <c r="P155" s="44"/>
      <c r="Q155" s="44"/>
      <c r="R155" s="44"/>
      <c r="S155" s="44"/>
      <c r="T155" s="44"/>
      <c r="U155" s="44"/>
      <c r="V155" s="44"/>
      <c r="W155" s="44"/>
      <c r="X155" s="44"/>
      <c r="Y155" s="44"/>
      <c r="Z155" s="44"/>
      <c r="AA155" s="44"/>
      <c r="AB155" s="44">
        <v>6</v>
      </c>
      <c r="AC155" s="44"/>
      <c r="AD155" s="44"/>
      <c r="AE155" s="44"/>
      <c r="AF155" s="44"/>
      <c r="AG155" s="44"/>
      <c r="AH155" s="44"/>
      <c r="AI155" s="44"/>
      <c r="AJ155" s="44"/>
      <c r="AK155" s="44"/>
      <c r="AL155" s="44"/>
      <c r="AM155" s="44"/>
      <c r="AN155" s="44"/>
      <c r="AO155" s="7"/>
      <c r="AP155" s="36"/>
    </row>
    <row r="156" spans="1:42" s="11" customFormat="1" ht="18" customHeight="1">
      <c r="A156" s="1">
        <v>152</v>
      </c>
      <c r="B156" s="24">
        <v>64603</v>
      </c>
      <c r="C156" s="25" t="s">
        <v>1715</v>
      </c>
      <c r="D156" s="1" t="s">
        <v>78</v>
      </c>
      <c r="E156" s="26" t="s">
        <v>1109</v>
      </c>
      <c r="F156" s="24" t="s">
        <v>141</v>
      </c>
      <c r="G156" s="1">
        <f t="shared" si="4"/>
        <v>4</v>
      </c>
      <c r="H156" s="31"/>
      <c r="I156" s="44"/>
      <c r="J156" s="44"/>
      <c r="K156" s="44"/>
      <c r="L156" s="44"/>
      <c r="M156" s="44"/>
      <c r="N156" s="44"/>
      <c r="O156" s="44"/>
      <c r="P156" s="44"/>
      <c r="Q156" s="44"/>
      <c r="R156" s="44"/>
      <c r="S156" s="44">
        <v>4</v>
      </c>
      <c r="T156" s="44"/>
      <c r="U156" s="44"/>
      <c r="V156" s="44"/>
      <c r="W156" s="44"/>
      <c r="X156" s="44"/>
      <c r="Y156" s="44"/>
      <c r="Z156" s="44"/>
      <c r="AA156" s="44"/>
      <c r="AB156" s="44"/>
      <c r="AC156" s="44"/>
      <c r="AD156" s="44"/>
      <c r="AE156" s="44"/>
      <c r="AF156" s="44"/>
      <c r="AG156" s="44"/>
      <c r="AH156" s="44"/>
      <c r="AI156" s="44"/>
      <c r="AJ156" s="44"/>
      <c r="AK156" s="44"/>
      <c r="AL156" s="44"/>
      <c r="AM156" s="44"/>
      <c r="AN156" s="44"/>
      <c r="AO156" s="7"/>
      <c r="AP156" s="36"/>
    </row>
    <row r="157" spans="1:42" s="11" customFormat="1" ht="18" customHeight="1">
      <c r="A157" s="1">
        <v>152</v>
      </c>
      <c r="B157" s="24">
        <v>66344</v>
      </c>
      <c r="C157" s="25" t="s">
        <v>1750</v>
      </c>
      <c r="D157" s="1" t="s">
        <v>78</v>
      </c>
      <c r="E157" s="26" t="s">
        <v>7</v>
      </c>
      <c r="F157" s="24" t="s">
        <v>8</v>
      </c>
      <c r="G157" s="1">
        <f t="shared" si="4"/>
        <v>4</v>
      </c>
      <c r="H157" s="31"/>
      <c r="I157" s="44"/>
      <c r="J157" s="44"/>
      <c r="K157" s="44"/>
      <c r="L157" s="44"/>
      <c r="M157" s="44"/>
      <c r="N157" s="44"/>
      <c r="O157" s="44"/>
      <c r="P157" s="44"/>
      <c r="Q157" s="44"/>
      <c r="R157" s="44">
        <v>4</v>
      </c>
      <c r="S157" s="44"/>
      <c r="T157" s="44"/>
      <c r="U157" s="44"/>
      <c r="V157" s="44"/>
      <c r="W157" s="44"/>
      <c r="X157" s="44"/>
      <c r="Y157" s="44"/>
      <c r="Z157" s="44"/>
      <c r="AA157" s="44"/>
      <c r="AB157" s="44"/>
      <c r="AC157" s="44"/>
      <c r="AD157" s="44"/>
      <c r="AE157" s="44"/>
      <c r="AF157" s="44"/>
      <c r="AG157" s="44"/>
      <c r="AH157" s="44"/>
      <c r="AI157" s="44"/>
      <c r="AJ157" s="44"/>
      <c r="AK157" s="44"/>
      <c r="AL157" s="44"/>
      <c r="AM157" s="44"/>
      <c r="AN157" s="44"/>
      <c r="AO157" s="7"/>
      <c r="AP157" s="36"/>
    </row>
    <row r="158" spans="1:42" s="11" customFormat="1" ht="18" customHeight="1">
      <c r="A158" s="1">
        <v>152</v>
      </c>
      <c r="B158" s="24">
        <v>6601</v>
      </c>
      <c r="C158" s="25" t="s">
        <v>1796</v>
      </c>
      <c r="D158" s="1" t="s">
        <v>78</v>
      </c>
      <c r="E158" s="26" t="s">
        <v>7</v>
      </c>
      <c r="F158" s="24" t="s">
        <v>150</v>
      </c>
      <c r="G158" s="1">
        <f t="shared" si="4"/>
        <v>4</v>
      </c>
      <c r="H158" s="31"/>
      <c r="I158" s="44"/>
      <c r="J158" s="44"/>
      <c r="K158" s="44"/>
      <c r="L158" s="44"/>
      <c r="M158" s="44"/>
      <c r="N158" s="44"/>
      <c r="O158" s="44"/>
      <c r="P158" s="44"/>
      <c r="Q158" s="44">
        <v>4</v>
      </c>
      <c r="R158" s="44"/>
      <c r="S158" s="44"/>
      <c r="T158" s="44"/>
      <c r="U158" s="44"/>
      <c r="V158" s="44"/>
      <c r="W158" s="44"/>
      <c r="X158" s="44"/>
      <c r="Y158" s="44"/>
      <c r="Z158" s="44"/>
      <c r="AA158" s="44"/>
      <c r="AB158" s="44"/>
      <c r="AC158" s="44"/>
      <c r="AD158" s="44"/>
      <c r="AE158" s="44"/>
      <c r="AF158" s="44"/>
      <c r="AG158" s="44"/>
      <c r="AH158" s="44"/>
      <c r="AI158" s="44"/>
      <c r="AJ158" s="44"/>
      <c r="AK158" s="44"/>
      <c r="AL158" s="44"/>
      <c r="AM158" s="44"/>
      <c r="AN158" s="44"/>
      <c r="AO158" s="7"/>
      <c r="AP158" s="36"/>
    </row>
    <row r="159" spans="1:42" s="11" customFormat="1" ht="18" customHeight="1">
      <c r="A159" s="1">
        <v>152</v>
      </c>
      <c r="B159" s="24" t="s">
        <v>972</v>
      </c>
      <c r="C159" s="25" t="s">
        <v>973</v>
      </c>
      <c r="D159" s="1" t="s">
        <v>78</v>
      </c>
      <c r="E159" s="26" t="s">
        <v>7</v>
      </c>
      <c r="F159" s="24" t="s">
        <v>8</v>
      </c>
      <c r="G159" s="1">
        <f t="shared" si="4"/>
        <v>4</v>
      </c>
      <c r="H159" s="31"/>
      <c r="I159" s="44"/>
      <c r="J159" s="44"/>
      <c r="K159" s="44"/>
      <c r="L159" s="44"/>
      <c r="M159" s="44"/>
      <c r="N159" s="44"/>
      <c r="O159" s="44"/>
      <c r="P159" s="44"/>
      <c r="Q159" s="44"/>
      <c r="R159" s="44"/>
      <c r="S159" s="44"/>
      <c r="T159" s="44"/>
      <c r="U159" s="44"/>
      <c r="V159" s="44"/>
      <c r="W159" s="44"/>
      <c r="X159" s="44"/>
      <c r="Y159" s="44"/>
      <c r="Z159" s="44"/>
      <c r="AA159" s="44"/>
      <c r="AB159" s="44">
        <v>4</v>
      </c>
      <c r="AC159" s="44"/>
      <c r="AD159" s="44"/>
      <c r="AE159" s="44"/>
      <c r="AF159" s="44"/>
      <c r="AG159" s="44"/>
      <c r="AH159" s="44"/>
      <c r="AI159" s="44"/>
      <c r="AJ159" s="44"/>
      <c r="AK159" s="44"/>
      <c r="AL159" s="44"/>
      <c r="AM159" s="44"/>
      <c r="AN159" s="44"/>
      <c r="AO159" s="7"/>
      <c r="AP159" s="36"/>
    </row>
    <row r="160" spans="1:42" s="11" customFormat="1" ht="18" customHeight="1">
      <c r="A160" s="1">
        <v>152</v>
      </c>
      <c r="B160" s="24" t="s">
        <v>659</v>
      </c>
      <c r="C160" s="25" t="s">
        <v>660</v>
      </c>
      <c r="D160" s="1" t="s">
        <v>78</v>
      </c>
      <c r="E160" s="26" t="s">
        <v>7</v>
      </c>
      <c r="F160" s="24" t="s">
        <v>10</v>
      </c>
      <c r="G160" s="1">
        <f t="shared" si="4"/>
        <v>4</v>
      </c>
      <c r="H160" s="31"/>
      <c r="I160" s="44"/>
      <c r="J160" s="44"/>
      <c r="K160" s="44"/>
      <c r="L160" s="44"/>
      <c r="M160" s="44"/>
      <c r="N160" s="44"/>
      <c r="O160" s="44"/>
      <c r="P160" s="44"/>
      <c r="Q160" s="44"/>
      <c r="R160" s="44"/>
      <c r="S160" s="44"/>
      <c r="T160" s="44"/>
      <c r="U160" s="44"/>
      <c r="V160" s="44"/>
      <c r="W160" s="44"/>
      <c r="X160" s="44"/>
      <c r="Y160" s="44"/>
      <c r="Z160" s="44"/>
      <c r="AA160" s="44"/>
      <c r="AB160" s="44"/>
      <c r="AC160" s="44"/>
      <c r="AD160" s="44"/>
      <c r="AE160" s="44"/>
      <c r="AF160" s="44"/>
      <c r="AG160" s="44"/>
      <c r="AH160" s="44">
        <v>4</v>
      </c>
      <c r="AI160" s="44"/>
      <c r="AJ160" s="44"/>
      <c r="AK160" s="44"/>
      <c r="AL160" s="44"/>
      <c r="AM160" s="44"/>
      <c r="AN160" s="44"/>
      <c r="AO160" s="7"/>
      <c r="AP160" s="36"/>
    </row>
    <row r="161" spans="1:42" s="11" customFormat="1" ht="18" customHeight="1">
      <c r="A161" s="1">
        <v>152</v>
      </c>
      <c r="B161" s="24">
        <v>15340</v>
      </c>
      <c r="C161" s="25" t="s">
        <v>2177</v>
      </c>
      <c r="D161" s="1" t="s">
        <v>78</v>
      </c>
      <c r="E161" s="26" t="s">
        <v>7</v>
      </c>
      <c r="F161" s="24" t="s">
        <v>103</v>
      </c>
      <c r="G161" s="1">
        <f t="shared" si="4"/>
        <v>4</v>
      </c>
      <c r="H161" s="31"/>
      <c r="I161" s="44"/>
      <c r="J161" s="44"/>
      <c r="K161" s="44"/>
      <c r="L161" s="44"/>
      <c r="M161" s="44">
        <v>4</v>
      </c>
      <c r="N161" s="44"/>
      <c r="O161" s="44"/>
      <c r="P161" s="44"/>
      <c r="Q161" s="44"/>
      <c r="R161" s="44"/>
      <c r="S161" s="44"/>
      <c r="T161" s="44"/>
      <c r="U161" s="44"/>
      <c r="V161" s="44"/>
      <c r="W161" s="44"/>
      <c r="X161" s="44"/>
      <c r="Y161" s="44"/>
      <c r="Z161" s="44"/>
      <c r="AA161" s="44"/>
      <c r="AB161" s="44"/>
      <c r="AC161" s="44"/>
      <c r="AD161" s="44"/>
      <c r="AE161" s="44"/>
      <c r="AF161" s="44"/>
      <c r="AG161" s="44"/>
      <c r="AH161" s="44"/>
      <c r="AI161" s="44"/>
      <c r="AJ161" s="44"/>
      <c r="AK161" s="44"/>
      <c r="AL161" s="44"/>
      <c r="AM161" s="44"/>
      <c r="AN161" s="44"/>
      <c r="AO161" s="7"/>
      <c r="AP161" s="36"/>
    </row>
    <row r="162" spans="1:42" s="11" customFormat="1" ht="18" customHeight="1">
      <c r="A162" s="1">
        <v>158</v>
      </c>
      <c r="B162" s="24">
        <v>55568</v>
      </c>
      <c r="C162" s="25" t="s">
        <v>1435</v>
      </c>
      <c r="D162" s="1" t="s">
        <v>78</v>
      </c>
      <c r="E162" s="26" t="s">
        <v>7</v>
      </c>
      <c r="F162" s="24" t="s">
        <v>180</v>
      </c>
      <c r="G162" s="1">
        <f t="shared" si="4"/>
        <v>3</v>
      </c>
      <c r="H162" s="31"/>
      <c r="I162" s="44"/>
      <c r="J162" s="44"/>
      <c r="K162" s="44"/>
      <c r="L162" s="44"/>
      <c r="M162" s="44"/>
      <c r="N162" s="44"/>
      <c r="O162" s="44"/>
      <c r="P162" s="44"/>
      <c r="Q162" s="44"/>
      <c r="R162" s="44"/>
      <c r="S162" s="44"/>
      <c r="T162" s="44"/>
      <c r="U162" s="44"/>
      <c r="V162" s="44"/>
      <c r="W162" s="44">
        <v>3</v>
      </c>
      <c r="X162" s="44"/>
      <c r="Y162" s="44"/>
      <c r="Z162" s="44"/>
      <c r="AA162" s="44"/>
      <c r="AB162" s="44"/>
      <c r="AC162" s="44"/>
      <c r="AD162" s="44"/>
      <c r="AE162" s="44"/>
      <c r="AF162" s="44"/>
      <c r="AG162" s="44"/>
      <c r="AH162" s="44"/>
      <c r="AI162" s="44"/>
      <c r="AJ162" s="44"/>
      <c r="AK162" s="44"/>
      <c r="AL162" s="44"/>
      <c r="AM162" s="44"/>
      <c r="AN162" s="44"/>
      <c r="AO162" s="7"/>
      <c r="AP162" s="36"/>
    </row>
    <row r="163" spans="1:42" s="11" customFormat="1" ht="18" customHeight="1">
      <c r="A163" s="1">
        <v>158</v>
      </c>
      <c r="B163" s="24">
        <v>30586</v>
      </c>
      <c r="C163" s="25" t="s">
        <v>1534</v>
      </c>
      <c r="D163" s="1" t="s">
        <v>78</v>
      </c>
      <c r="E163" s="26" t="s">
        <v>7</v>
      </c>
      <c r="F163" s="24" t="s">
        <v>10</v>
      </c>
      <c r="G163" s="1">
        <f t="shared" si="4"/>
        <v>3</v>
      </c>
      <c r="H163" s="31"/>
      <c r="I163" s="44"/>
      <c r="J163" s="44"/>
      <c r="K163" s="44"/>
      <c r="L163" s="44"/>
      <c r="M163" s="44"/>
      <c r="N163" s="44"/>
      <c r="O163" s="44"/>
      <c r="P163" s="44"/>
      <c r="Q163" s="44"/>
      <c r="R163" s="44"/>
      <c r="S163" s="44"/>
      <c r="T163" s="44"/>
      <c r="U163" s="44">
        <v>3</v>
      </c>
      <c r="V163" s="44"/>
      <c r="W163" s="44"/>
      <c r="X163" s="44"/>
      <c r="Y163" s="44"/>
      <c r="Z163" s="44"/>
      <c r="AA163" s="44"/>
      <c r="AB163" s="44"/>
      <c r="AC163" s="44"/>
      <c r="AD163" s="44"/>
      <c r="AE163" s="44"/>
      <c r="AF163" s="44"/>
      <c r="AG163" s="44"/>
      <c r="AH163" s="44"/>
      <c r="AI163" s="44"/>
      <c r="AJ163" s="44"/>
      <c r="AK163" s="44"/>
      <c r="AL163" s="44"/>
      <c r="AM163" s="44"/>
      <c r="AN163" s="44"/>
      <c r="AO163" s="7"/>
      <c r="AP163" s="36"/>
    </row>
    <row r="164" spans="1:42" s="11" customFormat="1" ht="18" customHeight="1">
      <c r="A164" s="1">
        <v>158</v>
      </c>
      <c r="B164" s="24">
        <v>64985</v>
      </c>
      <c r="C164" s="25" t="s">
        <v>1716</v>
      </c>
      <c r="D164" s="1" t="s">
        <v>78</v>
      </c>
      <c r="E164" s="26" t="s">
        <v>7</v>
      </c>
      <c r="F164" s="24" t="s">
        <v>141</v>
      </c>
      <c r="G164" s="1">
        <f t="shared" si="4"/>
        <v>3</v>
      </c>
      <c r="H164" s="31"/>
      <c r="I164" s="44"/>
      <c r="J164" s="44"/>
      <c r="K164" s="44"/>
      <c r="L164" s="44"/>
      <c r="M164" s="44"/>
      <c r="N164" s="44"/>
      <c r="O164" s="44"/>
      <c r="P164" s="44"/>
      <c r="Q164" s="44"/>
      <c r="R164" s="44"/>
      <c r="S164" s="44">
        <v>3</v>
      </c>
      <c r="T164" s="44"/>
      <c r="U164" s="44"/>
      <c r="V164" s="44"/>
      <c r="W164" s="44"/>
      <c r="X164" s="44"/>
      <c r="Y164" s="44"/>
      <c r="Z164" s="44"/>
      <c r="AA164" s="44"/>
      <c r="AB164" s="44"/>
      <c r="AC164" s="44"/>
      <c r="AD164" s="44"/>
      <c r="AE164" s="44"/>
      <c r="AF164" s="44"/>
      <c r="AG164" s="44"/>
      <c r="AH164" s="44"/>
      <c r="AI164" s="44"/>
      <c r="AJ164" s="44"/>
      <c r="AK164" s="44"/>
      <c r="AL164" s="44"/>
      <c r="AM164" s="44"/>
      <c r="AN164" s="44"/>
      <c r="AO164" s="7"/>
      <c r="AP164" s="36"/>
    </row>
    <row r="165" spans="1:42" s="11" customFormat="1" ht="18" customHeight="1">
      <c r="A165" s="1">
        <v>158</v>
      </c>
      <c r="B165" s="24">
        <v>228</v>
      </c>
      <c r="C165" s="25" t="s">
        <v>1751</v>
      </c>
      <c r="D165" s="1" t="s">
        <v>78</v>
      </c>
      <c r="E165" s="26" t="s">
        <v>7</v>
      </c>
      <c r="F165" s="24" t="s">
        <v>8</v>
      </c>
      <c r="G165" s="1">
        <f t="shared" si="4"/>
        <v>3</v>
      </c>
      <c r="H165" s="31"/>
      <c r="I165" s="44"/>
      <c r="J165" s="44"/>
      <c r="K165" s="44"/>
      <c r="L165" s="44"/>
      <c r="M165" s="44"/>
      <c r="N165" s="44"/>
      <c r="O165" s="44"/>
      <c r="P165" s="44"/>
      <c r="Q165" s="44"/>
      <c r="R165" s="44">
        <v>3</v>
      </c>
      <c r="S165" s="44"/>
      <c r="T165" s="44"/>
      <c r="U165" s="44"/>
      <c r="V165" s="44"/>
      <c r="W165" s="44"/>
      <c r="X165" s="44"/>
      <c r="Y165" s="44"/>
      <c r="Z165" s="44"/>
      <c r="AA165" s="44"/>
      <c r="AB165" s="44"/>
      <c r="AC165" s="44"/>
      <c r="AD165" s="44"/>
      <c r="AE165" s="44"/>
      <c r="AF165" s="44"/>
      <c r="AG165" s="44"/>
      <c r="AH165" s="44"/>
      <c r="AI165" s="44"/>
      <c r="AJ165" s="44"/>
      <c r="AK165" s="44"/>
      <c r="AL165" s="44"/>
      <c r="AM165" s="44"/>
      <c r="AN165" s="44"/>
      <c r="AO165" s="7"/>
      <c r="AP165" s="36"/>
    </row>
    <row r="166" spans="1:42" s="11" customFormat="1" ht="18" customHeight="1">
      <c r="A166" s="1">
        <v>158</v>
      </c>
      <c r="B166" s="24">
        <v>48439</v>
      </c>
      <c r="C166" s="25" t="s">
        <v>2178</v>
      </c>
      <c r="D166" s="1" t="s">
        <v>78</v>
      </c>
      <c r="E166" s="26" t="s">
        <v>7</v>
      </c>
      <c r="F166" s="24" t="s">
        <v>103</v>
      </c>
      <c r="G166" s="1">
        <f t="shared" si="4"/>
        <v>3</v>
      </c>
      <c r="H166" s="31"/>
      <c r="I166" s="44"/>
      <c r="J166" s="44"/>
      <c r="K166" s="44"/>
      <c r="L166" s="44"/>
      <c r="M166" s="44">
        <v>3</v>
      </c>
      <c r="N166" s="44"/>
      <c r="O166" s="44"/>
      <c r="P166" s="44"/>
      <c r="Q166" s="44"/>
      <c r="R166" s="44"/>
      <c r="S166" s="44"/>
      <c r="T166" s="44"/>
      <c r="U166" s="44"/>
      <c r="V166" s="44"/>
      <c r="W166" s="44"/>
      <c r="X166" s="44"/>
      <c r="Y166" s="44"/>
      <c r="Z166" s="44"/>
      <c r="AA166" s="44"/>
      <c r="AB166" s="44"/>
      <c r="AC166" s="44"/>
      <c r="AD166" s="44"/>
      <c r="AE166" s="44"/>
      <c r="AF166" s="44"/>
      <c r="AG166" s="44"/>
      <c r="AH166" s="44"/>
      <c r="AI166" s="44"/>
      <c r="AJ166" s="44"/>
      <c r="AK166" s="44"/>
      <c r="AL166" s="44"/>
      <c r="AM166" s="44"/>
      <c r="AN166" s="44"/>
      <c r="AO166" s="7"/>
      <c r="AP166" s="36"/>
    </row>
    <row r="167" spans="1:42" s="11" customFormat="1" ht="18" customHeight="1">
      <c r="A167" s="1">
        <v>163</v>
      </c>
      <c r="B167" s="24">
        <v>50867</v>
      </c>
      <c r="C167" s="25" t="s">
        <v>1798</v>
      </c>
      <c r="D167" s="1" t="s">
        <v>78</v>
      </c>
      <c r="E167" s="26" t="s">
        <v>7</v>
      </c>
      <c r="F167" s="24" t="s">
        <v>150</v>
      </c>
      <c r="G167" s="1">
        <f t="shared" si="4"/>
        <v>2</v>
      </c>
      <c r="H167" s="31"/>
      <c r="I167" s="44"/>
      <c r="J167" s="44"/>
      <c r="K167" s="44"/>
      <c r="L167" s="44"/>
      <c r="M167" s="44"/>
      <c r="N167" s="44"/>
      <c r="O167" s="44"/>
      <c r="P167" s="44"/>
      <c r="Q167" s="44">
        <v>2</v>
      </c>
      <c r="R167" s="44"/>
      <c r="S167" s="44"/>
      <c r="T167" s="44"/>
      <c r="U167" s="44"/>
      <c r="V167" s="44"/>
      <c r="W167" s="44"/>
      <c r="X167" s="44"/>
      <c r="Y167" s="44"/>
      <c r="Z167" s="44"/>
      <c r="AA167" s="44"/>
      <c r="AB167" s="44"/>
      <c r="AC167" s="44"/>
      <c r="AD167" s="44"/>
      <c r="AE167" s="44"/>
      <c r="AF167" s="44"/>
      <c r="AG167" s="44"/>
      <c r="AH167" s="44"/>
      <c r="AI167" s="44"/>
      <c r="AJ167" s="44"/>
      <c r="AK167" s="44"/>
      <c r="AL167" s="44"/>
      <c r="AM167" s="44"/>
      <c r="AN167" s="44"/>
      <c r="AO167" s="7"/>
      <c r="AP167" s="36"/>
    </row>
    <row r="168" spans="1:42" s="11" customFormat="1" ht="18" customHeight="1">
      <c r="A168" s="1">
        <v>163</v>
      </c>
      <c r="B168" s="24">
        <v>62896</v>
      </c>
      <c r="C168" s="25" t="s">
        <v>86</v>
      </c>
      <c r="D168" s="1" t="s">
        <v>78</v>
      </c>
      <c r="E168" s="26" t="s">
        <v>87</v>
      </c>
      <c r="F168" s="24" t="s">
        <v>8</v>
      </c>
      <c r="G168" s="1">
        <f t="shared" si="4"/>
        <v>2</v>
      </c>
      <c r="H168" s="31"/>
      <c r="I168" s="44"/>
      <c r="J168" s="44"/>
      <c r="K168" s="44"/>
      <c r="L168" s="44"/>
      <c r="M168" s="44"/>
      <c r="N168" s="44"/>
      <c r="O168" s="44"/>
      <c r="P168" s="44"/>
      <c r="Q168" s="44"/>
      <c r="R168" s="44"/>
      <c r="S168" s="44"/>
      <c r="T168" s="44"/>
      <c r="U168" s="44"/>
      <c r="V168" s="44"/>
      <c r="W168" s="44"/>
      <c r="X168" s="44"/>
      <c r="Y168" s="44"/>
      <c r="Z168" s="44"/>
      <c r="AA168" s="44"/>
      <c r="AB168" s="44"/>
      <c r="AC168" s="44"/>
      <c r="AD168" s="44"/>
      <c r="AE168" s="44"/>
      <c r="AF168" s="44"/>
      <c r="AG168" s="44"/>
      <c r="AH168" s="44"/>
      <c r="AI168" s="44"/>
      <c r="AJ168" s="44"/>
      <c r="AK168" s="44"/>
      <c r="AL168" s="44"/>
      <c r="AM168" s="44"/>
      <c r="AN168" s="44"/>
      <c r="AO168" s="7">
        <v>2</v>
      </c>
      <c r="AP168" s="36"/>
    </row>
    <row r="169" spans="1:42" s="11" customFormat="1" ht="18" customHeight="1">
      <c r="A169" s="1">
        <v>163</v>
      </c>
      <c r="B169" s="24">
        <v>30140</v>
      </c>
      <c r="C169" s="25" t="s">
        <v>2179</v>
      </c>
      <c r="D169" s="1" t="s">
        <v>78</v>
      </c>
      <c r="E169" s="26" t="s">
        <v>7</v>
      </c>
      <c r="F169" s="24" t="s">
        <v>103</v>
      </c>
      <c r="G169" s="1">
        <f t="shared" si="4"/>
        <v>2</v>
      </c>
      <c r="H169" s="31"/>
      <c r="I169" s="44"/>
      <c r="J169" s="44"/>
      <c r="K169" s="44"/>
      <c r="L169" s="44"/>
      <c r="M169" s="44">
        <v>2</v>
      </c>
      <c r="N169" s="44"/>
      <c r="O169" s="44"/>
      <c r="P169" s="44"/>
      <c r="Q169" s="44"/>
      <c r="R169" s="44"/>
      <c r="S169" s="44"/>
      <c r="T169" s="44"/>
      <c r="U169" s="44"/>
      <c r="V169" s="44"/>
      <c r="W169" s="44"/>
      <c r="X169" s="44"/>
      <c r="Y169" s="44"/>
      <c r="Z169" s="44"/>
      <c r="AA169" s="44"/>
      <c r="AB169" s="44"/>
      <c r="AC169" s="44"/>
      <c r="AD169" s="44"/>
      <c r="AE169" s="44"/>
      <c r="AF169" s="44"/>
      <c r="AG169" s="44"/>
      <c r="AH169" s="44"/>
      <c r="AI169" s="44"/>
      <c r="AJ169" s="44"/>
      <c r="AK169" s="44"/>
      <c r="AL169" s="44"/>
      <c r="AM169" s="44"/>
      <c r="AN169" s="44"/>
      <c r="AO169" s="7"/>
      <c r="AP169" s="36"/>
    </row>
    <row r="170" spans="1:42" s="11" customFormat="1" ht="18" customHeight="1">
      <c r="A170" s="1">
        <v>166</v>
      </c>
      <c r="B170" s="24">
        <v>59213</v>
      </c>
      <c r="C170" s="25" t="s">
        <v>1752</v>
      </c>
      <c r="D170" s="1" t="s">
        <v>78</v>
      </c>
      <c r="E170" s="26" t="s">
        <v>7</v>
      </c>
      <c r="F170" s="24" t="s">
        <v>8</v>
      </c>
      <c r="G170" s="1">
        <f t="shared" si="4"/>
        <v>1</v>
      </c>
      <c r="H170" s="31"/>
      <c r="I170" s="44"/>
      <c r="J170" s="44"/>
      <c r="K170" s="44"/>
      <c r="L170" s="44"/>
      <c r="M170" s="44"/>
      <c r="N170" s="44"/>
      <c r="O170" s="44"/>
      <c r="P170" s="44"/>
      <c r="Q170" s="44"/>
      <c r="R170" s="44">
        <v>1</v>
      </c>
      <c r="S170" s="44"/>
      <c r="T170" s="44"/>
      <c r="U170" s="44"/>
      <c r="V170" s="44"/>
      <c r="W170" s="44"/>
      <c r="X170" s="44"/>
      <c r="Y170" s="44"/>
      <c r="Z170" s="44"/>
      <c r="AA170" s="44"/>
      <c r="AB170" s="44"/>
      <c r="AC170" s="44"/>
      <c r="AD170" s="44"/>
      <c r="AE170" s="44"/>
      <c r="AF170" s="44"/>
      <c r="AG170" s="44"/>
      <c r="AH170" s="44"/>
      <c r="AI170" s="44"/>
      <c r="AJ170" s="44"/>
      <c r="AK170" s="44"/>
      <c r="AL170" s="44"/>
      <c r="AM170" s="44"/>
      <c r="AN170" s="44"/>
      <c r="AO170" s="7"/>
      <c r="AP170" s="36"/>
    </row>
    <row r="171" spans="1:42" s="11" customFormat="1" ht="18" customHeight="1">
      <c r="A171" s="1">
        <v>166</v>
      </c>
      <c r="B171" s="24">
        <v>33318</v>
      </c>
      <c r="C171" s="25" t="s">
        <v>1799</v>
      </c>
      <c r="D171" s="1" t="s">
        <v>78</v>
      </c>
      <c r="E171" s="26" t="s">
        <v>7</v>
      </c>
      <c r="F171" s="24" t="s">
        <v>150</v>
      </c>
      <c r="G171" s="1">
        <f t="shared" si="4"/>
        <v>1</v>
      </c>
      <c r="H171" s="31"/>
      <c r="I171" s="44"/>
      <c r="J171" s="44"/>
      <c r="K171" s="44"/>
      <c r="L171" s="44"/>
      <c r="M171" s="44"/>
      <c r="N171" s="44"/>
      <c r="O171" s="44"/>
      <c r="P171" s="44"/>
      <c r="Q171" s="44">
        <v>1</v>
      </c>
      <c r="R171" s="44"/>
      <c r="S171" s="44"/>
      <c r="T171" s="44"/>
      <c r="U171" s="44"/>
      <c r="V171" s="44"/>
      <c r="W171" s="44"/>
      <c r="X171" s="44"/>
      <c r="Y171" s="44"/>
      <c r="Z171" s="44"/>
      <c r="AA171" s="44"/>
      <c r="AB171" s="44"/>
      <c r="AC171" s="44"/>
      <c r="AD171" s="44"/>
      <c r="AE171" s="44"/>
      <c r="AF171" s="44"/>
      <c r="AG171" s="44"/>
      <c r="AH171" s="44"/>
      <c r="AI171" s="44"/>
      <c r="AJ171" s="44"/>
      <c r="AK171" s="44"/>
      <c r="AL171" s="44"/>
      <c r="AM171" s="44"/>
      <c r="AN171" s="44"/>
      <c r="AO171" s="7"/>
      <c r="AP171" s="36"/>
    </row>
    <row r="172" spans="1:42" s="11" customFormat="1" ht="18" customHeight="1">
      <c r="A172" s="1"/>
      <c r="B172" s="24"/>
      <c r="C172" s="25"/>
      <c r="D172" s="1"/>
      <c r="E172" s="26"/>
      <c r="F172" s="24"/>
      <c r="G172" s="1"/>
      <c r="H172" s="31"/>
      <c r="I172" s="44"/>
      <c r="J172" s="44"/>
      <c r="K172" s="44"/>
      <c r="L172" s="44"/>
      <c r="M172" s="44"/>
      <c r="N172" s="44"/>
      <c r="O172" s="44"/>
      <c r="P172" s="44"/>
      <c r="Q172" s="44"/>
      <c r="R172" s="44"/>
      <c r="S172" s="44"/>
      <c r="T172" s="44"/>
      <c r="U172" s="44"/>
      <c r="V172" s="44"/>
      <c r="W172" s="44"/>
      <c r="X172" s="44"/>
      <c r="Y172" s="44"/>
      <c r="Z172" s="44"/>
      <c r="AA172" s="44"/>
      <c r="AB172" s="44"/>
      <c r="AC172" s="44"/>
      <c r="AD172" s="44"/>
      <c r="AE172" s="44"/>
      <c r="AF172" s="44"/>
      <c r="AG172" s="44"/>
      <c r="AH172" s="44"/>
      <c r="AI172" s="44"/>
      <c r="AJ172" s="44"/>
      <c r="AK172" s="44"/>
      <c r="AL172" s="44"/>
      <c r="AM172" s="44"/>
      <c r="AN172" s="44"/>
      <c r="AO172" s="7"/>
      <c r="AP172" s="36"/>
    </row>
    <row r="173" spans="1:42" ht="7" customHeight="1">
      <c r="A173" s="38"/>
      <c r="B173" s="33"/>
      <c r="C173" s="39"/>
      <c r="D173" s="33"/>
      <c r="E173" s="40"/>
      <c r="F173" s="33"/>
      <c r="G173" s="41"/>
      <c r="H173" s="33"/>
      <c r="I173" s="42"/>
      <c r="J173" s="42"/>
      <c r="K173" s="42"/>
      <c r="L173" s="42"/>
      <c r="M173" s="42"/>
      <c r="N173" s="42"/>
      <c r="O173" s="42"/>
      <c r="P173" s="42"/>
      <c r="Q173" s="42"/>
      <c r="R173" s="42"/>
      <c r="S173" s="42"/>
      <c r="T173" s="42"/>
      <c r="U173" s="42"/>
      <c r="V173" s="42"/>
      <c r="W173" s="42"/>
      <c r="X173" s="42"/>
      <c r="Y173" s="42"/>
      <c r="Z173" s="42"/>
      <c r="AA173" s="42"/>
      <c r="AB173" s="42"/>
      <c r="AC173" s="42"/>
      <c r="AD173" s="42"/>
      <c r="AE173" s="42"/>
      <c r="AF173" s="42"/>
      <c r="AG173" s="42"/>
      <c r="AH173" s="42"/>
      <c r="AI173" s="42"/>
      <c r="AJ173" s="42"/>
      <c r="AK173" s="42"/>
      <c r="AL173" s="42"/>
      <c r="AM173" s="42"/>
      <c r="AN173" s="42"/>
      <c r="AO173" s="42"/>
      <c r="AP173" s="37"/>
    </row>
    <row r="174" spans="1:42" s="8" customFormat="1" ht="12.75" customHeight="1">
      <c r="A174" s="13"/>
      <c r="B174" s="14"/>
      <c r="D174" s="14"/>
      <c r="E174" s="15"/>
      <c r="F174" s="14"/>
      <c r="G174" s="14"/>
      <c r="H174" s="14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  <c r="AA174" s="12"/>
      <c r="AB174" s="12"/>
      <c r="AC174" s="12"/>
      <c r="AD174" s="12"/>
      <c r="AE174" s="12"/>
      <c r="AF174" s="12"/>
      <c r="AG174" s="12"/>
      <c r="AH174" s="12"/>
      <c r="AI174" s="12"/>
      <c r="AJ174" s="12"/>
      <c r="AK174" s="12"/>
      <c r="AL174" s="12"/>
      <c r="AM174" s="12"/>
      <c r="AN174" s="12"/>
      <c r="AO174" s="12"/>
    </row>
    <row r="175" spans="1:42">
      <c r="C175" s="2"/>
      <c r="D175" s="10"/>
      <c r="E175" s="2"/>
      <c r="H175" s="12"/>
    </row>
    <row r="176" spans="1:42">
      <c r="C176" s="2"/>
      <c r="D176" s="10"/>
      <c r="E176" s="2"/>
      <c r="H176" s="12"/>
    </row>
    <row r="177" spans="3:8">
      <c r="C177" s="2"/>
      <c r="D177" s="10"/>
      <c r="E177" s="2"/>
      <c r="H177" s="12"/>
    </row>
    <row r="178" spans="3:8">
      <c r="C178" s="2"/>
      <c r="D178" s="10"/>
      <c r="E178" s="2"/>
      <c r="H178" s="12"/>
    </row>
    <row r="179" spans="3:8">
      <c r="C179" s="2"/>
      <c r="D179" s="10"/>
      <c r="E179" s="2"/>
      <c r="H179" s="12"/>
    </row>
    <row r="180" spans="3:8">
      <c r="C180" s="2"/>
      <c r="D180" s="10"/>
      <c r="E180" s="2"/>
      <c r="H180" s="12"/>
    </row>
    <row r="181" spans="3:8">
      <c r="C181" s="2"/>
      <c r="D181" s="10"/>
      <c r="E181" s="2"/>
      <c r="H181" s="12"/>
    </row>
    <row r="182" spans="3:8">
      <c r="C182" s="2"/>
      <c r="D182" s="10"/>
      <c r="E182" s="2"/>
      <c r="H182" s="12"/>
    </row>
    <row r="183" spans="3:8">
      <c r="C183" s="2"/>
      <c r="D183" s="10"/>
      <c r="E183" s="2"/>
      <c r="H183" s="12"/>
    </row>
    <row r="184" spans="3:8">
      <c r="C184" s="2"/>
      <c r="D184" s="10"/>
      <c r="E184" s="2"/>
      <c r="H184" s="12"/>
    </row>
    <row r="185" spans="3:8">
      <c r="C185" s="2"/>
      <c r="D185" s="10"/>
      <c r="E185" s="2"/>
      <c r="H185" s="12"/>
    </row>
    <row r="186" spans="3:8">
      <c r="C186" s="2"/>
      <c r="D186" s="10"/>
      <c r="E186" s="2"/>
      <c r="H186" s="12"/>
    </row>
    <row r="187" spans="3:8">
      <c r="C187" s="2"/>
      <c r="D187" s="10"/>
      <c r="E187" s="2"/>
      <c r="H187" s="12"/>
    </row>
  </sheetData>
  <sheetProtection algorithmName="SHA-512" hashValue="jraI0ibJhQR42rUJmCi7wnsFrGdkDykoF/5fSuxK4d/7xnCJumjCGqVEkQmfpecxbSv+AzNXHqgWOyqPBaPR6g==" saltValue="RlsUwC/VXGcRXOdcbVzCcA==" spinCount="100000" sheet="1" selectLockedCells="1" selectUnlockedCells="1"/>
  <sortState xmlns:xlrd2="http://schemas.microsoft.com/office/spreadsheetml/2017/richdata2" ref="A5:AO172">
    <sortCondition descending="1" ref="G5:G172"/>
  </sortState>
  <mergeCells count="35">
    <mergeCell ref="J1:J2"/>
    <mergeCell ref="L1:L2"/>
    <mergeCell ref="O1:O2"/>
    <mergeCell ref="N1:N2"/>
    <mergeCell ref="T1:T2"/>
    <mergeCell ref="S1:S2"/>
    <mergeCell ref="R1:R2"/>
    <mergeCell ref="Q1:Q2"/>
    <mergeCell ref="P1:P2"/>
    <mergeCell ref="M1:M2"/>
    <mergeCell ref="K1:K2"/>
    <mergeCell ref="U1:U2"/>
    <mergeCell ref="AD1:AD2"/>
    <mergeCell ref="AC1:AC2"/>
    <mergeCell ref="Y1:Y2"/>
    <mergeCell ref="AB1:AB2"/>
    <mergeCell ref="X1:X2"/>
    <mergeCell ref="AA1:AA2"/>
    <mergeCell ref="Z1:Z2"/>
    <mergeCell ref="AO1:AO2"/>
    <mergeCell ref="I1:I2"/>
    <mergeCell ref="A2:G2"/>
    <mergeCell ref="A1:G1"/>
    <mergeCell ref="AN1:AN2"/>
    <mergeCell ref="AM1:AM2"/>
    <mergeCell ref="AL1:AL2"/>
    <mergeCell ref="AK1:AK2"/>
    <mergeCell ref="AJ1:AJ2"/>
    <mergeCell ref="AI1:AI2"/>
    <mergeCell ref="AH1:AH2"/>
    <mergeCell ref="AF1:AF2"/>
    <mergeCell ref="AE1:AE2"/>
    <mergeCell ref="AG1:AG2"/>
    <mergeCell ref="W1:W2"/>
    <mergeCell ref="V1:V2"/>
  </mergeCells>
  <phoneticPr fontId="15" type="noConversion"/>
  <conditionalFormatting sqref="B1:B1048576">
    <cfRule type="duplicateValues" dxfId="94" priority="5"/>
  </conditionalFormatting>
  <conditionalFormatting sqref="B1:C2 B4:C4 B130:C130 B132:C174 B175:B187 B188:C65643">
    <cfRule type="expression" dxfId="93" priority="9424" stopIfTrue="1">
      <formula>AND(COUNTIF($B$1:$C$2, B1)+COUNTIF($B$4:$C$4, B1)+COUNTIF($B$130:$C$65643, B1)&gt;1,NOT(ISBLANK(B1)))</formula>
    </cfRule>
  </conditionalFormatting>
  <conditionalFormatting sqref="B3:C3">
    <cfRule type="duplicateValues" dxfId="92" priority="11" stopIfTrue="1"/>
  </conditionalFormatting>
  <conditionalFormatting sqref="B5:C172">
    <cfRule type="duplicateValues" dxfId="91" priority="12710" stopIfTrue="1"/>
    <cfRule type="duplicateValues" dxfId="90" priority="13035" stopIfTrue="1"/>
    <cfRule type="duplicateValues" dxfId="89" priority="13036" stopIfTrue="1"/>
    <cfRule type="duplicateValues" dxfId="88" priority="13037" stopIfTrue="1"/>
  </conditionalFormatting>
  <conditionalFormatting sqref="B130:C130 B132:C174">
    <cfRule type="expression" dxfId="87" priority="13038" stopIfTrue="1">
      <formula>AND(COUNTIF($B$132:$C$174, B130)+COUNTIF($B$130:$C$130, B130)&gt;1,NOT(ISBLANK(B130)))</formula>
    </cfRule>
  </conditionalFormatting>
  <conditionalFormatting sqref="B188:C1048576 B1:C174 B175:B187">
    <cfRule type="duplicateValues" dxfId="86" priority="3"/>
    <cfRule type="duplicateValues" dxfId="85" priority="6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I51"/>
  <sheetViews>
    <sheetView zoomScale="85" zoomScaleNormal="85" workbookViewId="0">
      <selection activeCell="I47" sqref="I47:AH47"/>
    </sheetView>
  </sheetViews>
  <sheetFormatPr defaultColWidth="9.1796875" defaultRowHeight="14"/>
  <cols>
    <col min="1" max="1" width="5.7265625" style="9" bestFit="1" customWidth="1"/>
    <col min="2" max="2" width="9.7265625" style="2" customWidth="1"/>
    <col min="3" max="3" width="48.54296875" style="3" bestFit="1" customWidth="1"/>
    <col min="4" max="4" width="8.453125" style="2" bestFit="1" customWidth="1"/>
    <col min="5" max="5" width="51" style="10" bestFit="1" customWidth="1"/>
    <col min="6" max="6" width="7.7265625" style="2" customWidth="1"/>
    <col min="7" max="7" width="8" style="2" bestFit="1" customWidth="1"/>
    <col min="8" max="8" width="1" style="2" customWidth="1"/>
    <col min="9" max="34" width="6.7265625" style="12" customWidth="1"/>
    <col min="35" max="35" width="1" style="3" customWidth="1"/>
    <col min="36" max="16384" width="9.1796875" style="3"/>
  </cols>
  <sheetData>
    <row r="1" spans="1:35" ht="69" customHeight="1">
      <c r="A1" s="60"/>
      <c r="B1" s="61"/>
      <c r="C1" s="61"/>
      <c r="D1" s="61"/>
      <c r="E1" s="61"/>
      <c r="F1" s="61"/>
      <c r="G1" s="62"/>
      <c r="H1" s="27"/>
      <c r="I1" s="55"/>
      <c r="J1" s="55" t="s">
        <v>2194</v>
      </c>
      <c r="K1" s="55" t="s">
        <v>1844</v>
      </c>
      <c r="L1" s="55" t="s">
        <v>2149</v>
      </c>
      <c r="M1" s="55" t="s">
        <v>1838</v>
      </c>
      <c r="N1" s="55" t="s">
        <v>1812</v>
      </c>
      <c r="O1" s="55" t="s">
        <v>1776</v>
      </c>
      <c r="P1" s="55" t="s">
        <v>1730</v>
      </c>
      <c r="Q1" s="55" t="s">
        <v>1544</v>
      </c>
      <c r="R1" s="55" t="s">
        <v>1544</v>
      </c>
      <c r="S1" s="55" t="s">
        <v>1520</v>
      </c>
      <c r="T1" s="55" t="s">
        <v>1482</v>
      </c>
      <c r="U1" s="55" t="s">
        <v>1380</v>
      </c>
      <c r="V1" s="55" t="s">
        <v>1369</v>
      </c>
      <c r="W1" s="55" t="s">
        <v>1153</v>
      </c>
      <c r="X1" s="55" t="s">
        <v>1061</v>
      </c>
      <c r="Y1" s="55" t="s">
        <v>927</v>
      </c>
      <c r="Z1" s="55" t="s">
        <v>882</v>
      </c>
      <c r="AA1" s="55" t="s">
        <v>819</v>
      </c>
      <c r="AB1" s="55" t="s">
        <v>684</v>
      </c>
      <c r="AC1" s="55" t="s">
        <v>735</v>
      </c>
      <c r="AD1" s="55" t="s">
        <v>638</v>
      </c>
      <c r="AE1" s="55" t="s">
        <v>543</v>
      </c>
      <c r="AF1" s="55" t="s">
        <v>438</v>
      </c>
      <c r="AG1" s="55" t="s">
        <v>137</v>
      </c>
      <c r="AH1" s="63" t="s">
        <v>13</v>
      </c>
      <c r="AI1" s="27"/>
    </row>
    <row r="2" spans="1:35" s="4" customFormat="1" ht="97.5" customHeight="1">
      <c r="A2" s="57" t="s">
        <v>2223</v>
      </c>
      <c r="B2" s="58"/>
      <c r="C2" s="58"/>
      <c r="D2" s="58"/>
      <c r="E2" s="58"/>
      <c r="F2" s="58"/>
      <c r="G2" s="59"/>
      <c r="H2" s="28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64"/>
      <c r="AI2" s="34"/>
    </row>
    <row r="3" spans="1:35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45914</v>
      </c>
      <c r="K3" s="19">
        <v>45900</v>
      </c>
      <c r="L3" s="19">
        <v>45893</v>
      </c>
      <c r="M3" s="19">
        <v>45886</v>
      </c>
      <c r="N3" s="19">
        <v>45879</v>
      </c>
      <c r="O3" s="19">
        <v>45872</v>
      </c>
      <c r="P3" s="19">
        <v>45865</v>
      </c>
      <c r="Q3" s="19">
        <v>45858</v>
      </c>
      <c r="R3" s="19">
        <v>45858</v>
      </c>
      <c r="S3" s="19">
        <v>45851</v>
      </c>
      <c r="T3" s="19">
        <v>45844</v>
      </c>
      <c r="U3" s="19">
        <v>45830</v>
      </c>
      <c r="V3" s="19">
        <v>45830</v>
      </c>
      <c r="W3" s="19">
        <v>45816</v>
      </c>
      <c r="X3" s="19">
        <v>45809</v>
      </c>
      <c r="Y3" s="19">
        <v>45802</v>
      </c>
      <c r="Z3" s="19">
        <v>45795</v>
      </c>
      <c r="AA3" s="19">
        <v>45795</v>
      </c>
      <c r="AB3" s="19">
        <v>45753</v>
      </c>
      <c r="AC3" s="19">
        <v>45746</v>
      </c>
      <c r="AD3" s="19">
        <v>45739</v>
      </c>
      <c r="AE3" s="19">
        <v>45725</v>
      </c>
      <c r="AF3" s="19">
        <v>45725</v>
      </c>
      <c r="AG3" s="19">
        <v>45688</v>
      </c>
      <c r="AH3" s="47">
        <v>45683</v>
      </c>
      <c r="AI3" s="34"/>
    </row>
    <row r="4" spans="1:35" ht="18" customHeight="1">
      <c r="A4" s="20" t="s">
        <v>0</v>
      </c>
      <c r="B4" s="20" t="s">
        <v>1</v>
      </c>
      <c r="C4" s="20" t="s">
        <v>732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14</v>
      </c>
      <c r="K4" s="21" t="s">
        <v>1845</v>
      </c>
      <c r="L4" s="21" t="s">
        <v>14</v>
      </c>
      <c r="M4" s="21" t="s">
        <v>186</v>
      </c>
      <c r="N4" s="21" t="s">
        <v>138</v>
      </c>
      <c r="O4" s="21" t="s">
        <v>14</v>
      </c>
      <c r="P4" s="21" t="s">
        <v>14</v>
      </c>
      <c r="Q4" s="21" t="s">
        <v>186</v>
      </c>
      <c r="R4" s="21" t="s">
        <v>186</v>
      </c>
      <c r="S4" s="21" t="s">
        <v>14</v>
      </c>
      <c r="T4" s="21" t="s">
        <v>138</v>
      </c>
      <c r="U4" s="21" t="s">
        <v>188</v>
      </c>
      <c r="V4" s="21" t="s">
        <v>820</v>
      </c>
      <c r="W4" s="21" t="s">
        <v>186</v>
      </c>
      <c r="X4" s="21" t="s">
        <v>138</v>
      </c>
      <c r="Y4" s="21" t="s">
        <v>188</v>
      </c>
      <c r="Z4" s="21" t="s">
        <v>473</v>
      </c>
      <c r="AA4" s="21" t="s">
        <v>820</v>
      </c>
      <c r="AB4" s="21" t="s">
        <v>14</v>
      </c>
      <c r="AC4" s="21" t="s">
        <v>14</v>
      </c>
      <c r="AD4" s="21" t="s">
        <v>14</v>
      </c>
      <c r="AE4" s="21" t="s">
        <v>14</v>
      </c>
      <c r="AF4" s="21" t="s">
        <v>473</v>
      </c>
      <c r="AG4" s="21" t="s">
        <v>138</v>
      </c>
      <c r="AH4" s="48" t="s">
        <v>14</v>
      </c>
      <c r="AI4" s="35"/>
    </row>
    <row r="5" spans="1:35" s="11" customFormat="1" ht="18" customHeight="1">
      <c r="A5" s="1">
        <v>1</v>
      </c>
      <c r="B5" s="1" t="s">
        <v>974</v>
      </c>
      <c r="C5" s="5" t="s">
        <v>975</v>
      </c>
      <c r="D5" s="1" t="s">
        <v>122</v>
      </c>
      <c r="E5" s="6" t="s">
        <v>7</v>
      </c>
      <c r="F5" s="1" t="s">
        <v>103</v>
      </c>
      <c r="G5" s="1">
        <f t="shared" ref="G5:G48" si="0">SUM(I5:AH5)</f>
        <v>425</v>
      </c>
      <c r="H5" s="31"/>
      <c r="I5" s="7"/>
      <c r="J5" s="7"/>
      <c r="K5" s="7">
        <v>170</v>
      </c>
      <c r="L5" s="7"/>
      <c r="M5" s="7"/>
      <c r="N5" s="7"/>
      <c r="O5" s="7"/>
      <c r="P5" s="7"/>
      <c r="Q5" s="7"/>
      <c r="R5" s="7"/>
      <c r="S5" s="7"/>
      <c r="T5" s="7">
        <v>150</v>
      </c>
      <c r="U5" s="7"/>
      <c r="V5" s="7"/>
      <c r="W5" s="7"/>
      <c r="X5" s="7">
        <f>160/2</f>
        <v>80</v>
      </c>
      <c r="Y5" s="7">
        <v>25</v>
      </c>
      <c r="Z5" s="7"/>
      <c r="AA5" s="7"/>
      <c r="AB5" s="7"/>
      <c r="AC5" s="7"/>
      <c r="AD5" s="7"/>
      <c r="AE5" s="7"/>
      <c r="AF5" s="7"/>
      <c r="AG5" s="7"/>
      <c r="AH5" s="7"/>
      <c r="AI5" s="36"/>
    </row>
    <row r="6" spans="1:35" s="11" customFormat="1" ht="18" customHeight="1">
      <c r="A6" s="1">
        <v>2</v>
      </c>
      <c r="B6" s="1">
        <v>35939</v>
      </c>
      <c r="C6" s="5" t="s">
        <v>140</v>
      </c>
      <c r="D6" s="1" t="s">
        <v>122</v>
      </c>
      <c r="E6" s="6" t="s">
        <v>7</v>
      </c>
      <c r="F6" s="1" t="s">
        <v>141</v>
      </c>
      <c r="G6" s="1">
        <f t="shared" si="0"/>
        <v>340</v>
      </c>
      <c r="H6" s="31"/>
      <c r="I6" s="7"/>
      <c r="J6" s="7"/>
      <c r="K6" s="7"/>
      <c r="L6" s="7"/>
      <c r="M6" s="7"/>
      <c r="N6" s="7"/>
      <c r="O6" s="7"/>
      <c r="P6" s="7"/>
      <c r="Q6" s="7"/>
      <c r="R6" s="7">
        <v>90</v>
      </c>
      <c r="S6" s="7"/>
      <c r="T6" s="7">
        <v>120</v>
      </c>
      <c r="U6" s="7"/>
      <c r="V6" s="7"/>
      <c r="W6" s="7">
        <v>50</v>
      </c>
      <c r="X6" s="7"/>
      <c r="Y6" s="7"/>
      <c r="Z6" s="7"/>
      <c r="AA6" s="7"/>
      <c r="AB6" s="7"/>
      <c r="AC6" s="7"/>
      <c r="AD6" s="7"/>
      <c r="AE6" s="7"/>
      <c r="AF6" s="7"/>
      <c r="AG6" s="7">
        <v>80</v>
      </c>
      <c r="AH6" s="7"/>
      <c r="AI6" s="36"/>
    </row>
    <row r="7" spans="1:35" s="11" customFormat="1" ht="18" customHeight="1">
      <c r="A7" s="1">
        <v>3</v>
      </c>
      <c r="B7" s="1" t="s">
        <v>876</v>
      </c>
      <c r="C7" s="5" t="s">
        <v>877</v>
      </c>
      <c r="D7" s="1" t="s">
        <v>122</v>
      </c>
      <c r="E7" s="6" t="s">
        <v>7</v>
      </c>
      <c r="F7" s="1" t="s">
        <v>150</v>
      </c>
      <c r="G7" s="1">
        <f t="shared" si="0"/>
        <v>330</v>
      </c>
      <c r="H7" s="31"/>
      <c r="I7" s="7"/>
      <c r="J7" s="7">
        <v>10</v>
      </c>
      <c r="K7" s="7"/>
      <c r="L7" s="7"/>
      <c r="M7" s="7"/>
      <c r="N7" s="7">
        <v>100</v>
      </c>
      <c r="O7" s="7"/>
      <c r="P7" s="7"/>
      <c r="Q7" s="7"/>
      <c r="R7" s="7">
        <v>80</v>
      </c>
      <c r="S7" s="7"/>
      <c r="T7" s="7"/>
      <c r="U7" s="7"/>
      <c r="V7" s="7"/>
      <c r="W7" s="7"/>
      <c r="X7" s="7">
        <f>120/2</f>
        <v>60</v>
      </c>
      <c r="Y7" s="7"/>
      <c r="Z7" s="7"/>
      <c r="AA7" s="7">
        <v>80</v>
      </c>
      <c r="AB7" s="7"/>
      <c r="AC7" s="7"/>
      <c r="AD7" s="7"/>
      <c r="AE7" s="7"/>
      <c r="AF7" s="7"/>
      <c r="AG7" s="7"/>
      <c r="AH7" s="7"/>
      <c r="AI7" s="36"/>
    </row>
    <row r="8" spans="1:35" s="11" customFormat="1" ht="18" customHeight="1">
      <c r="A8" s="1">
        <v>4</v>
      </c>
      <c r="B8" s="1">
        <v>42454</v>
      </c>
      <c r="C8" s="5" t="s">
        <v>2024</v>
      </c>
      <c r="D8" s="1" t="s">
        <v>122</v>
      </c>
      <c r="E8" s="6" t="s">
        <v>7</v>
      </c>
      <c r="F8" s="1" t="s">
        <v>686</v>
      </c>
      <c r="G8" s="1">
        <f t="shared" si="0"/>
        <v>300</v>
      </c>
      <c r="H8" s="31"/>
      <c r="I8" s="7"/>
      <c r="J8" s="7"/>
      <c r="K8" s="7">
        <v>300</v>
      </c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36"/>
    </row>
    <row r="9" spans="1:35" s="11" customFormat="1" ht="18" customHeight="1">
      <c r="A9" s="1">
        <v>5</v>
      </c>
      <c r="B9" s="1" t="s">
        <v>603</v>
      </c>
      <c r="C9" s="5" t="s">
        <v>604</v>
      </c>
      <c r="D9" s="1" t="s">
        <v>122</v>
      </c>
      <c r="E9" s="6" t="s">
        <v>594</v>
      </c>
      <c r="F9" s="1" t="s">
        <v>10</v>
      </c>
      <c r="G9" s="1">
        <f t="shared" si="0"/>
        <v>295</v>
      </c>
      <c r="H9" s="31"/>
      <c r="I9" s="7"/>
      <c r="J9" s="7"/>
      <c r="K9" s="7">
        <v>120</v>
      </c>
      <c r="L9" s="7"/>
      <c r="M9" s="7">
        <v>50</v>
      </c>
      <c r="N9" s="7"/>
      <c r="O9" s="7"/>
      <c r="P9" s="7">
        <v>10</v>
      </c>
      <c r="Q9" s="7"/>
      <c r="R9" s="7"/>
      <c r="S9" s="7">
        <v>10</v>
      </c>
      <c r="T9" s="7"/>
      <c r="U9" s="7"/>
      <c r="V9" s="7"/>
      <c r="W9" s="7"/>
      <c r="X9" s="7"/>
      <c r="Y9" s="7"/>
      <c r="Z9" s="7"/>
      <c r="AA9" s="7">
        <v>90</v>
      </c>
      <c r="AB9" s="7"/>
      <c r="AC9" s="7"/>
      <c r="AD9" s="7">
        <v>10</v>
      </c>
      <c r="AE9" s="7">
        <v>5</v>
      </c>
      <c r="AF9" s="7"/>
      <c r="AG9" s="7"/>
      <c r="AH9" s="7"/>
      <c r="AI9" s="36"/>
    </row>
    <row r="10" spans="1:35" s="11" customFormat="1" ht="18" customHeight="1">
      <c r="A10" s="1">
        <v>6</v>
      </c>
      <c r="B10" s="1" t="s">
        <v>1690</v>
      </c>
      <c r="C10" s="5" t="s">
        <v>1691</v>
      </c>
      <c r="D10" s="1" t="s">
        <v>122</v>
      </c>
      <c r="E10" s="6" t="s">
        <v>7</v>
      </c>
      <c r="F10" s="1" t="s">
        <v>150</v>
      </c>
      <c r="G10" s="1">
        <f t="shared" si="0"/>
        <v>285</v>
      </c>
      <c r="H10" s="31"/>
      <c r="I10" s="7"/>
      <c r="J10" s="7">
        <v>25</v>
      </c>
      <c r="K10" s="7"/>
      <c r="L10" s="7"/>
      <c r="M10" s="7"/>
      <c r="N10" s="7">
        <v>160</v>
      </c>
      <c r="O10" s="7"/>
      <c r="P10" s="7"/>
      <c r="Q10" s="7"/>
      <c r="R10" s="7">
        <v>100</v>
      </c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36"/>
    </row>
    <row r="11" spans="1:35" s="11" customFormat="1" ht="18" customHeight="1">
      <c r="A11" s="1">
        <v>7</v>
      </c>
      <c r="B11" s="1">
        <v>66494</v>
      </c>
      <c r="C11" s="5" t="s">
        <v>2025</v>
      </c>
      <c r="D11" s="1" t="s">
        <v>122</v>
      </c>
      <c r="E11" s="6" t="s">
        <v>7</v>
      </c>
      <c r="F11" s="1" t="s">
        <v>813</v>
      </c>
      <c r="G11" s="1">
        <f t="shared" si="0"/>
        <v>250</v>
      </c>
      <c r="H11" s="31"/>
      <c r="I11" s="7"/>
      <c r="J11" s="7"/>
      <c r="K11" s="7">
        <v>250</v>
      </c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36"/>
    </row>
    <row r="12" spans="1:35" s="11" customFormat="1" ht="18" customHeight="1">
      <c r="A12" s="1">
        <v>8</v>
      </c>
      <c r="B12" s="1">
        <v>62048</v>
      </c>
      <c r="C12" s="5" t="s">
        <v>2026</v>
      </c>
      <c r="D12" s="1" t="s">
        <v>122</v>
      </c>
      <c r="E12" s="6" t="s">
        <v>1977</v>
      </c>
      <c r="F12" s="1" t="s">
        <v>476</v>
      </c>
      <c r="G12" s="1">
        <f t="shared" si="0"/>
        <v>230</v>
      </c>
      <c r="H12" s="31"/>
      <c r="I12" s="7"/>
      <c r="J12" s="7"/>
      <c r="K12" s="7">
        <v>230</v>
      </c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36"/>
    </row>
    <row r="13" spans="1:35" s="11" customFormat="1" ht="18" customHeight="1">
      <c r="A13" s="1">
        <v>9</v>
      </c>
      <c r="B13" s="1" t="s">
        <v>1694</v>
      </c>
      <c r="C13" s="5" t="s">
        <v>1695</v>
      </c>
      <c r="D13" s="1" t="s">
        <v>122</v>
      </c>
      <c r="E13" s="6" t="s">
        <v>7</v>
      </c>
      <c r="F13" s="1" t="s">
        <v>150</v>
      </c>
      <c r="G13" s="1">
        <f t="shared" si="0"/>
        <v>230</v>
      </c>
      <c r="H13" s="31"/>
      <c r="I13" s="7"/>
      <c r="J13" s="7">
        <v>15</v>
      </c>
      <c r="K13" s="7"/>
      <c r="L13" s="7"/>
      <c r="M13" s="7"/>
      <c r="N13" s="7">
        <v>120</v>
      </c>
      <c r="O13" s="7">
        <v>10</v>
      </c>
      <c r="P13" s="7"/>
      <c r="Q13" s="7"/>
      <c r="R13" s="7">
        <v>85</v>
      </c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36"/>
    </row>
    <row r="14" spans="1:35" s="11" customFormat="1" ht="18" customHeight="1">
      <c r="A14" s="1">
        <v>10</v>
      </c>
      <c r="B14" s="1" t="s">
        <v>1143</v>
      </c>
      <c r="C14" s="5" t="s">
        <v>1144</v>
      </c>
      <c r="D14" s="1" t="s">
        <v>122</v>
      </c>
      <c r="E14" s="6" t="s">
        <v>7</v>
      </c>
      <c r="F14" s="1" t="s">
        <v>1068</v>
      </c>
      <c r="G14" s="1">
        <f t="shared" si="0"/>
        <v>215</v>
      </c>
      <c r="H14" s="31"/>
      <c r="I14" s="7"/>
      <c r="J14" s="7"/>
      <c r="K14" s="7">
        <v>140</v>
      </c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>
        <f>150/2</f>
        <v>75</v>
      </c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36"/>
    </row>
    <row r="15" spans="1:35" s="11" customFormat="1" ht="18" customHeight="1">
      <c r="A15" s="1">
        <v>10</v>
      </c>
      <c r="B15" s="1">
        <v>57043</v>
      </c>
      <c r="C15" s="5" t="s">
        <v>2027</v>
      </c>
      <c r="D15" s="1" t="s">
        <v>122</v>
      </c>
      <c r="E15" s="6" t="s">
        <v>7</v>
      </c>
      <c r="F15" s="1" t="s">
        <v>369</v>
      </c>
      <c r="G15" s="1">
        <f t="shared" si="0"/>
        <v>215</v>
      </c>
      <c r="H15" s="31"/>
      <c r="I15" s="7"/>
      <c r="J15" s="7"/>
      <c r="K15" s="7">
        <v>215</v>
      </c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36"/>
    </row>
    <row r="16" spans="1:35" s="11" customFormat="1" ht="18" customHeight="1">
      <c r="A16" s="1">
        <v>12</v>
      </c>
      <c r="B16" s="1">
        <v>62146</v>
      </c>
      <c r="C16" s="5" t="s">
        <v>2028</v>
      </c>
      <c r="D16" s="1" t="s">
        <v>122</v>
      </c>
      <c r="E16" s="6" t="s">
        <v>7</v>
      </c>
      <c r="F16" s="1" t="s">
        <v>154</v>
      </c>
      <c r="G16" s="1">
        <f t="shared" si="0"/>
        <v>200</v>
      </c>
      <c r="H16" s="31"/>
      <c r="I16" s="7"/>
      <c r="J16" s="7"/>
      <c r="K16" s="7">
        <v>200</v>
      </c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36"/>
    </row>
    <row r="17" spans="1:35" s="11" customFormat="1" ht="18" customHeight="1">
      <c r="A17" s="1">
        <v>13</v>
      </c>
      <c r="B17" s="1" t="s">
        <v>976</v>
      </c>
      <c r="C17" s="5" t="s">
        <v>977</v>
      </c>
      <c r="D17" s="1" t="s">
        <v>122</v>
      </c>
      <c r="E17" s="6" t="s">
        <v>7</v>
      </c>
      <c r="F17" s="1" t="s">
        <v>103</v>
      </c>
      <c r="G17" s="1">
        <f t="shared" si="0"/>
        <v>192.5</v>
      </c>
      <c r="H17" s="31"/>
      <c r="I17" s="7"/>
      <c r="J17" s="7"/>
      <c r="K17" s="7"/>
      <c r="L17" s="7">
        <v>12.5</v>
      </c>
      <c r="M17" s="7"/>
      <c r="N17" s="7"/>
      <c r="O17" s="7"/>
      <c r="P17" s="7"/>
      <c r="Q17" s="7"/>
      <c r="R17" s="7"/>
      <c r="S17" s="7"/>
      <c r="T17" s="7">
        <v>160</v>
      </c>
      <c r="U17" s="7"/>
      <c r="V17" s="7"/>
      <c r="W17" s="7"/>
      <c r="X17" s="7"/>
      <c r="Y17" s="7">
        <v>20</v>
      </c>
      <c r="Z17" s="7"/>
      <c r="AA17" s="7"/>
      <c r="AB17" s="7"/>
      <c r="AC17" s="7"/>
      <c r="AD17" s="7"/>
      <c r="AE17" s="7"/>
      <c r="AF17" s="7"/>
      <c r="AG17" s="7"/>
      <c r="AH17" s="7"/>
      <c r="AI17" s="36"/>
    </row>
    <row r="18" spans="1:35" s="11" customFormat="1" ht="18" customHeight="1">
      <c r="A18" s="1">
        <v>14</v>
      </c>
      <c r="B18" s="1">
        <v>19680</v>
      </c>
      <c r="C18" s="5" t="s">
        <v>482</v>
      </c>
      <c r="D18" s="1" t="s">
        <v>122</v>
      </c>
      <c r="E18" s="6" t="s">
        <v>7</v>
      </c>
      <c r="F18" s="1" t="s">
        <v>150</v>
      </c>
      <c r="G18" s="1">
        <f t="shared" si="0"/>
        <v>185</v>
      </c>
      <c r="H18" s="31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>
        <v>90</v>
      </c>
      <c r="AA18" s="7"/>
      <c r="AB18" s="7"/>
      <c r="AC18" s="7"/>
      <c r="AD18" s="7"/>
      <c r="AE18" s="7"/>
      <c r="AF18" s="7">
        <v>95</v>
      </c>
      <c r="AG18" s="7"/>
      <c r="AH18" s="7"/>
      <c r="AI18" s="36"/>
    </row>
    <row r="19" spans="1:35" s="11" customFormat="1" ht="18" customHeight="1">
      <c r="A19" s="1">
        <v>15</v>
      </c>
      <c r="B19" s="1">
        <v>43759</v>
      </c>
      <c r="C19" s="5" t="s">
        <v>2029</v>
      </c>
      <c r="D19" s="1" t="s">
        <v>122</v>
      </c>
      <c r="E19" s="6" t="s">
        <v>7</v>
      </c>
      <c r="F19" s="1" t="s">
        <v>813</v>
      </c>
      <c r="G19" s="1">
        <f t="shared" si="0"/>
        <v>180</v>
      </c>
      <c r="H19" s="31"/>
      <c r="I19" s="7"/>
      <c r="J19" s="7"/>
      <c r="K19" s="7">
        <v>180</v>
      </c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36"/>
    </row>
    <row r="20" spans="1:35" s="11" customFormat="1" ht="18" customHeight="1">
      <c r="A20" s="1">
        <v>16</v>
      </c>
      <c r="B20" s="1">
        <v>59093</v>
      </c>
      <c r="C20" s="5" t="s">
        <v>2030</v>
      </c>
      <c r="D20" s="1" t="s">
        <v>122</v>
      </c>
      <c r="E20" s="6" t="s">
        <v>1890</v>
      </c>
      <c r="F20" s="1" t="s">
        <v>369</v>
      </c>
      <c r="G20" s="1">
        <f t="shared" si="0"/>
        <v>160</v>
      </c>
      <c r="H20" s="31"/>
      <c r="I20" s="7"/>
      <c r="J20" s="7"/>
      <c r="K20" s="7">
        <v>160</v>
      </c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36"/>
    </row>
    <row r="21" spans="1:35" s="11" customFormat="1" ht="18" customHeight="1">
      <c r="A21" s="1">
        <v>17</v>
      </c>
      <c r="B21" s="1" t="s">
        <v>978</v>
      </c>
      <c r="C21" s="5" t="s">
        <v>979</v>
      </c>
      <c r="D21" s="1" t="s">
        <v>122</v>
      </c>
      <c r="E21" s="6" t="s">
        <v>7</v>
      </c>
      <c r="F21" s="1" t="s">
        <v>103</v>
      </c>
      <c r="G21" s="1">
        <f t="shared" si="0"/>
        <v>157.5</v>
      </c>
      <c r="H21" s="31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>
        <v>140</v>
      </c>
      <c r="U21" s="7"/>
      <c r="V21" s="7"/>
      <c r="W21" s="7"/>
      <c r="X21" s="7"/>
      <c r="Y21" s="7">
        <f>35/2</f>
        <v>17.5</v>
      </c>
      <c r="Z21" s="7"/>
      <c r="AA21" s="7"/>
      <c r="AB21" s="7"/>
      <c r="AC21" s="7"/>
      <c r="AD21" s="7"/>
      <c r="AE21" s="7"/>
      <c r="AF21" s="7"/>
      <c r="AG21" s="7"/>
      <c r="AH21" s="7"/>
      <c r="AI21" s="36"/>
    </row>
    <row r="22" spans="1:35" s="11" customFormat="1" ht="18" customHeight="1">
      <c r="A22" s="1">
        <v>18</v>
      </c>
      <c r="B22" s="1">
        <v>49499</v>
      </c>
      <c r="C22" s="5" t="s">
        <v>2031</v>
      </c>
      <c r="D22" s="1" t="s">
        <v>122</v>
      </c>
      <c r="E22" s="6" t="s">
        <v>7</v>
      </c>
      <c r="F22" s="1" t="s">
        <v>381</v>
      </c>
      <c r="G22" s="1">
        <f t="shared" si="0"/>
        <v>150</v>
      </c>
      <c r="H22" s="31"/>
      <c r="I22" s="7"/>
      <c r="J22" s="7"/>
      <c r="K22" s="7">
        <v>150</v>
      </c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36"/>
    </row>
    <row r="23" spans="1:35" s="11" customFormat="1" ht="18" customHeight="1">
      <c r="A23" s="1">
        <v>19</v>
      </c>
      <c r="B23" s="1" t="s">
        <v>601</v>
      </c>
      <c r="C23" s="5" t="s">
        <v>602</v>
      </c>
      <c r="D23" s="1" t="s">
        <v>122</v>
      </c>
      <c r="E23" s="6" t="s">
        <v>7</v>
      </c>
      <c r="F23" s="1" t="s">
        <v>10</v>
      </c>
      <c r="G23" s="1">
        <f t="shared" si="0"/>
        <v>147.5</v>
      </c>
      <c r="H23" s="31"/>
      <c r="I23" s="7"/>
      <c r="J23" s="7"/>
      <c r="K23" s="7"/>
      <c r="L23" s="7"/>
      <c r="M23" s="7"/>
      <c r="N23" s="7"/>
      <c r="O23" s="7"/>
      <c r="P23" s="7">
        <v>12.5</v>
      </c>
      <c r="Q23" s="7"/>
      <c r="R23" s="7"/>
      <c r="S23" s="7">
        <f>25/2</f>
        <v>12.5</v>
      </c>
      <c r="T23" s="7"/>
      <c r="U23" s="7"/>
      <c r="V23" s="7"/>
      <c r="W23" s="7"/>
      <c r="X23" s="7"/>
      <c r="Y23" s="7"/>
      <c r="Z23" s="7"/>
      <c r="AA23" s="7">
        <v>100</v>
      </c>
      <c r="AB23" s="7"/>
      <c r="AC23" s="7"/>
      <c r="AD23" s="7">
        <f>25/2</f>
        <v>12.5</v>
      </c>
      <c r="AE23" s="7">
        <v>10</v>
      </c>
      <c r="AF23" s="7"/>
      <c r="AG23" s="7"/>
      <c r="AH23" s="7"/>
      <c r="AI23" s="36"/>
    </row>
    <row r="24" spans="1:35" s="11" customFormat="1" ht="18" customHeight="1">
      <c r="A24" s="1">
        <v>20</v>
      </c>
      <c r="B24" s="1">
        <v>35089</v>
      </c>
      <c r="C24" s="5" t="s">
        <v>1827</v>
      </c>
      <c r="D24" s="1" t="s">
        <v>122</v>
      </c>
      <c r="E24" s="6" t="s">
        <v>7</v>
      </c>
      <c r="F24" s="1" t="s">
        <v>150</v>
      </c>
      <c r="G24" s="1">
        <f t="shared" si="0"/>
        <v>140</v>
      </c>
      <c r="H24" s="31"/>
      <c r="I24" s="7"/>
      <c r="J24" s="7"/>
      <c r="K24" s="7"/>
      <c r="L24" s="7"/>
      <c r="M24" s="7"/>
      <c r="N24" s="7">
        <v>140</v>
      </c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36"/>
    </row>
    <row r="25" spans="1:35" s="11" customFormat="1" ht="18" customHeight="1">
      <c r="A25" s="1">
        <v>20</v>
      </c>
      <c r="B25" s="1" t="s">
        <v>1692</v>
      </c>
      <c r="C25" s="5" t="s">
        <v>1693</v>
      </c>
      <c r="D25" s="1" t="s">
        <v>122</v>
      </c>
      <c r="E25" s="6" t="s">
        <v>7</v>
      </c>
      <c r="F25" s="1" t="s">
        <v>150</v>
      </c>
      <c r="G25" s="1">
        <f t="shared" si="0"/>
        <v>140</v>
      </c>
      <c r="H25" s="31"/>
      <c r="I25" s="7"/>
      <c r="J25" s="7">
        <v>20</v>
      </c>
      <c r="K25" s="7"/>
      <c r="L25" s="7"/>
      <c r="M25" s="7"/>
      <c r="N25" s="7"/>
      <c r="O25" s="7">
        <v>25</v>
      </c>
      <c r="P25" s="7"/>
      <c r="Q25" s="7"/>
      <c r="R25" s="7">
        <v>95</v>
      </c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36"/>
    </row>
    <row r="26" spans="1:35" s="11" customFormat="1" ht="18" customHeight="1">
      <c r="A26" s="1">
        <v>22</v>
      </c>
      <c r="B26" s="1" t="s">
        <v>980</v>
      </c>
      <c r="C26" s="5" t="s">
        <v>981</v>
      </c>
      <c r="D26" s="1" t="s">
        <v>122</v>
      </c>
      <c r="E26" s="6" t="s">
        <v>7</v>
      </c>
      <c r="F26" s="1" t="s">
        <v>103</v>
      </c>
      <c r="G26" s="1">
        <f t="shared" si="0"/>
        <v>125</v>
      </c>
      <c r="H26" s="31"/>
      <c r="I26" s="7"/>
      <c r="J26" s="7"/>
      <c r="K26" s="7"/>
      <c r="L26" s="7">
        <v>10</v>
      </c>
      <c r="M26" s="7"/>
      <c r="N26" s="7"/>
      <c r="O26" s="7"/>
      <c r="P26" s="7"/>
      <c r="Q26" s="7"/>
      <c r="R26" s="7"/>
      <c r="S26" s="7"/>
      <c r="T26" s="7">
        <v>100</v>
      </c>
      <c r="U26" s="7"/>
      <c r="V26" s="7"/>
      <c r="W26" s="7"/>
      <c r="X26" s="7"/>
      <c r="Y26" s="7">
        <v>15</v>
      </c>
      <c r="Z26" s="7"/>
      <c r="AA26" s="7"/>
      <c r="AB26" s="7"/>
      <c r="AC26" s="7"/>
      <c r="AD26" s="7"/>
      <c r="AE26" s="7"/>
      <c r="AF26" s="7"/>
      <c r="AG26" s="7"/>
      <c r="AH26" s="7"/>
      <c r="AI26" s="36"/>
    </row>
    <row r="27" spans="1:35" s="11" customFormat="1" ht="18" customHeight="1">
      <c r="A27" s="1">
        <v>23</v>
      </c>
      <c r="B27" s="1">
        <v>49099</v>
      </c>
      <c r="C27" s="5" t="s">
        <v>1379</v>
      </c>
      <c r="D27" s="1" t="s">
        <v>122</v>
      </c>
      <c r="E27" s="6" t="s">
        <v>7</v>
      </c>
      <c r="F27" s="1" t="s">
        <v>381</v>
      </c>
      <c r="G27" s="1">
        <f t="shared" si="0"/>
        <v>80</v>
      </c>
      <c r="H27" s="31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>
        <f>160/2</f>
        <v>80</v>
      </c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36"/>
    </row>
    <row r="28" spans="1:35" s="11" customFormat="1" ht="18" customHeight="1">
      <c r="A28" s="1">
        <v>23</v>
      </c>
      <c r="B28" s="1">
        <v>58575</v>
      </c>
      <c r="C28" s="5" t="s">
        <v>483</v>
      </c>
      <c r="D28" s="1" t="s">
        <v>122</v>
      </c>
      <c r="E28" s="6" t="s">
        <v>7</v>
      </c>
      <c r="F28" s="1" t="s">
        <v>442</v>
      </c>
      <c r="G28" s="1">
        <f t="shared" si="0"/>
        <v>80</v>
      </c>
      <c r="H28" s="31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>
        <v>80</v>
      </c>
      <c r="AG28" s="7"/>
      <c r="AH28" s="7"/>
      <c r="AI28" s="36"/>
    </row>
    <row r="29" spans="1:35" s="11" customFormat="1" ht="18" customHeight="1">
      <c r="A29" s="1">
        <v>25</v>
      </c>
      <c r="B29" s="1" t="s">
        <v>1696</v>
      </c>
      <c r="C29" s="5" t="s">
        <v>1697</v>
      </c>
      <c r="D29" s="1" t="s">
        <v>122</v>
      </c>
      <c r="E29" s="6" t="s">
        <v>7</v>
      </c>
      <c r="F29" s="1" t="s">
        <v>141</v>
      </c>
      <c r="G29" s="1">
        <f t="shared" si="0"/>
        <v>75</v>
      </c>
      <c r="H29" s="31"/>
      <c r="I29" s="7"/>
      <c r="J29" s="7"/>
      <c r="K29" s="7"/>
      <c r="L29" s="7"/>
      <c r="M29" s="7"/>
      <c r="N29" s="7"/>
      <c r="O29" s="7"/>
      <c r="P29" s="7"/>
      <c r="Q29" s="7"/>
      <c r="R29" s="7">
        <v>75</v>
      </c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36"/>
    </row>
    <row r="30" spans="1:35" s="11" customFormat="1" ht="18" customHeight="1">
      <c r="A30" s="1">
        <v>25</v>
      </c>
      <c r="B30" s="1">
        <v>33712</v>
      </c>
      <c r="C30" s="5" t="s">
        <v>484</v>
      </c>
      <c r="D30" s="1" t="s">
        <v>122</v>
      </c>
      <c r="E30" s="6" t="s">
        <v>7</v>
      </c>
      <c r="F30" s="1" t="s">
        <v>442</v>
      </c>
      <c r="G30" s="1">
        <f t="shared" si="0"/>
        <v>75</v>
      </c>
      <c r="H30" s="31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>
        <v>75</v>
      </c>
      <c r="AG30" s="7"/>
      <c r="AH30" s="7"/>
      <c r="AI30" s="36"/>
    </row>
    <row r="31" spans="1:35" s="11" customFormat="1" ht="18" customHeight="1">
      <c r="A31" s="1">
        <v>27</v>
      </c>
      <c r="B31" s="1" t="s">
        <v>1145</v>
      </c>
      <c r="C31" s="5" t="s">
        <v>1146</v>
      </c>
      <c r="D31" s="1" t="s">
        <v>122</v>
      </c>
      <c r="E31" s="6" t="s">
        <v>7</v>
      </c>
      <c r="F31" s="1" t="s">
        <v>141</v>
      </c>
      <c r="G31" s="1">
        <f t="shared" si="0"/>
        <v>70</v>
      </c>
      <c r="H31" s="31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>
        <f>140/2</f>
        <v>70</v>
      </c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36"/>
    </row>
    <row r="32" spans="1:35" s="11" customFormat="1" ht="18" customHeight="1">
      <c r="A32" s="1">
        <v>28</v>
      </c>
      <c r="B32" s="1">
        <v>48590</v>
      </c>
      <c r="C32" s="5" t="s">
        <v>1383</v>
      </c>
      <c r="D32" s="1" t="s">
        <v>122</v>
      </c>
      <c r="E32" s="6" t="s">
        <v>7</v>
      </c>
      <c r="F32" s="1" t="s">
        <v>180</v>
      </c>
      <c r="G32" s="1">
        <f t="shared" si="0"/>
        <v>50</v>
      </c>
      <c r="H32" s="31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>
        <v>50</v>
      </c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36"/>
    </row>
    <row r="33" spans="1:35" s="11" customFormat="1" ht="18" customHeight="1">
      <c r="A33" s="1">
        <v>29</v>
      </c>
      <c r="B33" s="1">
        <v>46864</v>
      </c>
      <c r="C33" s="5" t="s">
        <v>1384</v>
      </c>
      <c r="D33" s="1" t="s">
        <v>122</v>
      </c>
      <c r="E33" s="6" t="s">
        <v>7</v>
      </c>
      <c r="F33" s="1" t="s">
        <v>180</v>
      </c>
      <c r="G33" s="1">
        <f t="shared" si="0"/>
        <v>40</v>
      </c>
      <c r="H33" s="31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>
        <v>40</v>
      </c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36"/>
    </row>
    <row r="34" spans="1:35" s="11" customFormat="1" ht="18" customHeight="1">
      <c r="A34" s="1">
        <v>30</v>
      </c>
      <c r="B34" s="1">
        <v>63886</v>
      </c>
      <c r="C34" s="5" t="s">
        <v>1386</v>
      </c>
      <c r="D34" s="1" t="s">
        <v>122</v>
      </c>
      <c r="E34" s="6" t="s">
        <v>1387</v>
      </c>
      <c r="F34" s="1" t="s">
        <v>180</v>
      </c>
      <c r="G34" s="1">
        <f t="shared" si="0"/>
        <v>30</v>
      </c>
      <c r="H34" s="31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>
        <v>30</v>
      </c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36"/>
    </row>
    <row r="35" spans="1:35" s="11" customFormat="1" ht="18" customHeight="1">
      <c r="A35" s="1">
        <v>31</v>
      </c>
      <c r="B35" s="1">
        <v>33846</v>
      </c>
      <c r="C35" s="5" t="s">
        <v>1388</v>
      </c>
      <c r="D35" s="1" t="s">
        <v>122</v>
      </c>
      <c r="E35" s="6" t="s">
        <v>7</v>
      </c>
      <c r="F35" s="1" t="s">
        <v>180</v>
      </c>
      <c r="G35" s="1">
        <f t="shared" si="0"/>
        <v>25</v>
      </c>
      <c r="H35" s="31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>
        <v>25</v>
      </c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36"/>
    </row>
    <row r="36" spans="1:35" s="11" customFormat="1" ht="18" customHeight="1">
      <c r="A36" s="1">
        <v>32</v>
      </c>
      <c r="B36" s="1">
        <v>61474</v>
      </c>
      <c r="C36" s="5" t="s">
        <v>120</v>
      </c>
      <c r="D36" s="1" t="s">
        <v>122</v>
      </c>
      <c r="E36" s="6" t="s">
        <v>121</v>
      </c>
      <c r="F36" s="1" t="s">
        <v>25</v>
      </c>
      <c r="G36" s="1">
        <f t="shared" si="0"/>
        <v>22.5</v>
      </c>
      <c r="H36" s="31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>
        <v>12.5</v>
      </c>
      <c r="AF36" s="7"/>
      <c r="AG36" s="7"/>
      <c r="AH36" s="7">
        <v>10</v>
      </c>
      <c r="AI36" s="36"/>
    </row>
    <row r="37" spans="1:35" s="11" customFormat="1" ht="18" customHeight="1">
      <c r="A37" s="1">
        <v>33</v>
      </c>
      <c r="B37" s="1">
        <v>63986</v>
      </c>
      <c r="C37" s="5" t="s">
        <v>1389</v>
      </c>
      <c r="D37" s="1" t="s">
        <v>122</v>
      </c>
      <c r="E37" s="6" t="s">
        <v>7</v>
      </c>
      <c r="F37" s="1" t="s">
        <v>180</v>
      </c>
      <c r="G37" s="1">
        <f t="shared" si="0"/>
        <v>20</v>
      </c>
      <c r="H37" s="31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>
        <v>20</v>
      </c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36"/>
    </row>
    <row r="38" spans="1:35" s="11" customFormat="1" ht="18" customHeight="1">
      <c r="A38" s="1">
        <v>33</v>
      </c>
      <c r="B38" s="1">
        <v>60435</v>
      </c>
      <c r="C38" s="5" t="s">
        <v>1801</v>
      </c>
      <c r="D38" s="1" t="s">
        <v>122</v>
      </c>
      <c r="E38" s="6" t="s">
        <v>7</v>
      </c>
      <c r="F38" s="1" t="s">
        <v>150</v>
      </c>
      <c r="G38" s="1">
        <f t="shared" si="0"/>
        <v>20</v>
      </c>
      <c r="H38" s="31"/>
      <c r="I38" s="7"/>
      <c r="J38" s="7"/>
      <c r="K38" s="7"/>
      <c r="L38" s="7"/>
      <c r="M38" s="7"/>
      <c r="N38" s="7"/>
      <c r="O38" s="7">
        <v>20</v>
      </c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36"/>
    </row>
    <row r="39" spans="1:35" s="11" customFormat="1" ht="18" customHeight="1">
      <c r="A39" s="1">
        <v>33</v>
      </c>
      <c r="B39" s="1">
        <v>33269</v>
      </c>
      <c r="C39" s="5" t="s">
        <v>119</v>
      </c>
      <c r="D39" s="1" t="s">
        <v>122</v>
      </c>
      <c r="E39" s="6" t="s">
        <v>33</v>
      </c>
      <c r="F39" s="1" t="s">
        <v>10</v>
      </c>
      <c r="G39" s="1">
        <f t="shared" si="0"/>
        <v>20</v>
      </c>
      <c r="H39" s="31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>
        <v>7.5</v>
      </c>
      <c r="AF39" s="7"/>
      <c r="AG39" s="7"/>
      <c r="AH39" s="7">
        <v>12.5</v>
      </c>
      <c r="AI39" s="36"/>
    </row>
    <row r="40" spans="1:35" s="11" customFormat="1" ht="18" customHeight="1">
      <c r="A40" s="1">
        <v>33</v>
      </c>
      <c r="B40" s="1">
        <v>44992</v>
      </c>
      <c r="C40" s="5" t="s">
        <v>691</v>
      </c>
      <c r="D40" s="1" t="s">
        <v>122</v>
      </c>
      <c r="E40" s="6" t="s">
        <v>7</v>
      </c>
      <c r="F40" s="1" t="s">
        <v>686</v>
      </c>
      <c r="G40" s="1">
        <f t="shared" si="0"/>
        <v>20</v>
      </c>
      <c r="H40" s="31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>
        <v>20</v>
      </c>
      <c r="AC40" s="7"/>
      <c r="AD40" s="7"/>
      <c r="AE40" s="7"/>
      <c r="AF40" s="7"/>
      <c r="AG40" s="7"/>
      <c r="AH40" s="7"/>
      <c r="AI40" s="36"/>
    </row>
    <row r="41" spans="1:35" s="11" customFormat="1" ht="18" customHeight="1">
      <c r="A41" s="1">
        <v>37</v>
      </c>
      <c r="B41" s="1">
        <v>65825</v>
      </c>
      <c r="C41" s="5" t="s">
        <v>1802</v>
      </c>
      <c r="D41" s="1" t="s">
        <v>122</v>
      </c>
      <c r="E41" s="6" t="s">
        <v>7</v>
      </c>
      <c r="F41" s="1" t="s">
        <v>150</v>
      </c>
      <c r="G41" s="1">
        <f t="shared" si="0"/>
        <v>15</v>
      </c>
      <c r="H41" s="31"/>
      <c r="I41" s="7"/>
      <c r="J41" s="7"/>
      <c r="K41" s="7"/>
      <c r="L41" s="7"/>
      <c r="M41" s="7"/>
      <c r="N41" s="7"/>
      <c r="O41" s="7">
        <v>15</v>
      </c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36"/>
    </row>
    <row r="42" spans="1:35" s="11" customFormat="1" ht="18" customHeight="1">
      <c r="A42" s="1">
        <v>38</v>
      </c>
      <c r="B42" s="1">
        <v>66279</v>
      </c>
      <c r="C42" s="5" t="s">
        <v>1728</v>
      </c>
      <c r="D42" s="1" t="s">
        <v>122</v>
      </c>
      <c r="E42" s="6" t="s">
        <v>1109</v>
      </c>
      <c r="F42" s="1" t="s">
        <v>141</v>
      </c>
      <c r="G42" s="1">
        <f t="shared" si="0"/>
        <v>10</v>
      </c>
      <c r="H42" s="31"/>
      <c r="I42" s="7"/>
      <c r="J42" s="7"/>
      <c r="K42" s="7"/>
      <c r="L42" s="7"/>
      <c r="M42" s="7"/>
      <c r="N42" s="7"/>
      <c r="O42" s="7"/>
      <c r="P42" s="7"/>
      <c r="Q42" s="7">
        <v>10</v>
      </c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36"/>
    </row>
    <row r="43" spans="1:35" s="11" customFormat="1" ht="18" customHeight="1">
      <c r="A43" s="1">
        <v>38</v>
      </c>
      <c r="B43" s="1">
        <v>58469</v>
      </c>
      <c r="C43" s="5" t="s">
        <v>740</v>
      </c>
      <c r="D43" s="1" t="s">
        <v>122</v>
      </c>
      <c r="E43" s="6" t="s">
        <v>7</v>
      </c>
      <c r="F43" s="1" t="s">
        <v>259</v>
      </c>
      <c r="G43" s="1">
        <f t="shared" si="0"/>
        <v>10</v>
      </c>
      <c r="H43" s="31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>
        <v>10</v>
      </c>
      <c r="AD43" s="7"/>
      <c r="AE43" s="7"/>
      <c r="AF43" s="7"/>
      <c r="AG43" s="7"/>
      <c r="AH43" s="7"/>
      <c r="AI43" s="36"/>
    </row>
    <row r="44" spans="1:35" s="11" customFormat="1" ht="18" customHeight="1">
      <c r="A44" s="1">
        <v>38</v>
      </c>
      <c r="B44" s="1">
        <v>62363</v>
      </c>
      <c r="C44" s="5" t="s">
        <v>692</v>
      </c>
      <c r="D44" s="1" t="s">
        <v>122</v>
      </c>
      <c r="E44" s="6" t="s">
        <v>7</v>
      </c>
      <c r="F44" s="1" t="s">
        <v>686</v>
      </c>
      <c r="G44" s="1">
        <f t="shared" si="0"/>
        <v>10</v>
      </c>
      <c r="H44" s="31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>
        <v>10</v>
      </c>
      <c r="AC44" s="7"/>
      <c r="AD44" s="7"/>
      <c r="AE44" s="7"/>
      <c r="AF44" s="7"/>
      <c r="AG44" s="7"/>
      <c r="AH44" s="7"/>
      <c r="AI44" s="36"/>
    </row>
    <row r="45" spans="1:35" s="11" customFormat="1" ht="18" customHeight="1">
      <c r="A45" s="1">
        <v>41</v>
      </c>
      <c r="B45" s="1">
        <v>59547</v>
      </c>
      <c r="C45" s="5" t="s">
        <v>693</v>
      </c>
      <c r="D45" s="1" t="s">
        <v>122</v>
      </c>
      <c r="E45" s="6" t="s">
        <v>7</v>
      </c>
      <c r="F45" s="1" t="s">
        <v>686</v>
      </c>
      <c r="G45" s="1">
        <f t="shared" si="0"/>
        <v>8</v>
      </c>
      <c r="H45" s="31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>
        <v>8</v>
      </c>
      <c r="AC45" s="7"/>
      <c r="AD45" s="7"/>
      <c r="AE45" s="7"/>
      <c r="AF45" s="7"/>
      <c r="AG45" s="7"/>
      <c r="AH45" s="7"/>
      <c r="AI45" s="36"/>
    </row>
    <row r="46" spans="1:35" s="11" customFormat="1" ht="18" customHeight="1">
      <c r="A46" s="1">
        <v>41</v>
      </c>
      <c r="B46" s="1">
        <v>66525</v>
      </c>
      <c r="C46" s="5" t="s">
        <v>2212</v>
      </c>
      <c r="D46" s="1" t="s">
        <v>122</v>
      </c>
      <c r="E46" s="6" t="s">
        <v>7</v>
      </c>
      <c r="F46" s="1" t="s">
        <v>150</v>
      </c>
      <c r="G46" s="1">
        <f t="shared" si="0"/>
        <v>8</v>
      </c>
      <c r="H46" s="31"/>
      <c r="I46" s="7"/>
      <c r="J46" s="7">
        <v>8</v>
      </c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36"/>
    </row>
    <row r="47" spans="1:35" s="11" customFormat="1" ht="18" customHeight="1">
      <c r="A47" s="1">
        <v>43</v>
      </c>
      <c r="B47" s="1">
        <v>63665</v>
      </c>
      <c r="C47" s="5" t="s">
        <v>1773</v>
      </c>
      <c r="D47" s="1" t="s">
        <v>122</v>
      </c>
      <c r="E47" s="6" t="s">
        <v>7</v>
      </c>
      <c r="F47" s="1" t="s">
        <v>8</v>
      </c>
      <c r="G47" s="1">
        <f t="shared" si="0"/>
        <v>7.5</v>
      </c>
      <c r="H47" s="31"/>
      <c r="I47" s="7"/>
      <c r="J47" s="7"/>
      <c r="K47" s="7"/>
      <c r="L47" s="7"/>
      <c r="M47" s="7"/>
      <c r="N47" s="7"/>
      <c r="O47" s="7"/>
      <c r="P47" s="7">
        <v>7.5</v>
      </c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36"/>
    </row>
    <row r="48" spans="1:35" s="11" customFormat="1" ht="18" customHeight="1">
      <c r="A48" s="1">
        <v>44</v>
      </c>
      <c r="B48" s="1">
        <v>60165</v>
      </c>
      <c r="C48" s="5" t="s">
        <v>694</v>
      </c>
      <c r="D48" s="1" t="s">
        <v>122</v>
      </c>
      <c r="E48" s="6" t="s">
        <v>7</v>
      </c>
      <c r="F48" s="1" t="s">
        <v>686</v>
      </c>
      <c r="G48" s="1">
        <f t="shared" si="0"/>
        <v>6</v>
      </c>
      <c r="H48" s="31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>
        <v>6</v>
      </c>
      <c r="AC48" s="7"/>
      <c r="AD48" s="7"/>
      <c r="AE48" s="7"/>
      <c r="AF48" s="7"/>
      <c r="AG48" s="7"/>
      <c r="AH48" s="7"/>
      <c r="AI48" s="36"/>
    </row>
    <row r="49" spans="1:35" s="11" customFormat="1" ht="18" customHeight="1">
      <c r="A49" s="1"/>
      <c r="B49" s="1"/>
      <c r="C49" s="5"/>
      <c r="D49" s="1"/>
      <c r="E49" s="6"/>
      <c r="F49" s="1"/>
      <c r="G49" s="1"/>
      <c r="H49" s="31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36"/>
    </row>
    <row r="50" spans="1:35" ht="7" customHeight="1">
      <c r="A50" s="38"/>
      <c r="B50" s="33"/>
      <c r="C50" s="39"/>
      <c r="D50" s="33"/>
      <c r="E50" s="40"/>
      <c r="F50" s="33"/>
      <c r="G50" s="41"/>
      <c r="H50" s="33"/>
      <c r="I50" s="42"/>
      <c r="J50" s="42"/>
      <c r="K50" s="42"/>
      <c r="L50" s="42"/>
      <c r="M50" s="42"/>
      <c r="N50" s="42"/>
      <c r="O50" s="42"/>
      <c r="P50" s="42"/>
      <c r="Q50" s="42"/>
      <c r="R50" s="42"/>
      <c r="S50" s="42"/>
      <c r="T50" s="42"/>
      <c r="U50" s="42"/>
      <c r="V50" s="42"/>
      <c r="W50" s="42"/>
      <c r="X50" s="42"/>
      <c r="Y50" s="42"/>
      <c r="Z50" s="42"/>
      <c r="AA50" s="42"/>
      <c r="AB50" s="42"/>
      <c r="AC50" s="42"/>
      <c r="AD50" s="42"/>
      <c r="AE50" s="42"/>
      <c r="AF50" s="42"/>
      <c r="AG50" s="42"/>
      <c r="AH50" s="42"/>
      <c r="AI50" s="37"/>
    </row>
    <row r="51" spans="1:35" s="8" customFormat="1" ht="12.75" customHeight="1">
      <c r="A51" s="13"/>
      <c r="B51" s="14"/>
      <c r="D51" s="14"/>
      <c r="E51" s="15"/>
      <c r="F51" s="14"/>
      <c r="G51" s="14"/>
      <c r="H51" s="14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</row>
  </sheetData>
  <sheetProtection algorithmName="SHA-512" hashValue="tJiJdme2hIjq5RnEIZCYCfMLELrpz1Yottj/L/u+O1DThQX7df2PJUMa49AKjYmNg8R2DqfSfpkZ6o2n5I9UOA==" saltValue="KdMhPzg95sf3Atd21+4zUg==" spinCount="100000" sheet="1" selectLockedCells="1" selectUnlockedCells="1"/>
  <sortState xmlns:xlrd2="http://schemas.microsoft.com/office/spreadsheetml/2017/richdata2" ref="A5:AH49">
    <sortCondition descending="1" ref="G5:G49"/>
  </sortState>
  <mergeCells count="28">
    <mergeCell ref="S1:S2"/>
    <mergeCell ref="A2:G2"/>
    <mergeCell ref="A1:G1"/>
    <mergeCell ref="R1:R2"/>
    <mergeCell ref="Q1:Q2"/>
    <mergeCell ref="P1:P2"/>
    <mergeCell ref="O1:O2"/>
    <mergeCell ref="N1:N2"/>
    <mergeCell ref="M1:M2"/>
    <mergeCell ref="K1:K2"/>
    <mergeCell ref="L1:L2"/>
    <mergeCell ref="J1:J2"/>
    <mergeCell ref="AH1:AH2"/>
    <mergeCell ref="I1:I2"/>
    <mergeCell ref="AG1:AG2"/>
    <mergeCell ref="AF1:AF2"/>
    <mergeCell ref="AE1:AE2"/>
    <mergeCell ref="AD1:AD2"/>
    <mergeCell ref="AB1:AB2"/>
    <mergeCell ref="AC1:AC2"/>
    <mergeCell ref="AA1:AA2"/>
    <mergeCell ref="Z1:Z2"/>
    <mergeCell ref="Y1:Y2"/>
    <mergeCell ref="X1:X2"/>
    <mergeCell ref="W1:W2"/>
    <mergeCell ref="V1:V2"/>
    <mergeCell ref="U1:U2"/>
    <mergeCell ref="T1:T2"/>
  </mergeCells>
  <phoneticPr fontId="15" type="noConversion"/>
  <conditionalFormatting sqref="B1:B1048576">
    <cfRule type="duplicateValues" dxfId="84" priority="2"/>
  </conditionalFormatting>
  <conditionalFormatting sqref="B1:C1048576">
    <cfRule type="duplicateValues" dxfId="83" priority="3"/>
  </conditionalFormatting>
  <conditionalFormatting sqref="B3:C3">
    <cfRule type="duplicateValues" dxfId="82" priority="11" stopIfTrue="1"/>
  </conditionalFormatting>
  <conditionalFormatting sqref="B5:C49">
    <cfRule type="duplicateValues" dxfId="81" priority="12958" stopIfTrue="1"/>
    <cfRule type="duplicateValues" dxfId="80" priority="12959" stopIfTrue="1"/>
    <cfRule type="duplicateValues" dxfId="79" priority="12960" stopIfTrue="1"/>
  </conditionalFormatting>
  <conditionalFormatting sqref="B50:C51">
    <cfRule type="expression" dxfId="78" priority="12863" stopIfTrue="1">
      <formula>AND(COUNTIF($B$50:$C$51, B50)+COUNTIF(#REF!, B50)&gt;1,NOT(ISBLANK(B50)))</formula>
    </cfRule>
  </conditionalFormatting>
  <conditionalFormatting sqref="B50:C65560 B1:C2 B4:C4">
    <cfRule type="expression" dxfId="77" priority="12864" stopIfTrue="1">
      <formula>AND(COUNTIF($B$1:$C$2, B1)+COUNTIF($B$4:$C$4, B1)+COUNTIF($B$50:$C$65560, B1)&gt;1,NOT(ISBLANK(B1)))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D33"/>
  <sheetViews>
    <sheetView topLeftCell="A2" zoomScale="85" zoomScaleNormal="85" workbookViewId="0">
      <selection activeCell="A3" sqref="A3"/>
    </sheetView>
  </sheetViews>
  <sheetFormatPr defaultColWidth="9.1796875" defaultRowHeight="14"/>
  <cols>
    <col min="1" max="1" width="5.7265625" style="9" bestFit="1" customWidth="1"/>
    <col min="2" max="2" width="10.26953125" style="2" customWidth="1"/>
    <col min="3" max="3" width="52" style="3" bestFit="1" customWidth="1"/>
    <col min="4" max="4" width="8.453125" style="2" bestFit="1" customWidth="1"/>
    <col min="5" max="5" width="53.453125" style="10" customWidth="1"/>
    <col min="6" max="6" width="8" style="2" customWidth="1"/>
    <col min="7" max="7" width="8" style="2" bestFit="1" customWidth="1"/>
    <col min="8" max="8" width="1" style="2" customWidth="1"/>
    <col min="9" max="29" width="6.7265625" style="12" customWidth="1"/>
    <col min="30" max="30" width="1" style="3" customWidth="1"/>
    <col min="31" max="16384" width="9.1796875" style="3"/>
  </cols>
  <sheetData>
    <row r="1" spans="1:30" ht="69" customHeight="1">
      <c r="A1" s="60"/>
      <c r="B1" s="61"/>
      <c r="C1" s="61"/>
      <c r="D1" s="61"/>
      <c r="E1" s="61"/>
      <c r="F1" s="61"/>
      <c r="G1" s="62"/>
      <c r="H1" s="27"/>
      <c r="I1" s="55"/>
      <c r="J1" s="55" t="s">
        <v>1844</v>
      </c>
      <c r="K1" s="55" t="s">
        <v>2180</v>
      </c>
      <c r="L1" s="55" t="s">
        <v>1838</v>
      </c>
      <c r="M1" s="55" t="s">
        <v>1812</v>
      </c>
      <c r="N1" s="55" t="s">
        <v>1730</v>
      </c>
      <c r="O1" s="55" t="s">
        <v>1544</v>
      </c>
      <c r="P1" s="55" t="s">
        <v>1520</v>
      </c>
      <c r="Q1" s="55" t="s">
        <v>1482</v>
      </c>
      <c r="R1" s="55" t="s">
        <v>1380</v>
      </c>
      <c r="S1" s="55" t="s">
        <v>1369</v>
      </c>
      <c r="T1" s="55" t="s">
        <v>1153</v>
      </c>
      <c r="U1" s="55" t="s">
        <v>1061</v>
      </c>
      <c r="V1" s="55" t="s">
        <v>927</v>
      </c>
      <c r="W1" s="55" t="s">
        <v>882</v>
      </c>
      <c r="X1" s="55" t="s">
        <v>819</v>
      </c>
      <c r="Y1" s="55" t="s">
        <v>638</v>
      </c>
      <c r="Z1" s="55" t="s">
        <v>543</v>
      </c>
      <c r="AA1" s="55" t="s">
        <v>438</v>
      </c>
      <c r="AB1" s="55" t="s">
        <v>137</v>
      </c>
      <c r="AC1" s="63" t="s">
        <v>13</v>
      </c>
      <c r="AD1" s="27"/>
    </row>
    <row r="2" spans="1:30" s="4" customFormat="1" ht="97.5" customHeight="1">
      <c r="A2" s="57" t="s">
        <v>2222</v>
      </c>
      <c r="B2" s="58"/>
      <c r="C2" s="58"/>
      <c r="D2" s="58"/>
      <c r="E2" s="58"/>
      <c r="F2" s="58"/>
      <c r="G2" s="59"/>
      <c r="H2" s="28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64"/>
      <c r="AD2" s="34"/>
    </row>
    <row r="3" spans="1:30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45900</v>
      </c>
      <c r="K3" s="19">
        <v>45893</v>
      </c>
      <c r="L3" s="19">
        <v>45886</v>
      </c>
      <c r="M3" s="19">
        <v>45879</v>
      </c>
      <c r="N3" s="19">
        <v>45865</v>
      </c>
      <c r="O3" s="19">
        <v>45858</v>
      </c>
      <c r="P3" s="19">
        <v>45851</v>
      </c>
      <c r="Q3" s="19">
        <v>45844</v>
      </c>
      <c r="R3" s="19">
        <v>45830</v>
      </c>
      <c r="S3" s="19">
        <v>45830</v>
      </c>
      <c r="T3" s="19">
        <v>45816</v>
      </c>
      <c r="U3" s="19">
        <v>45809</v>
      </c>
      <c r="V3" s="19">
        <v>45802</v>
      </c>
      <c r="W3" s="19">
        <v>45795</v>
      </c>
      <c r="X3" s="19">
        <v>45795</v>
      </c>
      <c r="Y3" s="19">
        <v>45739</v>
      </c>
      <c r="Z3" s="19">
        <v>45725</v>
      </c>
      <c r="AA3" s="19">
        <v>45725</v>
      </c>
      <c r="AB3" s="19">
        <v>45688</v>
      </c>
      <c r="AC3" s="47">
        <v>45683</v>
      </c>
      <c r="AD3" s="34"/>
    </row>
    <row r="4" spans="1:30" ht="18" customHeight="1">
      <c r="A4" s="20" t="s">
        <v>0</v>
      </c>
      <c r="B4" s="20" t="s">
        <v>1</v>
      </c>
      <c r="C4" s="20" t="s">
        <v>732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1845</v>
      </c>
      <c r="K4" s="21" t="s">
        <v>14</v>
      </c>
      <c r="L4" s="21" t="s">
        <v>186</v>
      </c>
      <c r="M4" s="21" t="s">
        <v>138</v>
      </c>
      <c r="N4" s="21" t="s">
        <v>14</v>
      </c>
      <c r="O4" s="21" t="s">
        <v>186</v>
      </c>
      <c r="P4" s="21" t="s">
        <v>14</v>
      </c>
      <c r="Q4" s="21" t="s">
        <v>138</v>
      </c>
      <c r="R4" s="21" t="s">
        <v>188</v>
      </c>
      <c r="S4" s="21" t="s">
        <v>820</v>
      </c>
      <c r="T4" s="21" t="s">
        <v>186</v>
      </c>
      <c r="U4" s="21" t="s">
        <v>138</v>
      </c>
      <c r="V4" s="21" t="s">
        <v>188</v>
      </c>
      <c r="W4" s="21" t="s">
        <v>473</v>
      </c>
      <c r="X4" s="21" t="s">
        <v>820</v>
      </c>
      <c r="Y4" s="21" t="s">
        <v>14</v>
      </c>
      <c r="Z4" s="21" t="s">
        <v>14</v>
      </c>
      <c r="AA4" s="21" t="s">
        <v>473</v>
      </c>
      <c r="AB4" s="21" t="s">
        <v>138</v>
      </c>
      <c r="AC4" s="48" t="s">
        <v>14</v>
      </c>
      <c r="AD4" s="35"/>
    </row>
    <row r="5" spans="1:30" s="11" customFormat="1" ht="18" customHeight="1">
      <c r="A5" s="1">
        <v>1</v>
      </c>
      <c r="B5" s="1" t="s">
        <v>1698</v>
      </c>
      <c r="C5" s="5" t="s">
        <v>1699</v>
      </c>
      <c r="D5" s="1" t="s">
        <v>127</v>
      </c>
      <c r="E5" s="6" t="s">
        <v>7</v>
      </c>
      <c r="F5" s="1" t="s">
        <v>150</v>
      </c>
      <c r="G5" s="1">
        <f t="shared" ref="G5:G29" si="0">SUM(I5:AC5)</f>
        <v>408</v>
      </c>
      <c r="H5" s="31"/>
      <c r="I5" s="7"/>
      <c r="J5" s="7">
        <v>200</v>
      </c>
      <c r="K5" s="7"/>
      <c r="L5" s="7"/>
      <c r="M5" s="7">
        <v>150</v>
      </c>
      <c r="N5" s="7">
        <v>8</v>
      </c>
      <c r="O5" s="7">
        <v>50</v>
      </c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32"/>
    </row>
    <row r="6" spans="1:30" s="11" customFormat="1" ht="18" customHeight="1">
      <c r="A6" s="1">
        <v>2</v>
      </c>
      <c r="B6" s="1">
        <v>5171</v>
      </c>
      <c r="C6" s="5" t="s">
        <v>481</v>
      </c>
      <c r="D6" s="1" t="s">
        <v>127</v>
      </c>
      <c r="E6" s="6" t="s">
        <v>7</v>
      </c>
      <c r="F6" s="1" t="s">
        <v>442</v>
      </c>
      <c r="G6" s="1">
        <f t="shared" si="0"/>
        <v>350</v>
      </c>
      <c r="H6" s="31"/>
      <c r="I6" s="7"/>
      <c r="J6" s="7">
        <v>250</v>
      </c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>
        <v>100</v>
      </c>
      <c r="AB6" s="7"/>
      <c r="AC6" s="7"/>
      <c r="AD6" s="32"/>
    </row>
    <row r="7" spans="1:30" s="11" customFormat="1" ht="18" customHeight="1">
      <c r="A7" s="1">
        <v>3</v>
      </c>
      <c r="B7" s="1">
        <v>45035</v>
      </c>
      <c r="C7" s="5" t="s">
        <v>2032</v>
      </c>
      <c r="D7" s="1" t="s">
        <v>127</v>
      </c>
      <c r="E7" s="6" t="s">
        <v>451</v>
      </c>
      <c r="F7" s="1" t="s">
        <v>452</v>
      </c>
      <c r="G7" s="1">
        <f t="shared" si="0"/>
        <v>300</v>
      </c>
      <c r="H7" s="31"/>
      <c r="I7" s="7"/>
      <c r="J7" s="7">
        <v>300</v>
      </c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32"/>
    </row>
    <row r="8" spans="1:30" s="11" customFormat="1" ht="18" customHeight="1">
      <c r="A8" s="1">
        <v>4</v>
      </c>
      <c r="B8" s="1">
        <v>41831</v>
      </c>
      <c r="C8" s="5" t="s">
        <v>2033</v>
      </c>
      <c r="D8" s="1" t="s">
        <v>127</v>
      </c>
      <c r="E8" s="6" t="s">
        <v>7</v>
      </c>
      <c r="F8" s="1" t="s">
        <v>381</v>
      </c>
      <c r="G8" s="1">
        <f t="shared" si="0"/>
        <v>230</v>
      </c>
      <c r="H8" s="31"/>
      <c r="I8" s="7"/>
      <c r="J8" s="7">
        <v>230</v>
      </c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32"/>
    </row>
    <row r="9" spans="1:30" s="11" customFormat="1" ht="18" customHeight="1">
      <c r="A9" s="1">
        <v>5</v>
      </c>
      <c r="B9" s="1">
        <v>29296</v>
      </c>
      <c r="C9" s="5" t="s">
        <v>2034</v>
      </c>
      <c r="D9" s="1" t="s">
        <v>127</v>
      </c>
      <c r="E9" s="6" t="s">
        <v>7</v>
      </c>
      <c r="F9" s="1" t="s">
        <v>369</v>
      </c>
      <c r="G9" s="1">
        <f t="shared" si="0"/>
        <v>215</v>
      </c>
      <c r="H9" s="31"/>
      <c r="I9" s="7"/>
      <c r="J9" s="7">
        <v>215</v>
      </c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32"/>
    </row>
    <row r="10" spans="1:30" s="11" customFormat="1" ht="18" customHeight="1">
      <c r="A10" s="1">
        <v>6</v>
      </c>
      <c r="B10" s="1">
        <v>53264</v>
      </c>
      <c r="C10" s="5" t="s">
        <v>123</v>
      </c>
      <c r="D10" s="1" t="s">
        <v>127</v>
      </c>
      <c r="E10" s="6" t="s">
        <v>7</v>
      </c>
      <c r="F10" s="1" t="s">
        <v>10</v>
      </c>
      <c r="G10" s="1">
        <f t="shared" si="0"/>
        <v>212.5</v>
      </c>
      <c r="H10" s="31"/>
      <c r="I10" s="7"/>
      <c r="J10" s="7"/>
      <c r="K10" s="7"/>
      <c r="L10" s="7">
        <v>50</v>
      </c>
      <c r="M10" s="7"/>
      <c r="N10" s="7">
        <v>12.5</v>
      </c>
      <c r="O10" s="7"/>
      <c r="P10" s="7">
        <f>25/2</f>
        <v>12.5</v>
      </c>
      <c r="Q10" s="7"/>
      <c r="R10" s="7"/>
      <c r="S10" s="7"/>
      <c r="T10" s="7"/>
      <c r="U10" s="7"/>
      <c r="V10" s="7"/>
      <c r="W10" s="7"/>
      <c r="X10" s="7">
        <v>100</v>
      </c>
      <c r="Y10" s="7">
        <f>25/2</f>
        <v>12.5</v>
      </c>
      <c r="Z10" s="7">
        <v>12.5</v>
      </c>
      <c r="AA10" s="7"/>
      <c r="AB10" s="7"/>
      <c r="AC10" s="7">
        <v>12.5</v>
      </c>
      <c r="AD10" s="32"/>
    </row>
    <row r="11" spans="1:30" s="11" customFormat="1" ht="18" customHeight="1">
      <c r="A11" s="1">
        <v>7</v>
      </c>
      <c r="B11" s="1">
        <v>5530</v>
      </c>
      <c r="C11" s="5" t="s">
        <v>142</v>
      </c>
      <c r="D11" s="1" t="s">
        <v>127</v>
      </c>
      <c r="E11" s="6" t="s">
        <v>7</v>
      </c>
      <c r="F11" s="1" t="s">
        <v>103</v>
      </c>
      <c r="G11" s="1">
        <f t="shared" si="0"/>
        <v>197.5</v>
      </c>
      <c r="H11" s="31"/>
      <c r="I11" s="7"/>
      <c r="J11" s="7"/>
      <c r="K11" s="7">
        <v>12.5</v>
      </c>
      <c r="L11" s="7"/>
      <c r="M11" s="7"/>
      <c r="N11" s="7"/>
      <c r="O11" s="7"/>
      <c r="P11" s="7"/>
      <c r="Q11" s="7">
        <f>160/2</f>
        <v>80</v>
      </c>
      <c r="R11" s="7"/>
      <c r="S11" s="7"/>
      <c r="T11" s="7"/>
      <c r="U11" s="7"/>
      <c r="V11" s="7">
        <v>25</v>
      </c>
      <c r="W11" s="7"/>
      <c r="X11" s="7"/>
      <c r="Y11" s="7"/>
      <c r="Z11" s="7"/>
      <c r="AA11" s="7"/>
      <c r="AB11" s="7">
        <v>80</v>
      </c>
      <c r="AC11" s="7"/>
      <c r="AD11" s="32"/>
    </row>
    <row r="12" spans="1:30" s="11" customFormat="1" ht="18" customHeight="1">
      <c r="A12" s="1">
        <v>8</v>
      </c>
      <c r="B12" s="1">
        <v>59916</v>
      </c>
      <c r="C12" s="5" t="s">
        <v>125</v>
      </c>
      <c r="D12" s="1" t="s">
        <v>127</v>
      </c>
      <c r="E12" s="6" t="s">
        <v>7</v>
      </c>
      <c r="F12" s="1" t="s">
        <v>10</v>
      </c>
      <c r="G12" s="1">
        <f t="shared" si="0"/>
        <v>182.5</v>
      </c>
      <c r="H12" s="31"/>
      <c r="I12" s="7"/>
      <c r="J12" s="7"/>
      <c r="K12" s="7"/>
      <c r="L12" s="7">
        <f>95/2</f>
        <v>47.5</v>
      </c>
      <c r="M12" s="7"/>
      <c r="N12" s="7">
        <v>10</v>
      </c>
      <c r="O12" s="7"/>
      <c r="P12" s="7">
        <v>10</v>
      </c>
      <c r="Q12" s="7"/>
      <c r="R12" s="7"/>
      <c r="S12" s="7"/>
      <c r="T12" s="7"/>
      <c r="U12" s="7"/>
      <c r="V12" s="7"/>
      <c r="W12" s="7"/>
      <c r="X12" s="7">
        <v>90</v>
      </c>
      <c r="Y12" s="7">
        <f>15/2</f>
        <v>7.5</v>
      </c>
      <c r="Z12" s="7">
        <v>10</v>
      </c>
      <c r="AA12" s="7"/>
      <c r="AB12" s="7"/>
      <c r="AC12" s="7">
        <v>7.5</v>
      </c>
      <c r="AD12" s="32"/>
    </row>
    <row r="13" spans="1:30" s="11" customFormat="1" ht="18" customHeight="1">
      <c r="A13" s="1">
        <v>9</v>
      </c>
      <c r="B13" s="1">
        <v>51188</v>
      </c>
      <c r="C13" s="5" t="s">
        <v>2035</v>
      </c>
      <c r="D13" s="1" t="s">
        <v>127</v>
      </c>
      <c r="E13" s="6" t="s">
        <v>7</v>
      </c>
      <c r="F13" s="1" t="s">
        <v>154</v>
      </c>
      <c r="G13" s="1">
        <f t="shared" si="0"/>
        <v>180</v>
      </c>
      <c r="H13" s="31"/>
      <c r="I13" s="7"/>
      <c r="J13" s="7">
        <v>180</v>
      </c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32"/>
    </row>
    <row r="14" spans="1:30" s="11" customFormat="1" ht="18" customHeight="1">
      <c r="A14" s="1">
        <v>10</v>
      </c>
      <c r="B14" s="1">
        <v>40133</v>
      </c>
      <c r="C14" s="5" t="s">
        <v>2036</v>
      </c>
      <c r="D14" s="1" t="s">
        <v>127</v>
      </c>
      <c r="E14" s="6" t="s">
        <v>7</v>
      </c>
      <c r="F14" s="1" t="s">
        <v>369</v>
      </c>
      <c r="G14" s="1">
        <f t="shared" si="0"/>
        <v>170</v>
      </c>
      <c r="H14" s="31"/>
      <c r="I14" s="7"/>
      <c r="J14" s="7">
        <v>170</v>
      </c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32"/>
    </row>
    <row r="15" spans="1:30" s="11" customFormat="1" ht="18" customHeight="1">
      <c r="A15" s="1">
        <v>11</v>
      </c>
      <c r="B15" s="1">
        <v>46394</v>
      </c>
      <c r="C15" s="5" t="s">
        <v>2037</v>
      </c>
      <c r="D15" s="1" t="s">
        <v>127</v>
      </c>
      <c r="E15" s="6" t="s">
        <v>7</v>
      </c>
      <c r="F15" s="1" t="s">
        <v>1068</v>
      </c>
      <c r="G15" s="1">
        <f t="shared" si="0"/>
        <v>160</v>
      </c>
      <c r="H15" s="31"/>
      <c r="I15" s="7"/>
      <c r="J15" s="7">
        <v>160</v>
      </c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32"/>
    </row>
    <row r="16" spans="1:30" s="11" customFormat="1" ht="18" customHeight="1">
      <c r="A16" s="1">
        <v>12</v>
      </c>
      <c r="B16" s="1">
        <v>66282</v>
      </c>
      <c r="C16" s="5" t="s">
        <v>2038</v>
      </c>
      <c r="D16" s="1" t="s">
        <v>127</v>
      </c>
      <c r="E16" s="6" t="s">
        <v>1973</v>
      </c>
      <c r="F16" s="1" t="s">
        <v>381</v>
      </c>
      <c r="G16" s="1">
        <f t="shared" si="0"/>
        <v>150</v>
      </c>
      <c r="H16" s="31"/>
      <c r="I16" s="7"/>
      <c r="J16" s="7">
        <v>150</v>
      </c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32"/>
    </row>
    <row r="17" spans="1:30" s="11" customFormat="1" ht="18" customHeight="1">
      <c r="A17" s="1">
        <v>13</v>
      </c>
      <c r="B17" s="1">
        <v>46391</v>
      </c>
      <c r="C17" s="5" t="s">
        <v>1148</v>
      </c>
      <c r="D17" s="1" t="s">
        <v>127</v>
      </c>
      <c r="E17" s="6" t="s">
        <v>1149</v>
      </c>
      <c r="F17" s="1" t="s">
        <v>1068</v>
      </c>
      <c r="G17" s="1">
        <f t="shared" si="0"/>
        <v>145</v>
      </c>
      <c r="H17" s="31"/>
      <c r="I17" s="7"/>
      <c r="J17" s="7"/>
      <c r="K17" s="7"/>
      <c r="L17" s="7"/>
      <c r="M17" s="7"/>
      <c r="N17" s="7"/>
      <c r="O17" s="7"/>
      <c r="P17" s="7"/>
      <c r="Q17" s="7">
        <f>140/2</f>
        <v>70</v>
      </c>
      <c r="R17" s="7"/>
      <c r="S17" s="7"/>
      <c r="T17" s="7"/>
      <c r="U17" s="7">
        <f>150/2</f>
        <v>75</v>
      </c>
      <c r="V17" s="7"/>
      <c r="W17" s="7"/>
      <c r="X17" s="7"/>
      <c r="Y17" s="7"/>
      <c r="Z17" s="7"/>
      <c r="AA17" s="7"/>
      <c r="AB17" s="7"/>
      <c r="AC17" s="7"/>
      <c r="AD17" s="32"/>
    </row>
    <row r="18" spans="1:30" s="11" customFormat="1" ht="18" customHeight="1">
      <c r="A18" s="1">
        <v>14</v>
      </c>
      <c r="B18" s="1">
        <v>64440</v>
      </c>
      <c r="C18" s="5" t="s">
        <v>1353</v>
      </c>
      <c r="D18" s="1" t="s">
        <v>127</v>
      </c>
      <c r="E18" s="6" t="s">
        <v>1063</v>
      </c>
      <c r="F18" s="1" t="s">
        <v>141</v>
      </c>
      <c r="G18" s="1">
        <f t="shared" si="0"/>
        <v>110</v>
      </c>
      <c r="H18" s="31"/>
      <c r="I18" s="7"/>
      <c r="J18" s="7"/>
      <c r="K18" s="7"/>
      <c r="L18" s="7"/>
      <c r="M18" s="7"/>
      <c r="N18" s="7"/>
      <c r="O18" s="7"/>
      <c r="P18" s="7"/>
      <c r="Q18" s="7">
        <f>120/2</f>
        <v>60</v>
      </c>
      <c r="R18" s="7"/>
      <c r="S18" s="7"/>
      <c r="T18" s="7">
        <v>50</v>
      </c>
      <c r="U18" s="7"/>
      <c r="V18" s="7"/>
      <c r="W18" s="7"/>
      <c r="X18" s="7"/>
      <c r="Y18" s="7"/>
      <c r="Z18" s="7"/>
      <c r="AA18" s="7"/>
      <c r="AB18" s="7"/>
      <c r="AC18" s="7"/>
      <c r="AD18" s="32"/>
    </row>
    <row r="19" spans="1:30" s="11" customFormat="1" ht="18" customHeight="1">
      <c r="A19" s="1">
        <v>15</v>
      </c>
      <c r="B19" s="1">
        <v>54507</v>
      </c>
      <c r="C19" s="5" t="s">
        <v>1377</v>
      </c>
      <c r="D19" s="1" t="s">
        <v>127</v>
      </c>
      <c r="E19" s="6" t="s">
        <v>7</v>
      </c>
      <c r="F19" s="1" t="s">
        <v>381</v>
      </c>
      <c r="G19" s="1">
        <f t="shared" si="0"/>
        <v>100</v>
      </c>
      <c r="H19" s="31"/>
      <c r="I19" s="7"/>
      <c r="J19" s="7"/>
      <c r="K19" s="7"/>
      <c r="L19" s="7"/>
      <c r="M19" s="7"/>
      <c r="N19" s="7"/>
      <c r="O19" s="7"/>
      <c r="P19" s="7"/>
      <c r="Q19" s="7"/>
      <c r="R19" s="7"/>
      <c r="S19" s="7">
        <v>100</v>
      </c>
      <c r="T19" s="7"/>
      <c r="U19" s="7"/>
      <c r="V19" s="7"/>
      <c r="W19" s="7"/>
      <c r="X19" s="7"/>
      <c r="Y19" s="7"/>
      <c r="Z19" s="7"/>
      <c r="AA19" s="7"/>
      <c r="AB19" s="7"/>
      <c r="AC19" s="7"/>
      <c r="AD19" s="32"/>
    </row>
    <row r="20" spans="1:30" s="11" customFormat="1" ht="18" customHeight="1">
      <c r="A20" s="1">
        <v>16</v>
      </c>
      <c r="B20" s="1">
        <v>33712</v>
      </c>
      <c r="C20" s="5" t="s">
        <v>484</v>
      </c>
      <c r="D20" s="1" t="s">
        <v>127</v>
      </c>
      <c r="E20" s="6" t="s">
        <v>7</v>
      </c>
      <c r="F20" s="1" t="s">
        <v>442</v>
      </c>
      <c r="G20" s="1">
        <f t="shared" si="0"/>
        <v>95</v>
      </c>
      <c r="H20" s="31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>
        <v>95</v>
      </c>
      <c r="X20" s="7"/>
      <c r="Y20" s="7"/>
      <c r="Z20" s="7"/>
      <c r="AA20" s="7"/>
      <c r="AB20" s="7"/>
      <c r="AC20" s="7"/>
      <c r="AD20" s="36"/>
    </row>
    <row r="21" spans="1:30" s="11" customFormat="1" ht="18" customHeight="1">
      <c r="A21" s="1">
        <v>17</v>
      </c>
      <c r="B21" s="1">
        <v>65133</v>
      </c>
      <c r="C21" s="5" t="s">
        <v>1147</v>
      </c>
      <c r="D21" s="1" t="s">
        <v>127</v>
      </c>
      <c r="E21" s="6" t="s">
        <v>7</v>
      </c>
      <c r="F21" s="1" t="s">
        <v>1068</v>
      </c>
      <c r="G21" s="1">
        <f t="shared" si="0"/>
        <v>80</v>
      </c>
      <c r="H21" s="31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>
        <f>160/2</f>
        <v>80</v>
      </c>
      <c r="V21" s="7"/>
      <c r="W21" s="7"/>
      <c r="X21" s="7"/>
      <c r="Y21" s="7"/>
      <c r="Z21" s="7"/>
      <c r="AA21" s="7"/>
      <c r="AB21" s="7"/>
      <c r="AC21" s="7"/>
      <c r="AD21" s="36"/>
    </row>
    <row r="22" spans="1:30" s="11" customFormat="1" ht="18" customHeight="1">
      <c r="A22" s="1">
        <v>18</v>
      </c>
      <c r="B22" s="1">
        <v>49727</v>
      </c>
      <c r="C22" s="5" t="s">
        <v>1506</v>
      </c>
      <c r="D22" s="1" t="s">
        <v>127</v>
      </c>
      <c r="E22" s="6" t="s">
        <v>7</v>
      </c>
      <c r="F22" s="1" t="s">
        <v>1068</v>
      </c>
      <c r="G22" s="1">
        <f t="shared" si="0"/>
        <v>75</v>
      </c>
      <c r="H22" s="31"/>
      <c r="I22" s="7"/>
      <c r="J22" s="7"/>
      <c r="K22" s="7"/>
      <c r="L22" s="7"/>
      <c r="M22" s="7"/>
      <c r="N22" s="7"/>
      <c r="O22" s="7"/>
      <c r="P22" s="7"/>
      <c r="Q22" s="7">
        <f>150/2</f>
        <v>75</v>
      </c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36"/>
    </row>
    <row r="23" spans="1:30" s="11" customFormat="1" ht="18" customHeight="1">
      <c r="A23" s="1">
        <v>19</v>
      </c>
      <c r="B23" s="1">
        <v>65411</v>
      </c>
      <c r="C23" s="5" t="s">
        <v>1150</v>
      </c>
      <c r="D23" s="1" t="s">
        <v>127</v>
      </c>
      <c r="E23" s="6" t="s">
        <v>7</v>
      </c>
      <c r="F23" s="1" t="s">
        <v>141</v>
      </c>
      <c r="G23" s="1">
        <f t="shared" si="0"/>
        <v>70</v>
      </c>
      <c r="H23" s="31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>
        <f>140/2</f>
        <v>70</v>
      </c>
      <c r="V23" s="7"/>
      <c r="W23" s="7"/>
      <c r="X23" s="7"/>
      <c r="Y23" s="7"/>
      <c r="Z23" s="7"/>
      <c r="AA23" s="7"/>
      <c r="AB23" s="7"/>
      <c r="AC23" s="7"/>
      <c r="AD23" s="36"/>
    </row>
    <row r="24" spans="1:30" s="11" customFormat="1" ht="18" customHeight="1">
      <c r="A24" s="1">
        <v>20</v>
      </c>
      <c r="B24" s="1">
        <v>61742</v>
      </c>
      <c r="C24" s="5" t="s">
        <v>485</v>
      </c>
      <c r="D24" s="1" t="s">
        <v>127</v>
      </c>
      <c r="E24" s="6" t="s">
        <v>7</v>
      </c>
      <c r="F24" s="1" t="s">
        <v>180</v>
      </c>
      <c r="G24" s="1">
        <f t="shared" si="0"/>
        <v>65</v>
      </c>
      <c r="H24" s="31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>
        <v>65</v>
      </c>
      <c r="AB24" s="7"/>
      <c r="AC24" s="7"/>
      <c r="AD24" s="36"/>
    </row>
    <row r="25" spans="1:30" s="11" customFormat="1" ht="18" customHeight="1">
      <c r="A25" s="1">
        <v>21</v>
      </c>
      <c r="B25" s="1">
        <v>48591</v>
      </c>
      <c r="C25" s="5" t="s">
        <v>1385</v>
      </c>
      <c r="D25" s="1" t="s">
        <v>127</v>
      </c>
      <c r="E25" s="6" t="s">
        <v>7</v>
      </c>
      <c r="F25" s="1" t="s">
        <v>180</v>
      </c>
      <c r="G25" s="1">
        <f t="shared" si="0"/>
        <v>35</v>
      </c>
      <c r="H25" s="31"/>
      <c r="I25" s="7"/>
      <c r="J25" s="7"/>
      <c r="K25" s="7"/>
      <c r="L25" s="7"/>
      <c r="M25" s="7"/>
      <c r="N25" s="7"/>
      <c r="O25" s="7"/>
      <c r="P25" s="7"/>
      <c r="Q25" s="7"/>
      <c r="R25" s="7">
        <v>35</v>
      </c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36"/>
    </row>
    <row r="26" spans="1:30" s="11" customFormat="1" ht="18" customHeight="1">
      <c r="A26" s="1">
        <v>22</v>
      </c>
      <c r="B26" s="1">
        <v>37982</v>
      </c>
      <c r="C26" s="5" t="s">
        <v>124</v>
      </c>
      <c r="D26" s="1" t="s">
        <v>127</v>
      </c>
      <c r="E26" s="6" t="s">
        <v>7</v>
      </c>
      <c r="F26" s="1" t="s">
        <v>25</v>
      </c>
      <c r="G26" s="1">
        <f t="shared" si="0"/>
        <v>20</v>
      </c>
      <c r="H26" s="31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>
        <v>10</v>
      </c>
      <c r="Z26" s="7"/>
      <c r="AA26" s="7"/>
      <c r="AB26" s="7"/>
      <c r="AC26" s="7">
        <v>10</v>
      </c>
      <c r="AD26" s="36"/>
    </row>
    <row r="27" spans="1:30" s="11" customFormat="1" ht="18" customHeight="1">
      <c r="A27" s="1">
        <v>23</v>
      </c>
      <c r="B27" s="1">
        <v>64330</v>
      </c>
      <c r="C27" s="5" t="s">
        <v>1774</v>
      </c>
      <c r="D27" s="1" t="s">
        <v>127</v>
      </c>
      <c r="E27" s="6" t="s">
        <v>7</v>
      </c>
      <c r="F27" s="1" t="s">
        <v>8</v>
      </c>
      <c r="G27" s="1">
        <f t="shared" si="0"/>
        <v>7.5</v>
      </c>
      <c r="H27" s="31"/>
      <c r="I27" s="7"/>
      <c r="J27" s="7"/>
      <c r="K27" s="7"/>
      <c r="L27" s="7"/>
      <c r="M27" s="7"/>
      <c r="N27" s="7">
        <v>7.5</v>
      </c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36"/>
    </row>
    <row r="28" spans="1:30" s="11" customFormat="1" ht="18" customHeight="1">
      <c r="A28" s="1">
        <v>24</v>
      </c>
      <c r="B28" s="1">
        <v>63658</v>
      </c>
      <c r="C28" s="5" t="s">
        <v>1803</v>
      </c>
      <c r="D28" s="1" t="s">
        <v>127</v>
      </c>
      <c r="E28" s="6" t="s">
        <v>7</v>
      </c>
      <c r="F28" s="1" t="s">
        <v>150</v>
      </c>
      <c r="G28" s="1">
        <f t="shared" si="0"/>
        <v>6</v>
      </c>
      <c r="H28" s="31"/>
      <c r="I28" s="7"/>
      <c r="J28" s="7"/>
      <c r="K28" s="7"/>
      <c r="L28" s="7"/>
      <c r="M28" s="7"/>
      <c r="N28" s="7">
        <v>6</v>
      </c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36"/>
    </row>
    <row r="29" spans="1:30" s="11" customFormat="1" ht="18" customHeight="1">
      <c r="A29" s="1">
        <v>25</v>
      </c>
      <c r="B29" s="1">
        <v>62919</v>
      </c>
      <c r="C29" s="5" t="s">
        <v>126</v>
      </c>
      <c r="D29" s="1" t="s">
        <v>127</v>
      </c>
      <c r="E29" s="6" t="s">
        <v>7</v>
      </c>
      <c r="F29" s="1" t="s">
        <v>10</v>
      </c>
      <c r="G29" s="1">
        <f t="shared" si="0"/>
        <v>5</v>
      </c>
      <c r="H29" s="31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>
        <v>5</v>
      </c>
      <c r="AD29" s="36"/>
    </row>
    <row r="30" spans="1:30" s="11" customFormat="1" ht="18" customHeight="1">
      <c r="A30" s="1"/>
      <c r="B30" s="1"/>
      <c r="C30" s="5"/>
      <c r="D30" s="1"/>
      <c r="E30" s="6"/>
      <c r="F30" s="1"/>
      <c r="G30" s="1"/>
      <c r="H30" s="31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36"/>
    </row>
    <row r="31" spans="1:30" ht="18" customHeight="1">
      <c r="A31" s="1"/>
      <c r="B31" s="1"/>
      <c r="C31" s="5"/>
      <c r="D31" s="1"/>
      <c r="E31" s="6"/>
      <c r="F31" s="1"/>
      <c r="G31" s="1"/>
      <c r="H31" s="28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34"/>
    </row>
    <row r="32" spans="1:30" ht="7" customHeight="1">
      <c r="A32" s="38"/>
      <c r="B32" s="33"/>
      <c r="C32" s="39"/>
      <c r="D32" s="33"/>
      <c r="E32" s="40"/>
      <c r="F32" s="33"/>
      <c r="G32" s="41"/>
      <c r="H32" s="33"/>
      <c r="I32" s="42"/>
      <c r="J32" s="42"/>
      <c r="K32" s="42"/>
      <c r="L32" s="42"/>
      <c r="M32" s="42"/>
      <c r="N32" s="42"/>
      <c r="O32" s="42"/>
      <c r="P32" s="42"/>
      <c r="Q32" s="42"/>
      <c r="R32" s="42"/>
      <c r="S32" s="42"/>
      <c r="T32" s="42"/>
      <c r="U32" s="42"/>
      <c r="V32" s="42"/>
      <c r="W32" s="42"/>
      <c r="X32" s="42"/>
      <c r="Y32" s="42"/>
      <c r="Z32" s="42"/>
      <c r="AA32" s="42"/>
      <c r="AB32" s="42"/>
      <c r="AC32" s="42"/>
      <c r="AD32" s="37"/>
    </row>
    <row r="33" spans="1:29" s="8" customFormat="1" ht="12.75" customHeight="1">
      <c r="A33" s="13"/>
      <c r="B33" s="14"/>
      <c r="D33" s="14"/>
      <c r="E33" s="15"/>
      <c r="F33" s="14"/>
      <c r="G33" s="14"/>
      <c r="H33" s="14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</row>
  </sheetData>
  <sheetProtection algorithmName="SHA-512" hashValue="Hjz/Q5JB72XHlquS0flhIuBHypqV3E8l6paL2eXylwaOpJhuWMxqYrssMqzqyQst/YZ0Qz6M7OBeB/EU4oUGQw==" saltValue="h9s9t4y7eME8PsU1Hify6g==" spinCount="100000" sheet="1" selectLockedCells="1" selectUnlockedCells="1"/>
  <sortState xmlns:xlrd2="http://schemas.microsoft.com/office/spreadsheetml/2017/richdata2" ref="A5:AC31">
    <sortCondition descending="1" ref="G5:G31"/>
  </sortState>
  <mergeCells count="23">
    <mergeCell ref="J1:J2"/>
    <mergeCell ref="N1:N2"/>
    <mergeCell ref="M1:M2"/>
    <mergeCell ref="L1:L2"/>
    <mergeCell ref="Q1:Q2"/>
    <mergeCell ref="P1:P2"/>
    <mergeCell ref="K1:K2"/>
    <mergeCell ref="A2:G2"/>
    <mergeCell ref="A1:G1"/>
    <mergeCell ref="AC1:AC2"/>
    <mergeCell ref="I1:I2"/>
    <mergeCell ref="AB1:AB2"/>
    <mergeCell ref="AA1:AA2"/>
    <mergeCell ref="Z1:Z2"/>
    <mergeCell ref="Y1:Y2"/>
    <mergeCell ref="X1:X2"/>
    <mergeCell ref="W1:W2"/>
    <mergeCell ref="V1:V2"/>
    <mergeCell ref="U1:U2"/>
    <mergeCell ref="T1:T2"/>
    <mergeCell ref="S1:S2"/>
    <mergeCell ref="R1:R2"/>
    <mergeCell ref="O1:O2"/>
  </mergeCells>
  <phoneticPr fontId="15" type="noConversion"/>
  <conditionalFormatting sqref="B1:B1048576">
    <cfRule type="duplicateValues" dxfId="76" priority="2"/>
  </conditionalFormatting>
  <conditionalFormatting sqref="B1:C1048576">
    <cfRule type="duplicateValues" dxfId="75" priority="3"/>
  </conditionalFormatting>
  <conditionalFormatting sqref="B3:C3">
    <cfRule type="duplicateValues" dxfId="74" priority="5" stopIfTrue="1"/>
  </conditionalFormatting>
  <conditionalFormatting sqref="B5:C30">
    <cfRule type="duplicateValues" dxfId="73" priority="12391" stopIfTrue="1"/>
  </conditionalFormatting>
  <conditionalFormatting sqref="B5:C31">
    <cfRule type="duplicateValues" dxfId="72" priority="12094" stopIfTrue="1"/>
  </conditionalFormatting>
  <conditionalFormatting sqref="B20:C33">
    <cfRule type="duplicateValues" dxfId="71" priority="11928" stopIfTrue="1"/>
  </conditionalFormatting>
  <conditionalFormatting sqref="B20:C65548 B1:C2 B4:C4">
    <cfRule type="expression" dxfId="70" priority="11930" stopIfTrue="1">
      <formula>AND(COUNTIF($B$1:$C$2, B1)+COUNTIF($B$4:$C$4, B1)+COUNTIF($B$20:$C$65548, B1)&gt;1,NOT(ISBLANK(B1)))</formula>
    </cfRule>
  </conditionalFormatting>
  <conditionalFormatting sqref="C31">
    <cfRule type="duplicateValues" dxfId="69" priority="6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M146"/>
  <sheetViews>
    <sheetView zoomScale="85" zoomScaleNormal="85" workbookViewId="0">
      <selection activeCell="G79" sqref="G79"/>
    </sheetView>
  </sheetViews>
  <sheetFormatPr defaultColWidth="9.1796875" defaultRowHeight="14"/>
  <cols>
    <col min="1" max="1" width="5.7265625" style="9" bestFit="1" customWidth="1"/>
    <col min="2" max="2" width="10.26953125" style="2" bestFit="1" customWidth="1"/>
    <col min="3" max="3" width="44.7265625" style="3" customWidth="1"/>
    <col min="4" max="4" width="8.453125" style="2" bestFit="1" customWidth="1"/>
    <col min="5" max="5" width="64.1796875" style="10" customWidth="1"/>
    <col min="6" max="6" width="7.7265625" style="2" customWidth="1"/>
    <col min="7" max="7" width="8" style="2" bestFit="1" customWidth="1"/>
    <col min="8" max="8" width="1" style="2" customWidth="1"/>
    <col min="9" max="33" width="6.7265625" style="12" customWidth="1"/>
    <col min="34" max="34" width="7.26953125" style="12" bestFit="1" customWidth="1"/>
    <col min="35" max="38" width="6.7265625" style="12" customWidth="1"/>
    <col min="39" max="39" width="1" style="3" customWidth="1"/>
    <col min="40" max="16384" width="9.1796875" style="3"/>
  </cols>
  <sheetData>
    <row r="1" spans="1:39" ht="69" customHeight="1">
      <c r="A1" s="60"/>
      <c r="B1" s="61"/>
      <c r="C1" s="61"/>
      <c r="D1" s="61"/>
      <c r="E1" s="61"/>
      <c r="F1" s="61"/>
      <c r="G1" s="62"/>
      <c r="H1" s="27"/>
      <c r="I1" s="55"/>
      <c r="J1" s="55" t="s">
        <v>2194</v>
      </c>
      <c r="K1" s="55" t="s">
        <v>2074</v>
      </c>
      <c r="L1" s="55" t="s">
        <v>1871</v>
      </c>
      <c r="M1" s="55" t="s">
        <v>2149</v>
      </c>
      <c r="N1" s="55" t="s">
        <v>1838</v>
      </c>
      <c r="O1" s="55" t="s">
        <v>1812</v>
      </c>
      <c r="P1" s="55" t="s">
        <v>1776</v>
      </c>
      <c r="Q1" s="55" t="s">
        <v>1730</v>
      </c>
      <c r="R1" s="55" t="s">
        <v>1704</v>
      </c>
      <c r="S1" s="55" t="s">
        <v>1544</v>
      </c>
      <c r="T1" s="55" t="s">
        <v>1520</v>
      </c>
      <c r="U1" s="55" t="s">
        <v>1482</v>
      </c>
      <c r="V1" s="55" t="s">
        <v>1380</v>
      </c>
      <c r="W1" s="55" t="s">
        <v>1153</v>
      </c>
      <c r="X1" s="55" t="s">
        <v>1061</v>
      </c>
      <c r="Y1" s="55" t="s">
        <v>927</v>
      </c>
      <c r="Z1" s="55" t="s">
        <v>882</v>
      </c>
      <c r="AA1" s="55" t="s">
        <v>819</v>
      </c>
      <c r="AB1" s="55" t="s">
        <v>684</v>
      </c>
      <c r="AC1" s="55" t="s">
        <v>665</v>
      </c>
      <c r="AD1" s="55" t="s">
        <v>735</v>
      </c>
      <c r="AE1" s="55" t="s">
        <v>638</v>
      </c>
      <c r="AF1" s="55" t="s">
        <v>616</v>
      </c>
      <c r="AG1" s="55" t="s">
        <v>543</v>
      </c>
      <c r="AH1" s="55" t="s">
        <v>438</v>
      </c>
      <c r="AI1" s="55" t="s">
        <v>396</v>
      </c>
      <c r="AJ1" s="55" t="s">
        <v>187</v>
      </c>
      <c r="AK1" s="55" t="s">
        <v>137</v>
      </c>
      <c r="AL1" s="63" t="s">
        <v>13</v>
      </c>
      <c r="AM1" s="27"/>
    </row>
    <row r="2" spans="1:39" s="4" customFormat="1" ht="65.150000000000006" customHeight="1">
      <c r="A2" s="57" t="s">
        <v>2221</v>
      </c>
      <c r="B2" s="58"/>
      <c r="C2" s="58"/>
      <c r="D2" s="58"/>
      <c r="E2" s="58"/>
      <c r="F2" s="58"/>
      <c r="G2" s="59"/>
      <c r="H2" s="28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56"/>
      <c r="AJ2" s="56"/>
      <c r="AK2" s="56"/>
      <c r="AL2" s="64"/>
      <c r="AM2" s="34"/>
    </row>
    <row r="3" spans="1:39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45893</v>
      </c>
      <c r="K3" s="19" t="s">
        <v>2115</v>
      </c>
      <c r="L3" s="19">
        <v>45900</v>
      </c>
      <c r="M3" s="19">
        <v>45893</v>
      </c>
      <c r="N3" s="19">
        <v>45886</v>
      </c>
      <c r="O3" s="19">
        <v>45879</v>
      </c>
      <c r="P3" s="19">
        <v>45872</v>
      </c>
      <c r="Q3" s="19">
        <v>45865</v>
      </c>
      <c r="R3" s="19">
        <v>45858</v>
      </c>
      <c r="S3" s="19">
        <v>45858</v>
      </c>
      <c r="T3" s="19">
        <v>45851</v>
      </c>
      <c r="U3" s="19">
        <v>45844</v>
      </c>
      <c r="V3" s="19">
        <v>45830</v>
      </c>
      <c r="W3" s="19">
        <v>45816</v>
      </c>
      <c r="X3" s="19">
        <v>45809</v>
      </c>
      <c r="Y3" s="19">
        <v>45802</v>
      </c>
      <c r="Z3" s="19">
        <v>45795</v>
      </c>
      <c r="AA3" s="19">
        <v>45795</v>
      </c>
      <c r="AB3" s="19">
        <v>45753</v>
      </c>
      <c r="AC3" s="19">
        <v>45746</v>
      </c>
      <c r="AD3" s="19">
        <v>45746</v>
      </c>
      <c r="AE3" s="19">
        <v>45739</v>
      </c>
      <c r="AF3" s="19">
        <v>45739</v>
      </c>
      <c r="AG3" s="19">
        <v>45725</v>
      </c>
      <c r="AH3" s="19">
        <v>45725</v>
      </c>
      <c r="AI3" s="19">
        <v>45711</v>
      </c>
      <c r="AJ3" s="19">
        <v>45698</v>
      </c>
      <c r="AK3" s="19">
        <v>45688</v>
      </c>
      <c r="AL3" s="47">
        <v>45683</v>
      </c>
      <c r="AM3" s="34"/>
    </row>
    <row r="4" spans="1:39" ht="18" customHeight="1">
      <c r="A4" s="20" t="s">
        <v>0</v>
      </c>
      <c r="B4" s="20" t="s">
        <v>1</v>
      </c>
      <c r="C4" s="20" t="s">
        <v>732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14</v>
      </c>
      <c r="K4" s="21" t="s">
        <v>138</v>
      </c>
      <c r="L4" s="21" t="s">
        <v>1845</v>
      </c>
      <c r="M4" s="21" t="s">
        <v>14</v>
      </c>
      <c r="N4" s="21" t="s">
        <v>186</v>
      </c>
      <c r="O4" s="21" t="s">
        <v>138</v>
      </c>
      <c r="P4" s="21" t="s">
        <v>14</v>
      </c>
      <c r="Q4" s="21" t="s">
        <v>14</v>
      </c>
      <c r="R4" s="21" t="s">
        <v>14</v>
      </c>
      <c r="S4" s="21" t="s">
        <v>186</v>
      </c>
      <c r="T4" s="21" t="s">
        <v>14</v>
      </c>
      <c r="U4" s="21" t="s">
        <v>138</v>
      </c>
      <c r="V4" s="21" t="s">
        <v>188</v>
      </c>
      <c r="W4" s="21" t="s">
        <v>186</v>
      </c>
      <c r="X4" s="21" t="s">
        <v>138</v>
      </c>
      <c r="Y4" s="21" t="s">
        <v>188</v>
      </c>
      <c r="Z4" s="21" t="s">
        <v>473</v>
      </c>
      <c r="AA4" s="21" t="s">
        <v>820</v>
      </c>
      <c r="AB4" s="21" t="s">
        <v>14</v>
      </c>
      <c r="AC4" s="21" t="s">
        <v>14</v>
      </c>
      <c r="AD4" s="21" t="s">
        <v>14</v>
      </c>
      <c r="AE4" s="21" t="s">
        <v>14</v>
      </c>
      <c r="AF4" s="21" t="s">
        <v>188</v>
      </c>
      <c r="AG4" s="21" t="s">
        <v>14</v>
      </c>
      <c r="AH4" s="21" t="s">
        <v>473</v>
      </c>
      <c r="AI4" s="21" t="s">
        <v>188</v>
      </c>
      <c r="AJ4" s="21" t="s">
        <v>188</v>
      </c>
      <c r="AK4" s="21" t="s">
        <v>138</v>
      </c>
      <c r="AL4" s="48" t="s">
        <v>14</v>
      </c>
      <c r="AM4" s="35"/>
    </row>
    <row r="5" spans="1:39" s="11" customFormat="1" ht="18" customHeight="1">
      <c r="A5" s="1">
        <v>1</v>
      </c>
      <c r="B5" s="1">
        <v>16165</v>
      </c>
      <c r="C5" s="22" t="s">
        <v>95</v>
      </c>
      <c r="D5" s="1" t="s">
        <v>9</v>
      </c>
      <c r="E5" s="5" t="s">
        <v>7</v>
      </c>
      <c r="F5" s="1" t="s">
        <v>103</v>
      </c>
      <c r="G5" s="1">
        <f t="shared" ref="G5:G36" si="0">SUM(I5:AL5)</f>
        <v>890</v>
      </c>
      <c r="H5" s="31"/>
      <c r="I5" s="7"/>
      <c r="J5" s="7"/>
      <c r="K5" s="7">
        <v>140</v>
      </c>
      <c r="L5" s="7"/>
      <c r="M5" s="7"/>
      <c r="N5" s="7">
        <v>100</v>
      </c>
      <c r="O5" s="7"/>
      <c r="P5" s="7"/>
      <c r="Q5" s="7"/>
      <c r="R5" s="7"/>
      <c r="S5" s="7"/>
      <c r="T5" s="7"/>
      <c r="U5" s="7">
        <v>160</v>
      </c>
      <c r="V5" s="7"/>
      <c r="W5" s="7">
        <v>100</v>
      </c>
      <c r="X5" s="7">
        <v>150</v>
      </c>
      <c r="Y5" s="7"/>
      <c r="Z5" s="7"/>
      <c r="AA5" s="7">
        <v>180</v>
      </c>
      <c r="AB5" s="7"/>
      <c r="AC5" s="7"/>
      <c r="AD5" s="7"/>
      <c r="AE5" s="7"/>
      <c r="AF5" s="7"/>
      <c r="AG5" s="7"/>
      <c r="AH5" s="7"/>
      <c r="AI5" s="7"/>
      <c r="AJ5" s="7">
        <v>35</v>
      </c>
      <c r="AK5" s="7"/>
      <c r="AL5" s="7">
        <v>25</v>
      </c>
      <c r="AM5" s="36"/>
    </row>
    <row r="6" spans="1:39" s="11" customFormat="1" ht="18" customHeight="1">
      <c r="A6" s="1">
        <v>2</v>
      </c>
      <c r="B6" s="1" t="s">
        <v>858</v>
      </c>
      <c r="C6" s="5" t="s">
        <v>859</v>
      </c>
      <c r="D6" s="1" t="s">
        <v>9</v>
      </c>
      <c r="E6" s="5" t="s">
        <v>7</v>
      </c>
      <c r="F6" s="1" t="s">
        <v>150</v>
      </c>
      <c r="G6" s="1">
        <f t="shared" si="0"/>
        <v>760</v>
      </c>
      <c r="H6" s="31"/>
      <c r="I6" s="7"/>
      <c r="J6" s="7"/>
      <c r="K6" s="7">
        <v>160</v>
      </c>
      <c r="L6" s="7">
        <v>180</v>
      </c>
      <c r="M6" s="7"/>
      <c r="N6" s="7"/>
      <c r="O6" s="7">
        <v>160</v>
      </c>
      <c r="P6" s="7"/>
      <c r="Q6" s="7"/>
      <c r="R6" s="7"/>
      <c r="S6" s="7">
        <v>100</v>
      </c>
      <c r="T6" s="7"/>
      <c r="U6" s="7"/>
      <c r="V6" s="7"/>
      <c r="W6" s="7"/>
      <c r="X6" s="7"/>
      <c r="Y6" s="7"/>
      <c r="Z6" s="7"/>
      <c r="AA6" s="7">
        <v>160</v>
      </c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36"/>
    </row>
    <row r="7" spans="1:39" s="11" customFormat="1" ht="18" customHeight="1">
      <c r="A7" s="1">
        <v>3</v>
      </c>
      <c r="B7" s="1" t="s">
        <v>856</v>
      </c>
      <c r="C7" s="5" t="s">
        <v>857</v>
      </c>
      <c r="D7" s="1" t="s">
        <v>9</v>
      </c>
      <c r="E7" s="5" t="s">
        <v>7</v>
      </c>
      <c r="F7" s="1" t="s">
        <v>150</v>
      </c>
      <c r="G7" s="1">
        <f t="shared" si="0"/>
        <v>635</v>
      </c>
      <c r="H7" s="31"/>
      <c r="I7" s="7"/>
      <c r="J7" s="7"/>
      <c r="K7" s="7"/>
      <c r="L7" s="7">
        <v>30</v>
      </c>
      <c r="M7" s="7"/>
      <c r="N7" s="7"/>
      <c r="O7" s="7">
        <v>150</v>
      </c>
      <c r="P7" s="7"/>
      <c r="Q7" s="7"/>
      <c r="R7" s="7"/>
      <c r="S7" s="7">
        <v>95</v>
      </c>
      <c r="T7" s="7"/>
      <c r="U7" s="7"/>
      <c r="V7" s="7"/>
      <c r="W7" s="7"/>
      <c r="X7" s="7">
        <v>160</v>
      </c>
      <c r="Y7" s="7"/>
      <c r="Z7" s="7"/>
      <c r="AA7" s="7">
        <v>200</v>
      </c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36"/>
    </row>
    <row r="8" spans="1:39" s="11" customFormat="1" ht="18" customHeight="1">
      <c r="A8" s="1">
        <v>4</v>
      </c>
      <c r="B8" s="1" t="s">
        <v>860</v>
      </c>
      <c r="C8" s="5" t="s">
        <v>861</v>
      </c>
      <c r="D8" s="1" t="s">
        <v>9</v>
      </c>
      <c r="E8" s="5" t="s">
        <v>7</v>
      </c>
      <c r="F8" s="1" t="s">
        <v>150</v>
      </c>
      <c r="G8" s="1">
        <f t="shared" si="0"/>
        <v>630</v>
      </c>
      <c r="H8" s="31"/>
      <c r="I8" s="7"/>
      <c r="J8" s="7"/>
      <c r="K8" s="7">
        <v>120</v>
      </c>
      <c r="L8" s="7"/>
      <c r="M8" s="7"/>
      <c r="N8" s="7">
        <v>75</v>
      </c>
      <c r="O8" s="7">
        <v>120</v>
      </c>
      <c r="P8" s="7">
        <v>20</v>
      </c>
      <c r="Q8" s="7"/>
      <c r="R8" s="7"/>
      <c r="S8" s="7">
        <v>70</v>
      </c>
      <c r="T8" s="7"/>
      <c r="U8" s="7">
        <v>60</v>
      </c>
      <c r="V8" s="7"/>
      <c r="W8" s="7"/>
      <c r="X8" s="7">
        <v>75</v>
      </c>
      <c r="Y8" s="7"/>
      <c r="Z8" s="7"/>
      <c r="AA8" s="7">
        <v>90</v>
      </c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36"/>
    </row>
    <row r="9" spans="1:39" s="11" customFormat="1" ht="18" customHeight="1">
      <c r="A9" s="1">
        <v>5</v>
      </c>
      <c r="B9" s="1">
        <v>49753</v>
      </c>
      <c r="C9" s="5" t="s">
        <v>1113</v>
      </c>
      <c r="D9" s="1" t="s">
        <v>9</v>
      </c>
      <c r="E9" s="5" t="s">
        <v>7</v>
      </c>
      <c r="F9" s="1" t="s">
        <v>141</v>
      </c>
      <c r="G9" s="1">
        <f t="shared" si="0"/>
        <v>460</v>
      </c>
      <c r="H9" s="31"/>
      <c r="I9" s="7"/>
      <c r="J9" s="7"/>
      <c r="K9" s="7"/>
      <c r="L9" s="7"/>
      <c r="M9" s="7"/>
      <c r="N9" s="7"/>
      <c r="O9" s="7"/>
      <c r="P9" s="7"/>
      <c r="Q9" s="7"/>
      <c r="R9" s="7"/>
      <c r="S9" s="7">
        <v>75</v>
      </c>
      <c r="T9" s="7"/>
      <c r="U9" s="7">
        <v>150</v>
      </c>
      <c r="V9" s="7"/>
      <c r="W9" s="7">
        <v>95</v>
      </c>
      <c r="X9" s="7">
        <v>140</v>
      </c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36"/>
    </row>
    <row r="10" spans="1:39" s="11" customFormat="1" ht="18" customHeight="1">
      <c r="A10" s="1">
        <v>6</v>
      </c>
      <c r="B10" s="1">
        <v>5628</v>
      </c>
      <c r="C10" s="5" t="s">
        <v>176</v>
      </c>
      <c r="D10" s="1" t="s">
        <v>9</v>
      </c>
      <c r="E10" s="5" t="s">
        <v>7</v>
      </c>
      <c r="F10" s="1" t="s">
        <v>103</v>
      </c>
      <c r="G10" s="1">
        <f t="shared" si="0"/>
        <v>370</v>
      </c>
      <c r="H10" s="32"/>
      <c r="I10" s="1"/>
      <c r="J10" s="1"/>
      <c r="K10" s="1"/>
      <c r="L10" s="1">
        <v>40</v>
      </c>
      <c r="M10" s="1"/>
      <c r="N10" s="1"/>
      <c r="O10" s="1"/>
      <c r="P10" s="1"/>
      <c r="Q10" s="1"/>
      <c r="R10" s="1"/>
      <c r="S10" s="1"/>
      <c r="T10" s="1"/>
      <c r="U10" s="1">
        <v>120</v>
      </c>
      <c r="V10" s="1"/>
      <c r="W10" s="1"/>
      <c r="X10" s="1"/>
      <c r="Y10" s="1">
        <v>50</v>
      </c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>
        <v>160</v>
      </c>
      <c r="AL10" s="7"/>
      <c r="AM10" s="36"/>
    </row>
    <row r="11" spans="1:39" s="11" customFormat="1" ht="18" customHeight="1">
      <c r="A11" s="1">
        <v>7</v>
      </c>
      <c r="B11" s="1">
        <v>35444</v>
      </c>
      <c r="C11" s="5" t="s">
        <v>11</v>
      </c>
      <c r="D11" s="1" t="s">
        <v>9</v>
      </c>
      <c r="E11" s="5" t="s">
        <v>7</v>
      </c>
      <c r="F11" s="1" t="s">
        <v>10</v>
      </c>
      <c r="G11" s="1">
        <f t="shared" si="0"/>
        <v>326</v>
      </c>
      <c r="H11" s="32"/>
      <c r="I11" s="1"/>
      <c r="J11" s="1"/>
      <c r="K11" s="1"/>
      <c r="L11" s="1"/>
      <c r="M11" s="1"/>
      <c r="N11" s="1">
        <v>90</v>
      </c>
      <c r="O11" s="1"/>
      <c r="P11" s="1"/>
      <c r="Q11" s="1">
        <v>10</v>
      </c>
      <c r="R11" s="1"/>
      <c r="S11" s="1"/>
      <c r="T11" s="1">
        <v>8</v>
      </c>
      <c r="U11" s="1"/>
      <c r="V11" s="1"/>
      <c r="W11" s="1"/>
      <c r="X11" s="1">
        <v>80</v>
      </c>
      <c r="Y11" s="1"/>
      <c r="Z11" s="1"/>
      <c r="AA11" s="1">
        <v>120</v>
      </c>
      <c r="AB11" s="1"/>
      <c r="AC11" s="1"/>
      <c r="AD11" s="1"/>
      <c r="AE11" s="1">
        <v>10</v>
      </c>
      <c r="AF11" s="1"/>
      <c r="AG11" s="1"/>
      <c r="AH11" s="1"/>
      <c r="AI11" s="1"/>
      <c r="AJ11" s="1"/>
      <c r="AK11" s="1"/>
      <c r="AL11" s="7">
        <v>8</v>
      </c>
      <c r="AM11" s="36"/>
    </row>
    <row r="12" spans="1:39" s="11" customFormat="1" ht="18" customHeight="1">
      <c r="A12" s="1">
        <v>8</v>
      </c>
      <c r="B12" s="1">
        <v>53323</v>
      </c>
      <c r="C12" s="5" t="s">
        <v>177</v>
      </c>
      <c r="D12" s="1" t="s">
        <v>9</v>
      </c>
      <c r="E12" s="5" t="s">
        <v>178</v>
      </c>
      <c r="F12" s="1" t="s">
        <v>141</v>
      </c>
      <c r="G12" s="1">
        <f t="shared" si="0"/>
        <v>305</v>
      </c>
      <c r="H12" s="32"/>
      <c r="I12" s="1"/>
      <c r="J12" s="1"/>
      <c r="K12" s="1"/>
      <c r="L12" s="1"/>
      <c r="M12" s="1"/>
      <c r="N12" s="1"/>
      <c r="O12" s="1"/>
      <c r="P12" s="1"/>
      <c r="Q12" s="1"/>
      <c r="R12" s="1">
        <v>20</v>
      </c>
      <c r="S12" s="1"/>
      <c r="T12" s="1"/>
      <c r="U12" s="1">
        <v>75</v>
      </c>
      <c r="V12" s="1"/>
      <c r="W12" s="1">
        <v>70</v>
      </c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>
        <v>140</v>
      </c>
      <c r="AL12" s="7"/>
      <c r="AM12" s="36"/>
    </row>
    <row r="13" spans="1:39" s="11" customFormat="1" ht="18" customHeight="1">
      <c r="A13" s="1">
        <v>9</v>
      </c>
      <c r="B13" s="1">
        <v>5924</v>
      </c>
      <c r="C13" s="5" t="s">
        <v>1968</v>
      </c>
      <c r="D13" s="1" t="s">
        <v>9</v>
      </c>
      <c r="E13" s="5" t="s">
        <v>1969</v>
      </c>
      <c r="F13" s="1" t="s">
        <v>154</v>
      </c>
      <c r="G13" s="1">
        <f t="shared" si="0"/>
        <v>300</v>
      </c>
      <c r="H13" s="32"/>
      <c r="I13" s="1"/>
      <c r="J13" s="1"/>
      <c r="K13" s="1"/>
      <c r="L13" s="1">
        <v>300</v>
      </c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7"/>
      <c r="AM13" s="36"/>
    </row>
    <row r="14" spans="1:39" s="11" customFormat="1" ht="18" customHeight="1">
      <c r="A14" s="1">
        <v>10</v>
      </c>
      <c r="B14" s="1">
        <v>30166</v>
      </c>
      <c r="C14" s="5" t="s">
        <v>910</v>
      </c>
      <c r="D14" s="1" t="s">
        <v>9</v>
      </c>
      <c r="E14" s="5" t="s">
        <v>472</v>
      </c>
      <c r="F14" s="1" t="s">
        <v>180</v>
      </c>
      <c r="G14" s="1">
        <f t="shared" si="0"/>
        <v>290</v>
      </c>
      <c r="H14" s="31"/>
      <c r="I14" s="7"/>
      <c r="J14" s="7"/>
      <c r="K14" s="7"/>
      <c r="L14" s="7">
        <v>140</v>
      </c>
      <c r="M14" s="7"/>
      <c r="N14" s="7"/>
      <c r="O14" s="7"/>
      <c r="P14" s="7"/>
      <c r="Q14" s="7"/>
      <c r="R14" s="7"/>
      <c r="S14" s="7"/>
      <c r="T14" s="7"/>
      <c r="U14" s="7"/>
      <c r="V14" s="7">
        <v>50</v>
      </c>
      <c r="W14" s="7"/>
      <c r="X14" s="7"/>
      <c r="Y14" s="7"/>
      <c r="Z14" s="7">
        <v>100</v>
      </c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36"/>
    </row>
    <row r="15" spans="1:39" s="11" customFormat="1" ht="18" customHeight="1">
      <c r="A15" s="1">
        <v>11</v>
      </c>
      <c r="B15" s="1" t="s">
        <v>1653</v>
      </c>
      <c r="C15" s="5" t="s">
        <v>1654</v>
      </c>
      <c r="D15" s="1" t="s">
        <v>9</v>
      </c>
      <c r="E15" s="5" t="s">
        <v>7</v>
      </c>
      <c r="F15" s="1" t="s">
        <v>150</v>
      </c>
      <c r="G15" s="1">
        <f t="shared" si="0"/>
        <v>255</v>
      </c>
      <c r="H15" s="31"/>
      <c r="I15" s="7"/>
      <c r="J15" s="7">
        <v>20</v>
      </c>
      <c r="K15" s="7"/>
      <c r="L15" s="7"/>
      <c r="M15" s="7"/>
      <c r="N15" s="7"/>
      <c r="O15" s="7">
        <v>140</v>
      </c>
      <c r="P15" s="7">
        <v>15</v>
      </c>
      <c r="Q15" s="7"/>
      <c r="R15" s="7"/>
      <c r="S15" s="7">
        <v>80</v>
      </c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36"/>
    </row>
    <row r="16" spans="1:39" s="11" customFormat="1" ht="18" customHeight="1">
      <c r="A16" s="1">
        <v>12</v>
      </c>
      <c r="B16" s="1">
        <v>60709</v>
      </c>
      <c r="C16" s="5" t="s">
        <v>100</v>
      </c>
      <c r="D16" s="1" t="s">
        <v>9</v>
      </c>
      <c r="E16" s="5" t="s">
        <v>7</v>
      </c>
      <c r="F16" s="1" t="s">
        <v>10</v>
      </c>
      <c r="G16" s="1">
        <f t="shared" si="0"/>
        <v>240</v>
      </c>
      <c r="H16" s="32"/>
      <c r="I16" s="1"/>
      <c r="J16" s="1"/>
      <c r="K16" s="1"/>
      <c r="L16" s="1"/>
      <c r="M16" s="1"/>
      <c r="N16" s="1">
        <v>85</v>
      </c>
      <c r="O16" s="1"/>
      <c r="P16" s="1"/>
      <c r="Q16" s="1"/>
      <c r="R16" s="1"/>
      <c r="S16" s="1"/>
      <c r="T16" s="1">
        <v>3</v>
      </c>
      <c r="U16" s="1"/>
      <c r="V16" s="1"/>
      <c r="W16" s="1"/>
      <c r="X16" s="1"/>
      <c r="Y16" s="1"/>
      <c r="Z16" s="1"/>
      <c r="AA16" s="1">
        <v>140</v>
      </c>
      <c r="AB16" s="1"/>
      <c r="AC16" s="1"/>
      <c r="AD16" s="1"/>
      <c r="AE16" s="1"/>
      <c r="AF16" s="1"/>
      <c r="AG16" s="1">
        <v>10</v>
      </c>
      <c r="AH16" s="1"/>
      <c r="AI16" s="1"/>
      <c r="AJ16" s="1"/>
      <c r="AK16" s="1"/>
      <c r="AL16" s="7">
        <v>2</v>
      </c>
      <c r="AM16" s="36"/>
    </row>
    <row r="17" spans="1:39" s="11" customFormat="1" ht="18" customHeight="1">
      <c r="A17" s="1">
        <v>12</v>
      </c>
      <c r="B17" s="1">
        <v>58940</v>
      </c>
      <c r="C17" s="5" t="s">
        <v>97</v>
      </c>
      <c r="D17" s="1" t="s">
        <v>9</v>
      </c>
      <c r="E17" s="5" t="s">
        <v>7</v>
      </c>
      <c r="F17" s="1" t="s">
        <v>10</v>
      </c>
      <c r="G17" s="1">
        <f t="shared" si="0"/>
        <v>240</v>
      </c>
      <c r="H17" s="31"/>
      <c r="I17" s="7"/>
      <c r="J17" s="7"/>
      <c r="K17" s="7"/>
      <c r="L17" s="7"/>
      <c r="M17" s="7"/>
      <c r="N17" s="7">
        <v>95</v>
      </c>
      <c r="O17" s="7"/>
      <c r="P17" s="7"/>
      <c r="Q17" s="7"/>
      <c r="R17" s="7"/>
      <c r="S17" s="7"/>
      <c r="T17" s="7">
        <v>25</v>
      </c>
      <c r="U17" s="7"/>
      <c r="V17" s="7"/>
      <c r="W17" s="7"/>
      <c r="X17" s="7"/>
      <c r="Y17" s="7"/>
      <c r="Z17" s="7"/>
      <c r="AA17" s="7">
        <v>65</v>
      </c>
      <c r="AB17" s="7"/>
      <c r="AC17" s="7"/>
      <c r="AD17" s="7"/>
      <c r="AE17" s="7">
        <v>25</v>
      </c>
      <c r="AF17" s="7"/>
      <c r="AG17" s="7">
        <v>15</v>
      </c>
      <c r="AH17" s="7"/>
      <c r="AI17" s="7"/>
      <c r="AJ17" s="7"/>
      <c r="AK17" s="7"/>
      <c r="AL17" s="7">
        <v>15</v>
      </c>
      <c r="AM17" s="36"/>
    </row>
    <row r="18" spans="1:39" s="11" customFormat="1" ht="18" customHeight="1">
      <c r="A18" s="1">
        <v>14</v>
      </c>
      <c r="B18" s="1">
        <v>3336</v>
      </c>
      <c r="C18" s="5" t="s">
        <v>1970</v>
      </c>
      <c r="D18" s="1" t="s">
        <v>9</v>
      </c>
      <c r="E18" s="5" t="s">
        <v>7</v>
      </c>
      <c r="F18" s="1" t="s">
        <v>141</v>
      </c>
      <c r="G18" s="1">
        <f t="shared" si="0"/>
        <v>230</v>
      </c>
      <c r="H18" s="32"/>
      <c r="I18" s="1"/>
      <c r="J18" s="1"/>
      <c r="K18" s="1"/>
      <c r="L18" s="1">
        <v>230</v>
      </c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7"/>
      <c r="AM18" s="36"/>
    </row>
    <row r="19" spans="1:39" s="11" customFormat="1" ht="18" customHeight="1">
      <c r="A19" s="1">
        <v>15</v>
      </c>
      <c r="B19" s="1" t="s">
        <v>1655</v>
      </c>
      <c r="C19" s="5" t="s">
        <v>1656</v>
      </c>
      <c r="D19" s="1" t="s">
        <v>9</v>
      </c>
      <c r="E19" s="5" t="s">
        <v>7</v>
      </c>
      <c r="F19" s="1" t="s">
        <v>150</v>
      </c>
      <c r="G19" s="1">
        <f t="shared" si="0"/>
        <v>226</v>
      </c>
      <c r="H19" s="31"/>
      <c r="I19" s="7"/>
      <c r="J19" s="7">
        <v>6</v>
      </c>
      <c r="K19" s="7">
        <v>55</v>
      </c>
      <c r="L19" s="7"/>
      <c r="M19" s="7"/>
      <c r="N19" s="7"/>
      <c r="O19" s="7">
        <v>100</v>
      </c>
      <c r="P19" s="7"/>
      <c r="Q19" s="7"/>
      <c r="R19" s="7"/>
      <c r="S19" s="7">
        <v>65</v>
      </c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36"/>
    </row>
    <row r="20" spans="1:39" s="11" customFormat="1" ht="18" customHeight="1">
      <c r="A20" s="1">
        <v>16</v>
      </c>
      <c r="B20" s="1" t="s">
        <v>940</v>
      </c>
      <c r="C20" s="5" t="s">
        <v>941</v>
      </c>
      <c r="D20" s="1" t="s">
        <v>9</v>
      </c>
      <c r="E20" s="5" t="s">
        <v>7</v>
      </c>
      <c r="F20" s="1" t="s">
        <v>103</v>
      </c>
      <c r="G20" s="1">
        <f t="shared" si="0"/>
        <v>220</v>
      </c>
      <c r="H20" s="31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>
        <v>100</v>
      </c>
      <c r="V20" s="7"/>
      <c r="W20" s="7">
        <v>85</v>
      </c>
      <c r="X20" s="7"/>
      <c r="Y20" s="7">
        <v>35</v>
      </c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36"/>
    </row>
    <row r="21" spans="1:39" s="11" customFormat="1" ht="18" customHeight="1">
      <c r="A21" s="1">
        <v>17</v>
      </c>
      <c r="B21" s="1">
        <v>5250</v>
      </c>
      <c r="C21" s="5" t="s">
        <v>1971</v>
      </c>
      <c r="D21" s="1" t="s">
        <v>9</v>
      </c>
      <c r="E21" s="5" t="s">
        <v>374</v>
      </c>
      <c r="F21" s="1" t="s">
        <v>369</v>
      </c>
      <c r="G21" s="1">
        <f t="shared" si="0"/>
        <v>215</v>
      </c>
      <c r="H21" s="32"/>
      <c r="I21" s="1"/>
      <c r="J21" s="1"/>
      <c r="K21" s="1"/>
      <c r="L21" s="1">
        <v>215</v>
      </c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7"/>
      <c r="AM21" s="36"/>
    </row>
    <row r="22" spans="1:39" s="11" customFormat="1" ht="18" customHeight="1">
      <c r="A22" s="1">
        <v>18</v>
      </c>
      <c r="B22" s="1">
        <v>37657</v>
      </c>
      <c r="C22" s="5" t="s">
        <v>1972</v>
      </c>
      <c r="D22" s="1" t="s">
        <v>9</v>
      </c>
      <c r="E22" s="5" t="s">
        <v>1973</v>
      </c>
      <c r="F22" s="1" t="s">
        <v>381</v>
      </c>
      <c r="G22" s="1">
        <f t="shared" si="0"/>
        <v>200</v>
      </c>
      <c r="H22" s="32"/>
      <c r="I22" s="1"/>
      <c r="J22" s="1"/>
      <c r="K22" s="1"/>
      <c r="L22" s="1">
        <v>200</v>
      </c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7"/>
      <c r="AM22" s="36"/>
    </row>
    <row r="23" spans="1:39" s="11" customFormat="1" ht="18" customHeight="1">
      <c r="A23" s="1">
        <v>19</v>
      </c>
      <c r="B23" s="1" t="s">
        <v>1320</v>
      </c>
      <c r="C23" s="5" t="s">
        <v>1321</v>
      </c>
      <c r="D23" s="1" t="s">
        <v>9</v>
      </c>
      <c r="E23" s="5" t="s">
        <v>7</v>
      </c>
      <c r="F23" s="1" t="s">
        <v>141</v>
      </c>
      <c r="G23" s="1">
        <f t="shared" si="0"/>
        <v>185</v>
      </c>
      <c r="H23" s="31"/>
      <c r="I23" s="7"/>
      <c r="J23" s="7"/>
      <c r="K23" s="7"/>
      <c r="L23" s="7"/>
      <c r="M23" s="7"/>
      <c r="N23" s="7"/>
      <c r="O23" s="7"/>
      <c r="P23" s="7"/>
      <c r="Q23" s="7"/>
      <c r="R23" s="7">
        <v>25</v>
      </c>
      <c r="S23" s="7"/>
      <c r="T23" s="7"/>
      <c r="U23" s="7">
        <v>70</v>
      </c>
      <c r="V23" s="7"/>
      <c r="W23" s="7">
        <v>90</v>
      </c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36"/>
    </row>
    <row r="24" spans="1:39" s="11" customFormat="1" ht="18" customHeight="1">
      <c r="A24" s="1">
        <v>20</v>
      </c>
      <c r="B24" s="1" t="s">
        <v>942</v>
      </c>
      <c r="C24" s="5" t="s">
        <v>943</v>
      </c>
      <c r="D24" s="1" t="s">
        <v>9</v>
      </c>
      <c r="E24" s="5" t="s">
        <v>7</v>
      </c>
      <c r="F24" s="1" t="s">
        <v>103</v>
      </c>
      <c r="G24" s="1">
        <f t="shared" si="0"/>
        <v>182.5</v>
      </c>
      <c r="H24" s="31"/>
      <c r="I24" s="7"/>
      <c r="J24" s="7"/>
      <c r="K24" s="7"/>
      <c r="L24" s="7"/>
      <c r="M24" s="7">
        <v>12.5</v>
      </c>
      <c r="N24" s="7"/>
      <c r="O24" s="7"/>
      <c r="P24" s="7"/>
      <c r="Q24" s="7"/>
      <c r="R24" s="7"/>
      <c r="S24" s="7"/>
      <c r="T24" s="7"/>
      <c r="U24" s="7">
        <v>140</v>
      </c>
      <c r="V24" s="7"/>
      <c r="W24" s="7"/>
      <c r="X24" s="7"/>
      <c r="Y24" s="7">
        <v>30</v>
      </c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36"/>
    </row>
    <row r="25" spans="1:39" s="11" customFormat="1" ht="18" customHeight="1">
      <c r="A25" s="1">
        <v>21</v>
      </c>
      <c r="B25" s="1" t="s">
        <v>315</v>
      </c>
      <c r="C25" s="5" t="s">
        <v>316</v>
      </c>
      <c r="D25" s="1" t="s">
        <v>9</v>
      </c>
      <c r="E25" s="5" t="s">
        <v>7</v>
      </c>
      <c r="F25" s="1" t="s">
        <v>190</v>
      </c>
      <c r="G25" s="1">
        <f t="shared" si="0"/>
        <v>175</v>
      </c>
      <c r="H25" s="31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>
        <v>100</v>
      </c>
      <c r="AB25" s="7"/>
      <c r="AC25" s="7">
        <v>25</v>
      </c>
      <c r="AD25" s="7"/>
      <c r="AE25" s="7"/>
      <c r="AF25" s="7"/>
      <c r="AG25" s="7"/>
      <c r="AH25" s="7"/>
      <c r="AI25" s="7"/>
      <c r="AJ25" s="7">
        <v>50</v>
      </c>
      <c r="AK25" s="7"/>
      <c r="AL25" s="7"/>
      <c r="AM25" s="36"/>
    </row>
    <row r="26" spans="1:39" s="11" customFormat="1" ht="18" customHeight="1">
      <c r="A26" s="1">
        <v>22</v>
      </c>
      <c r="B26" s="1">
        <v>43234</v>
      </c>
      <c r="C26" s="5" t="s">
        <v>1322</v>
      </c>
      <c r="D26" s="1" t="s">
        <v>9</v>
      </c>
      <c r="E26" s="5" t="s">
        <v>7</v>
      </c>
      <c r="F26" s="1" t="s">
        <v>141</v>
      </c>
      <c r="G26" s="1">
        <f t="shared" si="0"/>
        <v>170</v>
      </c>
      <c r="H26" s="31"/>
      <c r="I26" s="7"/>
      <c r="J26" s="7"/>
      <c r="K26" s="7"/>
      <c r="L26" s="7"/>
      <c r="M26" s="7"/>
      <c r="N26" s="7"/>
      <c r="O26" s="7"/>
      <c r="P26" s="7"/>
      <c r="Q26" s="7"/>
      <c r="R26" s="7">
        <v>10</v>
      </c>
      <c r="S26" s="7"/>
      <c r="T26" s="7"/>
      <c r="U26" s="7">
        <v>80</v>
      </c>
      <c r="V26" s="7"/>
      <c r="W26" s="7">
        <v>80</v>
      </c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36"/>
    </row>
    <row r="27" spans="1:39" s="11" customFormat="1" ht="18" customHeight="1">
      <c r="A27" s="1">
        <v>22</v>
      </c>
      <c r="B27" s="1">
        <v>25727</v>
      </c>
      <c r="C27" s="5" t="s">
        <v>1974</v>
      </c>
      <c r="D27" s="1" t="s">
        <v>9</v>
      </c>
      <c r="E27" s="5" t="s">
        <v>1899</v>
      </c>
      <c r="F27" s="1" t="s">
        <v>1514</v>
      </c>
      <c r="G27" s="1">
        <f t="shared" si="0"/>
        <v>170</v>
      </c>
      <c r="H27" s="32"/>
      <c r="I27" s="1"/>
      <c r="J27" s="1"/>
      <c r="K27" s="1"/>
      <c r="L27" s="1">
        <v>170</v>
      </c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7"/>
      <c r="AM27" s="36"/>
    </row>
    <row r="28" spans="1:39" s="11" customFormat="1" ht="18" customHeight="1">
      <c r="A28" s="1">
        <v>24</v>
      </c>
      <c r="B28" s="1">
        <v>43225</v>
      </c>
      <c r="C28" s="5" t="s">
        <v>1975</v>
      </c>
      <c r="D28" s="1" t="s">
        <v>9</v>
      </c>
      <c r="E28" s="5" t="s">
        <v>7</v>
      </c>
      <c r="F28" s="1" t="s">
        <v>813</v>
      </c>
      <c r="G28" s="1">
        <f t="shared" si="0"/>
        <v>160</v>
      </c>
      <c r="H28" s="32"/>
      <c r="I28" s="1"/>
      <c r="J28" s="1"/>
      <c r="K28" s="1"/>
      <c r="L28" s="1">
        <v>160</v>
      </c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7"/>
      <c r="AM28" s="36"/>
    </row>
    <row r="29" spans="1:39" s="11" customFormat="1" ht="18" customHeight="1">
      <c r="A29" s="1">
        <v>25</v>
      </c>
      <c r="B29" s="1">
        <v>49721</v>
      </c>
      <c r="C29" s="5" t="s">
        <v>521</v>
      </c>
      <c r="D29" s="1" t="s">
        <v>9</v>
      </c>
      <c r="E29" s="5" t="s">
        <v>7</v>
      </c>
      <c r="F29" s="1" t="s">
        <v>442</v>
      </c>
      <c r="G29" s="1">
        <f t="shared" si="0"/>
        <v>150</v>
      </c>
      <c r="H29" s="31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>
        <v>70</v>
      </c>
      <c r="AA29" s="7"/>
      <c r="AB29" s="7"/>
      <c r="AC29" s="7"/>
      <c r="AD29" s="7"/>
      <c r="AE29" s="7"/>
      <c r="AF29" s="7"/>
      <c r="AG29" s="7"/>
      <c r="AH29" s="7">
        <v>80</v>
      </c>
      <c r="AI29" s="7"/>
      <c r="AJ29" s="7"/>
      <c r="AK29" s="7"/>
      <c r="AL29" s="7"/>
      <c r="AM29" s="36"/>
    </row>
    <row r="30" spans="1:39" s="11" customFormat="1" ht="18" customHeight="1">
      <c r="A30" s="1">
        <v>25</v>
      </c>
      <c r="B30" s="1" t="s">
        <v>864</v>
      </c>
      <c r="C30" s="5" t="s">
        <v>865</v>
      </c>
      <c r="D30" s="1" t="s">
        <v>9</v>
      </c>
      <c r="E30" s="5" t="s">
        <v>7</v>
      </c>
      <c r="F30" s="1" t="s">
        <v>10</v>
      </c>
      <c r="G30" s="1">
        <f t="shared" si="0"/>
        <v>150</v>
      </c>
      <c r="H30" s="31"/>
      <c r="I30" s="7"/>
      <c r="J30" s="7"/>
      <c r="K30" s="7"/>
      <c r="L30" s="7"/>
      <c r="M30" s="7"/>
      <c r="N30" s="7">
        <v>80</v>
      </c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>
        <v>70</v>
      </c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36"/>
    </row>
    <row r="31" spans="1:39" s="11" customFormat="1" ht="18" customHeight="1">
      <c r="A31" s="1">
        <v>25</v>
      </c>
      <c r="B31" s="1">
        <v>2126</v>
      </c>
      <c r="C31" s="5" t="s">
        <v>1976</v>
      </c>
      <c r="D31" s="1" t="s">
        <v>9</v>
      </c>
      <c r="E31" s="5" t="s">
        <v>1977</v>
      </c>
      <c r="F31" s="1" t="s">
        <v>476</v>
      </c>
      <c r="G31" s="1">
        <f t="shared" si="0"/>
        <v>150</v>
      </c>
      <c r="H31" s="32"/>
      <c r="I31" s="1"/>
      <c r="J31" s="1"/>
      <c r="K31" s="1"/>
      <c r="L31" s="1">
        <v>150</v>
      </c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7"/>
      <c r="AM31" s="36"/>
    </row>
    <row r="32" spans="1:39" s="11" customFormat="1" ht="18" customHeight="1">
      <c r="A32" s="1">
        <v>25</v>
      </c>
      <c r="B32" s="1">
        <v>38859</v>
      </c>
      <c r="C32" s="5" t="s">
        <v>2116</v>
      </c>
      <c r="D32" s="1" t="s">
        <v>9</v>
      </c>
      <c r="E32" s="5" t="s">
        <v>7</v>
      </c>
      <c r="F32" s="1" t="s">
        <v>150</v>
      </c>
      <c r="G32" s="1">
        <f t="shared" si="0"/>
        <v>150</v>
      </c>
      <c r="H32" s="32"/>
      <c r="I32" s="1"/>
      <c r="J32" s="1"/>
      <c r="K32" s="1">
        <v>150</v>
      </c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7"/>
      <c r="AM32" s="36"/>
    </row>
    <row r="33" spans="1:39" s="11" customFormat="1" ht="18" customHeight="1">
      <c r="A33" s="1">
        <v>29</v>
      </c>
      <c r="B33" s="1">
        <v>39993</v>
      </c>
      <c r="C33" s="5" t="s">
        <v>1978</v>
      </c>
      <c r="D33" s="1" t="s">
        <v>9</v>
      </c>
      <c r="E33" s="5" t="s">
        <v>7</v>
      </c>
      <c r="F33" s="1" t="s">
        <v>154</v>
      </c>
      <c r="G33" s="1">
        <f t="shared" si="0"/>
        <v>140</v>
      </c>
      <c r="H33" s="32"/>
      <c r="I33" s="1"/>
      <c r="J33" s="1"/>
      <c r="K33" s="1"/>
      <c r="L33" s="1">
        <v>140</v>
      </c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7"/>
      <c r="AM33" s="36"/>
    </row>
    <row r="34" spans="1:39" s="11" customFormat="1" ht="18" customHeight="1">
      <c r="A34" s="1">
        <v>30</v>
      </c>
      <c r="B34" s="1">
        <v>17938</v>
      </c>
      <c r="C34" s="5" t="s">
        <v>1118</v>
      </c>
      <c r="D34" s="1" t="s">
        <v>9</v>
      </c>
      <c r="E34" s="5" t="s">
        <v>7</v>
      </c>
      <c r="F34" s="1" t="s">
        <v>141</v>
      </c>
      <c r="G34" s="1">
        <f t="shared" si="0"/>
        <v>138</v>
      </c>
      <c r="H34" s="31"/>
      <c r="I34" s="7"/>
      <c r="J34" s="7"/>
      <c r="K34" s="7"/>
      <c r="L34" s="7"/>
      <c r="M34" s="7"/>
      <c r="N34" s="7"/>
      <c r="O34" s="7"/>
      <c r="P34" s="7"/>
      <c r="Q34" s="7"/>
      <c r="R34" s="7">
        <v>8</v>
      </c>
      <c r="S34" s="7"/>
      <c r="T34" s="7"/>
      <c r="U34" s="7">
        <v>65</v>
      </c>
      <c r="V34" s="7"/>
      <c r="W34" s="7"/>
      <c r="X34" s="7">
        <v>65</v>
      </c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36"/>
    </row>
    <row r="35" spans="1:39" s="11" customFormat="1" ht="18" customHeight="1">
      <c r="A35" s="1">
        <v>31</v>
      </c>
      <c r="B35" s="1">
        <v>2656</v>
      </c>
      <c r="C35" s="5" t="s">
        <v>1116</v>
      </c>
      <c r="D35" s="1" t="s">
        <v>9</v>
      </c>
      <c r="E35" s="5" t="s">
        <v>1117</v>
      </c>
      <c r="F35" s="1" t="s">
        <v>141</v>
      </c>
      <c r="G35" s="1">
        <f t="shared" si="0"/>
        <v>135</v>
      </c>
      <c r="H35" s="31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>
        <v>65</v>
      </c>
      <c r="X35" s="7">
        <v>70</v>
      </c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36"/>
    </row>
    <row r="36" spans="1:39" s="11" customFormat="1" ht="18" customHeight="1">
      <c r="A36" s="1">
        <v>31</v>
      </c>
      <c r="B36" s="1">
        <v>43235</v>
      </c>
      <c r="C36" s="5" t="s">
        <v>1119</v>
      </c>
      <c r="D36" s="1" t="s">
        <v>9</v>
      </c>
      <c r="E36" s="5" t="s">
        <v>1120</v>
      </c>
      <c r="F36" s="1" t="s">
        <v>141</v>
      </c>
      <c r="G36" s="1">
        <f t="shared" si="0"/>
        <v>135</v>
      </c>
      <c r="H36" s="31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>
        <v>75</v>
      </c>
      <c r="X36" s="7">
        <v>60</v>
      </c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36"/>
    </row>
    <row r="37" spans="1:39" s="11" customFormat="1" ht="18" customHeight="1">
      <c r="A37" s="1">
        <v>33</v>
      </c>
      <c r="B37" s="1">
        <v>43992</v>
      </c>
      <c r="C37" s="5" t="s">
        <v>1832</v>
      </c>
      <c r="D37" s="1" t="s">
        <v>9</v>
      </c>
      <c r="E37" s="5" t="s">
        <v>7</v>
      </c>
      <c r="F37" s="1" t="s">
        <v>150</v>
      </c>
      <c r="G37" s="1">
        <f t="shared" ref="G37:G68" si="1">SUM(I37:AL37)</f>
        <v>125</v>
      </c>
      <c r="H37" s="31"/>
      <c r="I37" s="7"/>
      <c r="J37" s="7"/>
      <c r="K37" s="7">
        <v>45</v>
      </c>
      <c r="L37" s="7"/>
      <c r="M37" s="7"/>
      <c r="N37" s="7"/>
      <c r="O37" s="7">
        <v>80</v>
      </c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36"/>
    </row>
    <row r="38" spans="1:39" s="11" customFormat="1" ht="18" customHeight="1">
      <c r="A38" s="1">
        <v>34</v>
      </c>
      <c r="B38" s="1">
        <v>1440</v>
      </c>
      <c r="C38" s="5" t="s">
        <v>104</v>
      </c>
      <c r="D38" s="1" t="s">
        <v>9</v>
      </c>
      <c r="E38" s="5" t="s">
        <v>7</v>
      </c>
      <c r="F38" s="1" t="s">
        <v>10</v>
      </c>
      <c r="G38" s="1">
        <f t="shared" si="1"/>
        <v>121</v>
      </c>
      <c r="H38" s="32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>
        <v>95</v>
      </c>
      <c r="AB38" s="1"/>
      <c r="AC38" s="1"/>
      <c r="AD38" s="1"/>
      <c r="AE38" s="1"/>
      <c r="AF38" s="1"/>
      <c r="AG38" s="1">
        <v>20</v>
      </c>
      <c r="AH38" s="1"/>
      <c r="AI38" s="1"/>
      <c r="AJ38" s="1"/>
      <c r="AK38" s="1"/>
      <c r="AL38" s="7">
        <v>6</v>
      </c>
      <c r="AM38" s="36"/>
    </row>
    <row r="39" spans="1:39" s="11" customFormat="1" ht="18" customHeight="1">
      <c r="A39" s="1">
        <v>35</v>
      </c>
      <c r="B39" s="1">
        <v>53364</v>
      </c>
      <c r="C39" s="5" t="s">
        <v>179</v>
      </c>
      <c r="D39" s="1" t="s">
        <v>9</v>
      </c>
      <c r="E39" s="5" t="s">
        <v>7</v>
      </c>
      <c r="F39" s="1" t="s">
        <v>180</v>
      </c>
      <c r="G39" s="1">
        <f t="shared" si="1"/>
        <v>120</v>
      </c>
      <c r="H39" s="32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>
        <v>120</v>
      </c>
      <c r="AL39" s="7"/>
      <c r="AM39" s="36"/>
    </row>
    <row r="40" spans="1:39" s="11" customFormat="1" ht="18" customHeight="1">
      <c r="A40" s="1">
        <v>35</v>
      </c>
      <c r="B40" s="1" t="s">
        <v>1114</v>
      </c>
      <c r="C40" s="5" t="s">
        <v>1115</v>
      </c>
      <c r="D40" s="1" t="s">
        <v>9</v>
      </c>
      <c r="E40" s="5" t="s">
        <v>7</v>
      </c>
      <c r="F40" s="1" t="s">
        <v>1068</v>
      </c>
      <c r="G40" s="1">
        <f t="shared" si="1"/>
        <v>120</v>
      </c>
      <c r="H40" s="31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>
        <v>120</v>
      </c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36"/>
    </row>
    <row r="41" spans="1:39" s="11" customFormat="1" ht="18" customHeight="1">
      <c r="A41" s="1">
        <v>35</v>
      </c>
      <c r="B41" s="1">
        <v>49059</v>
      </c>
      <c r="C41" s="5" t="s">
        <v>1979</v>
      </c>
      <c r="D41" s="1" t="s">
        <v>9</v>
      </c>
      <c r="E41" s="5" t="s">
        <v>1959</v>
      </c>
      <c r="F41" s="1" t="s">
        <v>369</v>
      </c>
      <c r="G41" s="1">
        <f t="shared" si="1"/>
        <v>120</v>
      </c>
      <c r="H41" s="32"/>
      <c r="I41" s="1"/>
      <c r="J41" s="1"/>
      <c r="K41" s="1"/>
      <c r="L41" s="1">
        <v>120</v>
      </c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7"/>
      <c r="AM41" s="36"/>
    </row>
    <row r="42" spans="1:39" s="11" customFormat="1" ht="18" customHeight="1">
      <c r="A42" s="1">
        <v>38</v>
      </c>
      <c r="B42" s="1">
        <v>54111</v>
      </c>
      <c r="C42" s="5" t="s">
        <v>1980</v>
      </c>
      <c r="D42" s="1" t="s">
        <v>9</v>
      </c>
      <c r="E42" s="5" t="s">
        <v>7</v>
      </c>
      <c r="F42" s="1" t="s">
        <v>154</v>
      </c>
      <c r="G42" s="1">
        <f t="shared" si="1"/>
        <v>110</v>
      </c>
      <c r="H42" s="32"/>
      <c r="I42" s="1"/>
      <c r="J42" s="1"/>
      <c r="K42" s="1"/>
      <c r="L42" s="1">
        <v>110</v>
      </c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7"/>
      <c r="AM42" s="36"/>
    </row>
    <row r="43" spans="1:39" s="11" customFormat="1" ht="18" customHeight="1">
      <c r="A43" s="1">
        <v>39</v>
      </c>
      <c r="B43" s="1" t="s">
        <v>1651</v>
      </c>
      <c r="C43" s="5" t="s">
        <v>1652</v>
      </c>
      <c r="D43" s="1" t="s">
        <v>9</v>
      </c>
      <c r="E43" s="5" t="s">
        <v>256</v>
      </c>
      <c r="F43" s="1" t="s">
        <v>8</v>
      </c>
      <c r="G43" s="1">
        <f t="shared" si="1"/>
        <v>105</v>
      </c>
      <c r="H43" s="31"/>
      <c r="I43" s="7"/>
      <c r="J43" s="7"/>
      <c r="K43" s="7"/>
      <c r="L43" s="7"/>
      <c r="M43" s="7"/>
      <c r="N43" s="7"/>
      <c r="O43" s="7"/>
      <c r="P43" s="7"/>
      <c r="Q43" s="7">
        <v>20</v>
      </c>
      <c r="R43" s="7"/>
      <c r="S43" s="7">
        <v>85</v>
      </c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36"/>
    </row>
    <row r="44" spans="1:39" s="11" customFormat="1" ht="18" customHeight="1">
      <c r="A44" s="1">
        <v>40</v>
      </c>
      <c r="B44" s="1">
        <v>556</v>
      </c>
      <c r="C44" s="5" t="s">
        <v>519</v>
      </c>
      <c r="D44" s="1" t="s">
        <v>9</v>
      </c>
      <c r="E44" s="5" t="s">
        <v>7</v>
      </c>
      <c r="F44" s="1" t="s">
        <v>442</v>
      </c>
      <c r="G44" s="1">
        <f t="shared" si="1"/>
        <v>100</v>
      </c>
      <c r="H44" s="31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>
        <v>100</v>
      </c>
      <c r="AI44" s="7"/>
      <c r="AJ44" s="7"/>
      <c r="AK44" s="7"/>
      <c r="AL44" s="7"/>
      <c r="AM44" s="36"/>
    </row>
    <row r="45" spans="1:39" s="11" customFormat="1" ht="18" customHeight="1">
      <c r="A45" s="1">
        <v>40</v>
      </c>
      <c r="B45" s="1">
        <v>62657</v>
      </c>
      <c r="C45" s="5" t="s">
        <v>524</v>
      </c>
      <c r="D45" s="1" t="s">
        <v>9</v>
      </c>
      <c r="E45" s="5" t="s">
        <v>7</v>
      </c>
      <c r="F45" s="1" t="s">
        <v>442</v>
      </c>
      <c r="G45" s="1">
        <f t="shared" si="1"/>
        <v>100</v>
      </c>
      <c r="H45" s="31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>
        <v>55</v>
      </c>
      <c r="AA45" s="7"/>
      <c r="AB45" s="7"/>
      <c r="AC45" s="7"/>
      <c r="AD45" s="7"/>
      <c r="AE45" s="7"/>
      <c r="AF45" s="7"/>
      <c r="AG45" s="7"/>
      <c r="AH45" s="7">
        <v>45</v>
      </c>
      <c r="AI45" s="7"/>
      <c r="AJ45" s="7"/>
      <c r="AK45" s="7"/>
      <c r="AL45" s="7"/>
      <c r="AM45" s="36"/>
    </row>
    <row r="46" spans="1:39" s="11" customFormat="1" ht="18" customHeight="1">
      <c r="A46" s="1">
        <v>40</v>
      </c>
      <c r="B46" s="1">
        <v>138</v>
      </c>
      <c r="C46" s="5" t="s">
        <v>1981</v>
      </c>
      <c r="D46" s="1" t="s">
        <v>9</v>
      </c>
      <c r="E46" s="5" t="s">
        <v>1982</v>
      </c>
      <c r="F46" s="1" t="s">
        <v>369</v>
      </c>
      <c r="G46" s="1">
        <f t="shared" si="1"/>
        <v>100</v>
      </c>
      <c r="H46" s="32"/>
      <c r="I46" s="1"/>
      <c r="J46" s="1"/>
      <c r="K46" s="1"/>
      <c r="L46" s="1">
        <v>100</v>
      </c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7"/>
      <c r="AM46" s="36"/>
    </row>
    <row r="47" spans="1:39" s="11" customFormat="1" ht="18" customHeight="1">
      <c r="A47" s="1">
        <v>40</v>
      </c>
      <c r="B47" s="1">
        <v>14528</v>
      </c>
      <c r="C47" s="5" t="s">
        <v>2117</v>
      </c>
      <c r="D47" s="1" t="s">
        <v>9</v>
      </c>
      <c r="E47" s="5" t="s">
        <v>7</v>
      </c>
      <c r="F47" s="1" t="s">
        <v>150</v>
      </c>
      <c r="G47" s="1">
        <f t="shared" si="1"/>
        <v>100</v>
      </c>
      <c r="H47" s="32"/>
      <c r="I47" s="1"/>
      <c r="J47" s="1"/>
      <c r="K47" s="1">
        <v>100</v>
      </c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7"/>
      <c r="AM47" s="36"/>
    </row>
    <row r="48" spans="1:39" s="11" customFormat="1" ht="18" customHeight="1">
      <c r="A48" s="1">
        <v>44</v>
      </c>
      <c r="B48" s="1">
        <v>58981</v>
      </c>
      <c r="C48" s="5" t="s">
        <v>12</v>
      </c>
      <c r="D48" s="1" t="s">
        <v>9</v>
      </c>
      <c r="E48" s="5" t="s">
        <v>102</v>
      </c>
      <c r="F48" s="1" t="s">
        <v>10</v>
      </c>
      <c r="G48" s="1">
        <f t="shared" si="1"/>
        <v>95</v>
      </c>
      <c r="H48" s="32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>
        <v>2</v>
      </c>
      <c r="U48" s="1"/>
      <c r="V48" s="1"/>
      <c r="W48" s="1"/>
      <c r="X48" s="1"/>
      <c r="Y48" s="1"/>
      <c r="Z48" s="1"/>
      <c r="AA48" s="1">
        <v>85</v>
      </c>
      <c r="AB48" s="1"/>
      <c r="AC48" s="1"/>
      <c r="AD48" s="1"/>
      <c r="AE48" s="1">
        <v>1</v>
      </c>
      <c r="AF48" s="1"/>
      <c r="AG48" s="1">
        <v>4</v>
      </c>
      <c r="AH48" s="1"/>
      <c r="AI48" s="1"/>
      <c r="AJ48" s="1"/>
      <c r="AK48" s="1"/>
      <c r="AL48" s="7">
        <v>3</v>
      </c>
      <c r="AM48" s="36"/>
    </row>
    <row r="49" spans="1:39" s="11" customFormat="1" ht="18" customHeight="1">
      <c r="A49" s="1">
        <v>45</v>
      </c>
      <c r="B49" s="1" t="s">
        <v>592</v>
      </c>
      <c r="C49" s="5" t="s">
        <v>593</v>
      </c>
      <c r="D49" s="1" t="s">
        <v>9</v>
      </c>
      <c r="E49" s="5" t="s">
        <v>594</v>
      </c>
      <c r="F49" s="1" t="s">
        <v>10</v>
      </c>
      <c r="G49" s="1">
        <f t="shared" si="1"/>
        <v>93</v>
      </c>
      <c r="H49" s="31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>
        <v>1</v>
      </c>
      <c r="U49" s="7"/>
      <c r="V49" s="7"/>
      <c r="W49" s="7"/>
      <c r="X49" s="7"/>
      <c r="Y49" s="7"/>
      <c r="Z49" s="7"/>
      <c r="AA49" s="7">
        <v>80</v>
      </c>
      <c r="AB49" s="7"/>
      <c r="AC49" s="7"/>
      <c r="AD49" s="7"/>
      <c r="AE49" s="7">
        <v>6</v>
      </c>
      <c r="AF49" s="7"/>
      <c r="AG49" s="7">
        <v>6</v>
      </c>
      <c r="AH49" s="7"/>
      <c r="AI49" s="7"/>
      <c r="AJ49" s="7"/>
      <c r="AK49" s="7"/>
      <c r="AL49" s="7"/>
      <c r="AM49" s="36"/>
    </row>
    <row r="50" spans="1:39" s="11" customFormat="1" ht="18" customHeight="1">
      <c r="A50" s="1">
        <v>46</v>
      </c>
      <c r="B50" s="1" t="s">
        <v>1648</v>
      </c>
      <c r="C50" s="5" t="s">
        <v>1649</v>
      </c>
      <c r="D50" s="1" t="s">
        <v>9</v>
      </c>
      <c r="E50" s="5" t="s">
        <v>1650</v>
      </c>
      <c r="F50" s="1" t="s">
        <v>150</v>
      </c>
      <c r="G50" s="1">
        <f t="shared" si="1"/>
        <v>90</v>
      </c>
      <c r="H50" s="31"/>
      <c r="I50" s="7"/>
      <c r="J50" s="7"/>
      <c r="K50" s="7"/>
      <c r="L50" s="7"/>
      <c r="M50" s="7"/>
      <c r="N50" s="7"/>
      <c r="O50" s="7"/>
      <c r="P50" s="7"/>
      <c r="Q50" s="7"/>
      <c r="R50" s="7"/>
      <c r="S50" s="7">
        <v>90</v>
      </c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36"/>
    </row>
    <row r="51" spans="1:39" s="11" customFormat="1" ht="18" customHeight="1">
      <c r="A51" s="1">
        <v>46</v>
      </c>
      <c r="B51" s="1">
        <v>35565</v>
      </c>
      <c r="C51" s="5" t="s">
        <v>520</v>
      </c>
      <c r="D51" s="1" t="s">
        <v>9</v>
      </c>
      <c r="E51" s="5" t="s">
        <v>7</v>
      </c>
      <c r="F51" s="1" t="s">
        <v>442</v>
      </c>
      <c r="G51" s="1">
        <f t="shared" si="1"/>
        <v>90</v>
      </c>
      <c r="H51" s="31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>
        <v>90</v>
      </c>
      <c r="AI51" s="7"/>
      <c r="AJ51" s="7"/>
      <c r="AK51" s="7"/>
      <c r="AL51" s="7"/>
      <c r="AM51" s="36"/>
    </row>
    <row r="52" spans="1:39" s="11" customFormat="1" ht="18" customHeight="1">
      <c r="A52" s="1">
        <v>46</v>
      </c>
      <c r="B52" s="1">
        <v>18188</v>
      </c>
      <c r="C52" s="5" t="s">
        <v>911</v>
      </c>
      <c r="D52" s="1" t="s">
        <v>9</v>
      </c>
      <c r="E52" s="5" t="s">
        <v>7</v>
      </c>
      <c r="F52" s="1" t="s">
        <v>442</v>
      </c>
      <c r="G52" s="1">
        <f t="shared" si="1"/>
        <v>90</v>
      </c>
      <c r="H52" s="31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>
        <v>90</v>
      </c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36"/>
    </row>
    <row r="53" spans="1:39" s="11" customFormat="1" ht="18" customHeight="1">
      <c r="A53" s="1">
        <v>46</v>
      </c>
      <c r="B53" s="1">
        <v>66244</v>
      </c>
      <c r="C53" s="5" t="s">
        <v>1983</v>
      </c>
      <c r="D53" s="1" t="s">
        <v>9</v>
      </c>
      <c r="E53" s="5" t="s">
        <v>1984</v>
      </c>
      <c r="F53" s="1" t="s">
        <v>154</v>
      </c>
      <c r="G53" s="1">
        <f t="shared" si="1"/>
        <v>90</v>
      </c>
      <c r="H53" s="32"/>
      <c r="I53" s="1"/>
      <c r="J53" s="1"/>
      <c r="K53" s="1"/>
      <c r="L53" s="1">
        <v>90</v>
      </c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7"/>
      <c r="AM53" s="36"/>
    </row>
    <row r="54" spans="1:39" s="11" customFormat="1" ht="18" customHeight="1">
      <c r="A54" s="1">
        <v>46</v>
      </c>
      <c r="B54" s="1" t="s">
        <v>317</v>
      </c>
      <c r="C54" s="5" t="s">
        <v>318</v>
      </c>
      <c r="D54" s="1" t="s">
        <v>9</v>
      </c>
      <c r="E54" s="5" t="s">
        <v>258</v>
      </c>
      <c r="F54" s="1" t="s">
        <v>259</v>
      </c>
      <c r="G54" s="1">
        <f t="shared" si="1"/>
        <v>90</v>
      </c>
      <c r="H54" s="31"/>
      <c r="I54" s="7"/>
      <c r="J54" s="7">
        <v>15</v>
      </c>
      <c r="K54" s="7"/>
      <c r="L54" s="7"/>
      <c r="M54" s="7"/>
      <c r="N54" s="7"/>
      <c r="O54" s="7"/>
      <c r="P54" s="7">
        <v>10</v>
      </c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>
        <v>25</v>
      </c>
      <c r="AE54" s="7"/>
      <c r="AF54" s="7"/>
      <c r="AG54" s="7"/>
      <c r="AH54" s="7"/>
      <c r="AI54" s="7"/>
      <c r="AJ54" s="7">
        <v>40</v>
      </c>
      <c r="AK54" s="7"/>
      <c r="AL54" s="7"/>
      <c r="AM54" s="36"/>
    </row>
    <row r="55" spans="1:39" s="11" customFormat="1" ht="18" customHeight="1">
      <c r="A55" s="1">
        <v>51</v>
      </c>
      <c r="B55" s="1">
        <v>52419</v>
      </c>
      <c r="C55" s="5" t="s">
        <v>912</v>
      </c>
      <c r="D55" s="1" t="s">
        <v>9</v>
      </c>
      <c r="E55" s="5" t="s">
        <v>7</v>
      </c>
      <c r="F55" s="1" t="s">
        <v>442</v>
      </c>
      <c r="G55" s="1">
        <f t="shared" si="1"/>
        <v>85</v>
      </c>
      <c r="H55" s="31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>
        <v>85</v>
      </c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36"/>
    </row>
    <row r="56" spans="1:39" s="11" customFormat="1" ht="18" customHeight="1">
      <c r="A56" s="1">
        <v>52</v>
      </c>
      <c r="B56" s="1">
        <v>66338</v>
      </c>
      <c r="C56" s="5" t="s">
        <v>1985</v>
      </c>
      <c r="D56" s="1" t="s">
        <v>9</v>
      </c>
      <c r="E56" s="5" t="s">
        <v>7</v>
      </c>
      <c r="F56" s="1" t="s">
        <v>154</v>
      </c>
      <c r="G56" s="1">
        <f t="shared" si="1"/>
        <v>80</v>
      </c>
      <c r="H56" s="32"/>
      <c r="I56" s="1"/>
      <c r="J56" s="1"/>
      <c r="K56" s="1"/>
      <c r="L56" s="1">
        <v>80</v>
      </c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7"/>
      <c r="AM56" s="36"/>
    </row>
    <row r="57" spans="1:39" s="11" customFormat="1" ht="18" customHeight="1">
      <c r="A57" s="1">
        <v>52</v>
      </c>
      <c r="B57" s="1">
        <v>15682</v>
      </c>
      <c r="C57" s="5" t="s">
        <v>2118</v>
      </c>
      <c r="D57" s="1" t="s">
        <v>9</v>
      </c>
      <c r="E57" s="5" t="s">
        <v>7</v>
      </c>
      <c r="F57" s="1" t="s">
        <v>150</v>
      </c>
      <c r="G57" s="1">
        <f t="shared" si="1"/>
        <v>80</v>
      </c>
      <c r="H57" s="32"/>
      <c r="I57" s="1"/>
      <c r="J57" s="1"/>
      <c r="K57" s="1">
        <v>80</v>
      </c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7"/>
      <c r="AM57" s="36"/>
    </row>
    <row r="58" spans="1:39" s="11" customFormat="1" ht="18" customHeight="1">
      <c r="A58" s="1">
        <v>54</v>
      </c>
      <c r="B58" s="1">
        <v>33993</v>
      </c>
      <c r="C58" s="5" t="s">
        <v>522</v>
      </c>
      <c r="D58" s="1" t="s">
        <v>9</v>
      </c>
      <c r="E58" s="5" t="s">
        <v>7</v>
      </c>
      <c r="F58" s="1" t="s">
        <v>442</v>
      </c>
      <c r="G58" s="1">
        <f t="shared" si="1"/>
        <v>75</v>
      </c>
      <c r="H58" s="31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>
        <v>75</v>
      </c>
      <c r="AI58" s="7"/>
      <c r="AJ58" s="7"/>
      <c r="AK58" s="7"/>
      <c r="AL58" s="7"/>
      <c r="AM58" s="36"/>
    </row>
    <row r="59" spans="1:39" s="11" customFormat="1" ht="18" customHeight="1">
      <c r="A59" s="1">
        <v>54</v>
      </c>
      <c r="B59" s="1" t="s">
        <v>862</v>
      </c>
      <c r="C59" s="5" t="s">
        <v>863</v>
      </c>
      <c r="D59" s="1" t="s">
        <v>9</v>
      </c>
      <c r="E59" s="5" t="s">
        <v>7</v>
      </c>
      <c r="F59" s="1" t="s">
        <v>8</v>
      </c>
      <c r="G59" s="1">
        <f t="shared" si="1"/>
        <v>75</v>
      </c>
      <c r="H59" s="31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>
        <v>75</v>
      </c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36"/>
    </row>
    <row r="60" spans="1:39" s="11" customFormat="1" ht="18" customHeight="1">
      <c r="A60" s="1">
        <v>54</v>
      </c>
      <c r="B60" s="1">
        <v>57947</v>
      </c>
      <c r="C60" s="5" t="s">
        <v>2119</v>
      </c>
      <c r="D60" s="1" t="s">
        <v>9</v>
      </c>
      <c r="E60" s="5" t="s">
        <v>7</v>
      </c>
      <c r="F60" s="1" t="s">
        <v>150</v>
      </c>
      <c r="G60" s="1">
        <f t="shared" si="1"/>
        <v>75</v>
      </c>
      <c r="H60" s="32"/>
      <c r="I60" s="1"/>
      <c r="J60" s="1"/>
      <c r="K60" s="1">
        <v>75</v>
      </c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7"/>
      <c r="AM60" s="36"/>
    </row>
    <row r="61" spans="1:39" s="11" customFormat="1" ht="18" customHeight="1">
      <c r="A61" s="1">
        <v>57</v>
      </c>
      <c r="B61" s="1">
        <v>3600</v>
      </c>
      <c r="C61" s="5" t="s">
        <v>1986</v>
      </c>
      <c r="D61" s="1" t="s">
        <v>9</v>
      </c>
      <c r="E61" s="5" t="s">
        <v>7</v>
      </c>
      <c r="F61" s="1" t="s">
        <v>369</v>
      </c>
      <c r="G61" s="1">
        <f t="shared" si="1"/>
        <v>70</v>
      </c>
      <c r="H61" s="32"/>
      <c r="I61" s="1"/>
      <c r="J61" s="1"/>
      <c r="K61" s="1"/>
      <c r="L61" s="1">
        <v>70</v>
      </c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7"/>
      <c r="AM61" s="36"/>
    </row>
    <row r="62" spans="1:39" s="11" customFormat="1" ht="18" customHeight="1">
      <c r="A62" s="1">
        <v>57</v>
      </c>
      <c r="B62" s="1">
        <v>60929</v>
      </c>
      <c r="C62" s="5" t="s">
        <v>2120</v>
      </c>
      <c r="D62" s="1" t="s">
        <v>9</v>
      </c>
      <c r="E62" s="5" t="s">
        <v>7</v>
      </c>
      <c r="F62" s="1" t="s">
        <v>150</v>
      </c>
      <c r="G62" s="1">
        <f t="shared" si="1"/>
        <v>70</v>
      </c>
      <c r="H62" s="32"/>
      <c r="I62" s="1"/>
      <c r="J62" s="1"/>
      <c r="K62" s="1">
        <v>70</v>
      </c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7"/>
      <c r="AM62" s="36"/>
    </row>
    <row r="63" spans="1:39" s="11" customFormat="1" ht="18" customHeight="1">
      <c r="A63" s="1">
        <v>59</v>
      </c>
      <c r="B63" s="1">
        <v>61714</v>
      </c>
      <c r="C63" s="5" t="s">
        <v>2121</v>
      </c>
      <c r="D63" s="1" t="s">
        <v>9</v>
      </c>
      <c r="E63" s="5" t="s">
        <v>7</v>
      </c>
      <c r="F63" s="1" t="s">
        <v>150</v>
      </c>
      <c r="G63" s="1">
        <f t="shared" si="1"/>
        <v>65</v>
      </c>
      <c r="H63" s="32"/>
      <c r="I63" s="1"/>
      <c r="J63" s="1"/>
      <c r="K63" s="1">
        <v>65</v>
      </c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7"/>
      <c r="AM63" s="36"/>
    </row>
    <row r="64" spans="1:39" s="11" customFormat="1" ht="18" customHeight="1">
      <c r="A64" s="1">
        <v>60</v>
      </c>
      <c r="B64" s="1">
        <v>63011</v>
      </c>
      <c r="C64" s="5" t="s">
        <v>523</v>
      </c>
      <c r="D64" s="1" t="s">
        <v>9</v>
      </c>
      <c r="E64" s="5" t="s">
        <v>7</v>
      </c>
      <c r="F64" s="1" t="s">
        <v>442</v>
      </c>
      <c r="G64" s="1">
        <f t="shared" si="1"/>
        <v>60</v>
      </c>
      <c r="H64" s="31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>
        <v>60</v>
      </c>
      <c r="AI64" s="7"/>
      <c r="AJ64" s="7"/>
      <c r="AK64" s="7"/>
      <c r="AL64" s="7"/>
      <c r="AM64" s="36"/>
    </row>
    <row r="65" spans="1:39" s="11" customFormat="1" ht="18" customHeight="1">
      <c r="A65" s="1">
        <v>60</v>
      </c>
      <c r="B65" s="1">
        <v>66380</v>
      </c>
      <c r="C65" s="5" t="s">
        <v>1987</v>
      </c>
      <c r="D65" s="1" t="s">
        <v>9</v>
      </c>
      <c r="E65" s="5" t="s">
        <v>7</v>
      </c>
      <c r="F65" s="1" t="s">
        <v>369</v>
      </c>
      <c r="G65" s="1">
        <f t="shared" si="1"/>
        <v>60</v>
      </c>
      <c r="H65" s="32"/>
      <c r="I65" s="1"/>
      <c r="J65" s="1"/>
      <c r="K65" s="1"/>
      <c r="L65" s="1">
        <v>60</v>
      </c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7"/>
      <c r="AM65" s="36"/>
    </row>
    <row r="66" spans="1:39" s="11" customFormat="1" ht="18" customHeight="1">
      <c r="A66" s="1">
        <v>60</v>
      </c>
      <c r="B66" s="1">
        <v>9915</v>
      </c>
      <c r="C66" s="5" t="s">
        <v>2122</v>
      </c>
      <c r="D66" s="1" t="s">
        <v>9</v>
      </c>
      <c r="E66" s="5" t="s">
        <v>7</v>
      </c>
      <c r="F66" s="1" t="s">
        <v>150</v>
      </c>
      <c r="G66" s="1">
        <f t="shared" si="1"/>
        <v>60</v>
      </c>
      <c r="H66" s="32"/>
      <c r="I66" s="1"/>
      <c r="J66" s="1"/>
      <c r="K66" s="1">
        <v>60</v>
      </c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7"/>
      <c r="AM66" s="36"/>
    </row>
    <row r="67" spans="1:39" s="11" customFormat="1" ht="18" customHeight="1">
      <c r="A67" s="1">
        <v>63</v>
      </c>
      <c r="B67" s="1">
        <v>41695</v>
      </c>
      <c r="C67" s="5" t="s">
        <v>1507</v>
      </c>
      <c r="D67" s="1" t="s">
        <v>9</v>
      </c>
      <c r="E67" s="5" t="s">
        <v>7</v>
      </c>
      <c r="F67" s="1" t="s">
        <v>103</v>
      </c>
      <c r="G67" s="1">
        <f t="shared" si="1"/>
        <v>55</v>
      </c>
      <c r="H67" s="31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>
        <v>55</v>
      </c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36"/>
    </row>
    <row r="68" spans="1:39" s="11" customFormat="1" ht="18" customHeight="1">
      <c r="A68" s="1">
        <v>63</v>
      </c>
      <c r="B68" s="1" t="s">
        <v>1657</v>
      </c>
      <c r="C68" s="5" t="s">
        <v>1658</v>
      </c>
      <c r="D68" s="1" t="s">
        <v>9</v>
      </c>
      <c r="E68" s="5" t="s">
        <v>7</v>
      </c>
      <c r="F68" s="1" t="s">
        <v>150</v>
      </c>
      <c r="G68" s="1">
        <f t="shared" si="1"/>
        <v>55</v>
      </c>
      <c r="H68" s="31"/>
      <c r="I68" s="7"/>
      <c r="J68" s="7"/>
      <c r="K68" s="7"/>
      <c r="L68" s="7"/>
      <c r="M68" s="7"/>
      <c r="N68" s="7"/>
      <c r="O68" s="7"/>
      <c r="P68" s="7"/>
      <c r="Q68" s="7"/>
      <c r="R68" s="7"/>
      <c r="S68" s="7">
        <v>55</v>
      </c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  <c r="AM68" s="36"/>
    </row>
    <row r="69" spans="1:39" s="11" customFormat="1" ht="18" customHeight="1">
      <c r="A69" s="1">
        <v>63</v>
      </c>
      <c r="B69" s="1">
        <v>45126</v>
      </c>
      <c r="C69" s="5" t="s">
        <v>1323</v>
      </c>
      <c r="D69" s="1" t="s">
        <v>9</v>
      </c>
      <c r="E69" s="5" t="s">
        <v>1324</v>
      </c>
      <c r="F69" s="1" t="s">
        <v>141</v>
      </c>
      <c r="G69" s="1">
        <f t="shared" ref="G69:G100" si="2">SUM(I69:AL69)</f>
        <v>55</v>
      </c>
      <c r="H69" s="31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>
        <v>55</v>
      </c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36"/>
    </row>
    <row r="70" spans="1:39" s="11" customFormat="1" ht="18" customHeight="1">
      <c r="A70" s="1">
        <v>63</v>
      </c>
      <c r="B70" s="1" t="s">
        <v>319</v>
      </c>
      <c r="C70" s="5" t="s">
        <v>320</v>
      </c>
      <c r="D70" s="1" t="s">
        <v>9</v>
      </c>
      <c r="E70" s="5" t="s">
        <v>7</v>
      </c>
      <c r="F70" s="1" t="s">
        <v>8</v>
      </c>
      <c r="G70" s="1">
        <f t="shared" si="2"/>
        <v>55</v>
      </c>
      <c r="H70" s="31"/>
      <c r="I70" s="7"/>
      <c r="J70" s="7"/>
      <c r="K70" s="7"/>
      <c r="L70" s="7"/>
      <c r="M70" s="7"/>
      <c r="N70" s="7"/>
      <c r="O70" s="7"/>
      <c r="P70" s="7"/>
      <c r="Q70" s="7">
        <v>25</v>
      </c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>
        <v>30</v>
      </c>
      <c r="AK70" s="7"/>
      <c r="AL70" s="7"/>
      <c r="AM70" s="36"/>
    </row>
    <row r="71" spans="1:39" s="11" customFormat="1" ht="18" customHeight="1">
      <c r="A71" s="1">
        <v>67</v>
      </c>
      <c r="B71" s="1">
        <v>62310</v>
      </c>
      <c r="C71" s="5" t="s">
        <v>1121</v>
      </c>
      <c r="D71" s="1" t="s">
        <v>9</v>
      </c>
      <c r="E71" s="5" t="s">
        <v>1109</v>
      </c>
      <c r="F71" s="1" t="s">
        <v>141</v>
      </c>
      <c r="G71" s="1">
        <f t="shared" si="2"/>
        <v>50</v>
      </c>
      <c r="H71" s="31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>
        <v>50</v>
      </c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36"/>
    </row>
    <row r="72" spans="1:39" s="11" customFormat="1" ht="18" customHeight="1">
      <c r="A72" s="1">
        <v>67</v>
      </c>
      <c r="B72" s="1" t="s">
        <v>1325</v>
      </c>
      <c r="C72" s="5" t="s">
        <v>1326</v>
      </c>
      <c r="D72" s="1" t="s">
        <v>9</v>
      </c>
      <c r="E72" s="5" t="s">
        <v>1160</v>
      </c>
      <c r="F72" s="1" t="s">
        <v>141</v>
      </c>
      <c r="G72" s="1">
        <f t="shared" si="2"/>
        <v>50</v>
      </c>
      <c r="H72" s="31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>
        <v>50</v>
      </c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36"/>
    </row>
    <row r="73" spans="1:39" s="11" customFormat="1" ht="18" customHeight="1">
      <c r="A73" s="1">
        <v>67</v>
      </c>
      <c r="B73" s="1">
        <v>63565</v>
      </c>
      <c r="C73" s="5" t="s">
        <v>433</v>
      </c>
      <c r="D73" s="1" t="s">
        <v>9</v>
      </c>
      <c r="E73" s="5" t="s">
        <v>7</v>
      </c>
      <c r="F73" s="1" t="s">
        <v>381</v>
      </c>
      <c r="G73" s="1">
        <f t="shared" si="2"/>
        <v>50</v>
      </c>
      <c r="H73" s="31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>
        <v>25</v>
      </c>
      <c r="AG73" s="7"/>
      <c r="AH73" s="7"/>
      <c r="AI73" s="7">
        <v>25</v>
      </c>
      <c r="AJ73" s="7"/>
      <c r="AK73" s="7"/>
      <c r="AL73" s="7"/>
      <c r="AM73" s="36"/>
    </row>
    <row r="74" spans="1:39" s="11" customFormat="1" ht="18" customHeight="1">
      <c r="A74" s="1">
        <v>67</v>
      </c>
      <c r="B74" s="1">
        <v>54520</v>
      </c>
      <c r="C74" s="5" t="s">
        <v>1988</v>
      </c>
      <c r="D74" s="1" t="s">
        <v>9</v>
      </c>
      <c r="E74" s="5" t="s">
        <v>7</v>
      </c>
      <c r="F74" s="1" t="s">
        <v>369</v>
      </c>
      <c r="G74" s="1">
        <f t="shared" si="2"/>
        <v>50</v>
      </c>
      <c r="H74" s="32"/>
      <c r="I74" s="1"/>
      <c r="J74" s="1"/>
      <c r="K74" s="1"/>
      <c r="L74" s="1">
        <v>50</v>
      </c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7"/>
      <c r="AM74" s="36"/>
    </row>
    <row r="75" spans="1:39" s="11" customFormat="1" ht="18" customHeight="1">
      <c r="A75" s="1">
        <v>67</v>
      </c>
      <c r="B75" s="1">
        <v>66417</v>
      </c>
      <c r="C75" s="5" t="s">
        <v>2123</v>
      </c>
      <c r="D75" s="1" t="s">
        <v>9</v>
      </c>
      <c r="E75" s="5" t="s">
        <v>7</v>
      </c>
      <c r="F75" s="1" t="s">
        <v>150</v>
      </c>
      <c r="G75" s="1">
        <f t="shared" si="2"/>
        <v>50</v>
      </c>
      <c r="H75" s="32"/>
      <c r="I75" s="1"/>
      <c r="J75" s="1"/>
      <c r="K75" s="1">
        <v>50</v>
      </c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7"/>
      <c r="AM75" s="36"/>
    </row>
    <row r="76" spans="1:39" s="11" customFormat="1" ht="18" customHeight="1">
      <c r="A76" s="1">
        <v>72</v>
      </c>
      <c r="B76" s="1">
        <v>58788</v>
      </c>
      <c r="C76" s="5" t="s">
        <v>913</v>
      </c>
      <c r="D76" s="1" t="s">
        <v>9</v>
      </c>
      <c r="E76" s="5" t="s">
        <v>7</v>
      </c>
      <c r="F76" s="1" t="s">
        <v>180</v>
      </c>
      <c r="G76" s="1">
        <f t="shared" si="2"/>
        <v>45</v>
      </c>
      <c r="H76" s="31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>
        <v>45</v>
      </c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36"/>
    </row>
    <row r="77" spans="1:39" s="11" customFormat="1" ht="18" customHeight="1">
      <c r="A77" s="1">
        <v>73</v>
      </c>
      <c r="B77" s="1" t="s">
        <v>321</v>
      </c>
      <c r="C77" s="5" t="s">
        <v>322</v>
      </c>
      <c r="D77" s="1" t="s">
        <v>9</v>
      </c>
      <c r="E77" s="5" t="s">
        <v>195</v>
      </c>
      <c r="F77" s="1" t="s">
        <v>190</v>
      </c>
      <c r="G77" s="1">
        <f t="shared" si="2"/>
        <v>45</v>
      </c>
      <c r="H77" s="31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>
        <v>20</v>
      </c>
      <c r="AD77" s="7"/>
      <c r="AE77" s="7"/>
      <c r="AF77" s="7"/>
      <c r="AG77" s="7"/>
      <c r="AH77" s="7"/>
      <c r="AI77" s="7"/>
      <c r="AJ77" s="7">
        <v>25</v>
      </c>
      <c r="AK77" s="7"/>
      <c r="AL77" s="7"/>
      <c r="AM77" s="36"/>
    </row>
    <row r="78" spans="1:39" s="11" customFormat="1" ht="18" customHeight="1">
      <c r="A78" s="1">
        <v>74</v>
      </c>
      <c r="B78" s="1">
        <v>26090</v>
      </c>
      <c r="C78" s="5" t="s">
        <v>1414</v>
      </c>
      <c r="D78" s="1" t="s">
        <v>9</v>
      </c>
      <c r="E78" s="5" t="s">
        <v>7</v>
      </c>
      <c r="F78" s="1" t="s">
        <v>180</v>
      </c>
      <c r="G78" s="1">
        <f t="shared" si="2"/>
        <v>40</v>
      </c>
      <c r="H78" s="31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>
        <v>40</v>
      </c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7"/>
      <c r="AM78" s="36"/>
    </row>
    <row r="79" spans="1:39" s="11" customFormat="1" ht="18" customHeight="1">
      <c r="A79" s="1">
        <v>74</v>
      </c>
      <c r="B79" s="1" t="s">
        <v>938</v>
      </c>
      <c r="C79" s="5" t="s">
        <v>939</v>
      </c>
      <c r="D79" s="1" t="s">
        <v>9</v>
      </c>
      <c r="E79" s="5" t="s">
        <v>7</v>
      </c>
      <c r="F79" s="1" t="s">
        <v>103</v>
      </c>
      <c r="G79" s="1">
        <f t="shared" si="2"/>
        <v>40</v>
      </c>
      <c r="H79" s="31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>
        <v>40</v>
      </c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7"/>
      <c r="AM79" s="36"/>
    </row>
    <row r="80" spans="1:39" s="11" customFormat="1" ht="18" customHeight="1">
      <c r="A80" s="1">
        <v>74</v>
      </c>
      <c r="B80" s="1">
        <v>62928</v>
      </c>
      <c r="C80" s="5" t="s">
        <v>2124</v>
      </c>
      <c r="D80" s="1" t="s">
        <v>9</v>
      </c>
      <c r="E80" s="5" t="s">
        <v>7</v>
      </c>
      <c r="F80" s="1" t="s">
        <v>150</v>
      </c>
      <c r="G80" s="1">
        <f t="shared" si="2"/>
        <v>40</v>
      </c>
      <c r="H80" s="32"/>
      <c r="I80" s="1"/>
      <c r="J80" s="1"/>
      <c r="K80" s="1">
        <v>40</v>
      </c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7"/>
      <c r="AM80" s="36"/>
    </row>
    <row r="81" spans="1:39" s="11" customFormat="1" ht="18" customHeight="1">
      <c r="A81" s="1">
        <v>77</v>
      </c>
      <c r="B81" s="1">
        <v>30667</v>
      </c>
      <c r="C81" s="5" t="s">
        <v>99</v>
      </c>
      <c r="D81" s="1" t="s">
        <v>9</v>
      </c>
      <c r="E81" s="5" t="s">
        <v>7</v>
      </c>
      <c r="F81" s="1" t="s">
        <v>10</v>
      </c>
      <c r="G81" s="1">
        <f t="shared" si="2"/>
        <v>37</v>
      </c>
      <c r="H81" s="32"/>
      <c r="I81" s="1"/>
      <c r="J81" s="1"/>
      <c r="K81" s="1"/>
      <c r="L81" s="1"/>
      <c r="M81" s="1"/>
      <c r="N81" s="1"/>
      <c r="O81" s="1"/>
      <c r="P81" s="1"/>
      <c r="Q81" s="1">
        <v>8</v>
      </c>
      <c r="R81" s="1"/>
      <c r="S81" s="1"/>
      <c r="T81" s="1">
        <v>10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>
        <v>15</v>
      </c>
      <c r="AF81" s="1"/>
      <c r="AG81" s="1"/>
      <c r="AH81" s="1"/>
      <c r="AI81" s="1"/>
      <c r="AJ81" s="1"/>
      <c r="AK81" s="1"/>
      <c r="AL81" s="7">
        <v>4</v>
      </c>
      <c r="AM81" s="36"/>
    </row>
    <row r="82" spans="1:39" s="11" customFormat="1" ht="18" customHeight="1">
      <c r="A82" s="1">
        <v>78</v>
      </c>
      <c r="B82" s="1">
        <v>30495</v>
      </c>
      <c r="C82" s="22" t="s">
        <v>96</v>
      </c>
      <c r="D82" s="1" t="s">
        <v>9</v>
      </c>
      <c r="E82" s="5" t="s">
        <v>7</v>
      </c>
      <c r="F82" s="1" t="s">
        <v>10</v>
      </c>
      <c r="G82" s="1">
        <f t="shared" si="2"/>
        <v>36</v>
      </c>
      <c r="H82" s="31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>
        <v>8</v>
      </c>
      <c r="AF82" s="7"/>
      <c r="AG82" s="7">
        <v>8</v>
      </c>
      <c r="AH82" s="7"/>
      <c r="AI82" s="7"/>
      <c r="AJ82" s="7"/>
      <c r="AK82" s="7"/>
      <c r="AL82" s="7">
        <v>20</v>
      </c>
      <c r="AM82" s="36"/>
    </row>
    <row r="83" spans="1:39" s="11" customFormat="1" ht="18" customHeight="1">
      <c r="A83" s="1">
        <v>79</v>
      </c>
      <c r="B83" s="1">
        <v>30167</v>
      </c>
      <c r="C83" s="5" t="s">
        <v>1415</v>
      </c>
      <c r="D83" s="1" t="s">
        <v>9</v>
      </c>
      <c r="E83" s="5" t="s">
        <v>1416</v>
      </c>
      <c r="F83" s="1" t="s">
        <v>180</v>
      </c>
      <c r="G83" s="1">
        <f t="shared" si="2"/>
        <v>35</v>
      </c>
      <c r="H83" s="31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>
        <v>35</v>
      </c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36"/>
    </row>
    <row r="84" spans="1:39" s="11" customFormat="1" ht="18" customHeight="1">
      <c r="A84" s="1">
        <v>80</v>
      </c>
      <c r="B84" s="1">
        <v>10454</v>
      </c>
      <c r="C84" s="22" t="s">
        <v>98</v>
      </c>
      <c r="D84" s="1" t="s">
        <v>9</v>
      </c>
      <c r="E84" s="5" t="s">
        <v>7</v>
      </c>
      <c r="F84" s="1" t="s">
        <v>10</v>
      </c>
      <c r="G84" s="1">
        <f t="shared" si="2"/>
        <v>34</v>
      </c>
      <c r="H84" s="31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>
        <v>4</v>
      </c>
      <c r="U84" s="7"/>
      <c r="V84" s="7"/>
      <c r="W84" s="7"/>
      <c r="X84" s="7"/>
      <c r="Y84" s="7"/>
      <c r="Z84" s="7"/>
      <c r="AA84" s="7"/>
      <c r="AB84" s="7"/>
      <c r="AC84" s="7"/>
      <c r="AD84" s="7"/>
      <c r="AE84" s="7">
        <v>20</v>
      </c>
      <c r="AF84" s="7"/>
      <c r="AG84" s="7"/>
      <c r="AH84" s="7"/>
      <c r="AI84" s="7"/>
      <c r="AJ84" s="7"/>
      <c r="AK84" s="7"/>
      <c r="AL84" s="7">
        <v>10</v>
      </c>
      <c r="AM84" s="36"/>
    </row>
    <row r="85" spans="1:39" s="11" customFormat="1" ht="18" customHeight="1">
      <c r="A85" s="1">
        <v>81</v>
      </c>
      <c r="B85" s="1">
        <v>48790</v>
      </c>
      <c r="C85" s="5" t="s">
        <v>1417</v>
      </c>
      <c r="D85" s="1" t="s">
        <v>9</v>
      </c>
      <c r="E85" s="5" t="s">
        <v>7</v>
      </c>
      <c r="F85" s="1" t="s">
        <v>180</v>
      </c>
      <c r="G85" s="1">
        <f t="shared" si="2"/>
        <v>30</v>
      </c>
      <c r="H85" s="31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>
        <v>30</v>
      </c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36"/>
    </row>
    <row r="86" spans="1:39" s="11" customFormat="1" ht="18" customHeight="1">
      <c r="A86" s="1">
        <v>82</v>
      </c>
      <c r="B86" s="1" t="s">
        <v>323</v>
      </c>
      <c r="C86" s="5" t="s">
        <v>324</v>
      </c>
      <c r="D86" s="1" t="s">
        <v>9</v>
      </c>
      <c r="E86" s="5" t="s">
        <v>7</v>
      </c>
      <c r="F86" s="1" t="s">
        <v>190</v>
      </c>
      <c r="G86" s="1">
        <f t="shared" si="2"/>
        <v>26</v>
      </c>
      <c r="H86" s="31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>
        <v>6</v>
      </c>
      <c r="AD86" s="7"/>
      <c r="AE86" s="7"/>
      <c r="AF86" s="7"/>
      <c r="AG86" s="7"/>
      <c r="AH86" s="7"/>
      <c r="AI86" s="7"/>
      <c r="AJ86" s="7">
        <v>20</v>
      </c>
      <c r="AK86" s="7"/>
      <c r="AL86" s="7"/>
      <c r="AM86" s="36"/>
    </row>
    <row r="87" spans="1:39" s="11" customFormat="1" ht="18" customHeight="1">
      <c r="A87" s="1">
        <v>83</v>
      </c>
      <c r="B87" s="1">
        <v>33020</v>
      </c>
      <c r="C87" s="5" t="s">
        <v>1800</v>
      </c>
      <c r="D87" s="1" t="s">
        <v>9</v>
      </c>
      <c r="E87" s="5" t="s">
        <v>7</v>
      </c>
      <c r="F87" s="1" t="s">
        <v>150</v>
      </c>
      <c r="G87" s="1">
        <f t="shared" si="2"/>
        <v>25</v>
      </c>
      <c r="H87" s="31"/>
      <c r="I87" s="7"/>
      <c r="J87" s="7"/>
      <c r="K87" s="7"/>
      <c r="L87" s="7"/>
      <c r="M87" s="7"/>
      <c r="N87" s="7"/>
      <c r="O87" s="7"/>
      <c r="P87" s="7">
        <v>25</v>
      </c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36"/>
    </row>
    <row r="88" spans="1:39" s="11" customFormat="1" ht="18" customHeight="1">
      <c r="A88" s="1">
        <v>83</v>
      </c>
      <c r="B88" s="1" t="s">
        <v>944</v>
      </c>
      <c r="C88" s="5" t="s">
        <v>945</v>
      </c>
      <c r="D88" s="1" t="s">
        <v>9</v>
      </c>
      <c r="E88" s="5" t="s">
        <v>946</v>
      </c>
      <c r="F88" s="1" t="s">
        <v>103</v>
      </c>
      <c r="G88" s="1">
        <f t="shared" si="2"/>
        <v>25</v>
      </c>
      <c r="H88" s="31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>
        <v>25</v>
      </c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36"/>
    </row>
    <row r="89" spans="1:39" s="11" customFormat="1" ht="18" customHeight="1">
      <c r="A89" s="1">
        <v>83</v>
      </c>
      <c r="B89" s="1" t="s">
        <v>590</v>
      </c>
      <c r="C89" s="5" t="s">
        <v>591</v>
      </c>
      <c r="D89" s="1" t="s">
        <v>9</v>
      </c>
      <c r="E89" s="5" t="s">
        <v>7</v>
      </c>
      <c r="F89" s="1" t="s">
        <v>25</v>
      </c>
      <c r="G89" s="1">
        <f t="shared" si="2"/>
        <v>25</v>
      </c>
      <c r="H89" s="31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>
        <v>25</v>
      </c>
      <c r="AH89" s="7"/>
      <c r="AI89" s="7"/>
      <c r="AJ89" s="7"/>
      <c r="AK89" s="7"/>
      <c r="AL89" s="7"/>
      <c r="AM89" s="36"/>
    </row>
    <row r="90" spans="1:39" s="11" customFormat="1" ht="18" customHeight="1">
      <c r="A90" s="1">
        <v>83</v>
      </c>
      <c r="B90" s="1">
        <v>58476</v>
      </c>
      <c r="C90" s="5" t="s">
        <v>2206</v>
      </c>
      <c r="D90" s="1" t="s">
        <v>9</v>
      </c>
      <c r="E90" s="5" t="s">
        <v>7</v>
      </c>
      <c r="F90" s="1" t="s">
        <v>259</v>
      </c>
      <c r="G90" s="1">
        <f t="shared" si="2"/>
        <v>25</v>
      </c>
      <c r="H90" s="32"/>
      <c r="I90" s="1"/>
      <c r="J90" s="1">
        <v>25</v>
      </c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7"/>
      <c r="AM90" s="36"/>
    </row>
    <row r="91" spans="1:39" s="11" customFormat="1" ht="18" customHeight="1">
      <c r="A91" s="1">
        <v>87</v>
      </c>
      <c r="B91" s="1">
        <v>65472</v>
      </c>
      <c r="C91" s="5" t="s">
        <v>1418</v>
      </c>
      <c r="D91" s="1" t="s">
        <v>9</v>
      </c>
      <c r="E91" s="5" t="s">
        <v>7</v>
      </c>
      <c r="F91" s="1" t="s">
        <v>180</v>
      </c>
      <c r="G91" s="1">
        <f t="shared" si="2"/>
        <v>20</v>
      </c>
      <c r="H91" s="31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>
        <v>20</v>
      </c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32"/>
    </row>
    <row r="92" spans="1:39" s="11" customFormat="1" ht="18" customHeight="1">
      <c r="A92" s="1">
        <v>87</v>
      </c>
      <c r="B92" s="1">
        <v>17030</v>
      </c>
      <c r="C92" s="5" t="s">
        <v>1535</v>
      </c>
      <c r="D92" s="1" t="s">
        <v>9</v>
      </c>
      <c r="E92" s="5" t="s">
        <v>7</v>
      </c>
      <c r="F92" s="1" t="s">
        <v>25</v>
      </c>
      <c r="G92" s="1">
        <f t="shared" si="2"/>
        <v>20</v>
      </c>
      <c r="H92" s="31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>
        <v>20</v>
      </c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32"/>
    </row>
    <row r="93" spans="1:39" s="11" customFormat="1" ht="18" customHeight="1">
      <c r="A93" s="1">
        <v>87</v>
      </c>
      <c r="B93" s="24">
        <v>58986</v>
      </c>
      <c r="C93" s="25" t="s">
        <v>789</v>
      </c>
      <c r="D93" s="1" t="s">
        <v>9</v>
      </c>
      <c r="E93" s="5" t="s">
        <v>739</v>
      </c>
      <c r="F93" s="1" t="s">
        <v>259</v>
      </c>
      <c r="G93" s="1">
        <f t="shared" si="2"/>
        <v>20</v>
      </c>
      <c r="H93" s="31"/>
      <c r="I93" s="44"/>
      <c r="J93" s="44"/>
      <c r="K93" s="44"/>
      <c r="L93" s="44"/>
      <c r="M93" s="44"/>
      <c r="N93" s="44"/>
      <c r="O93" s="44"/>
      <c r="P93" s="44"/>
      <c r="Q93" s="44"/>
      <c r="R93" s="44"/>
      <c r="S93" s="44"/>
      <c r="T93" s="44"/>
      <c r="U93" s="44"/>
      <c r="V93" s="44"/>
      <c r="W93" s="44"/>
      <c r="X93" s="44"/>
      <c r="Y93" s="44"/>
      <c r="Z93" s="44"/>
      <c r="AA93" s="44"/>
      <c r="AB93" s="44"/>
      <c r="AC93" s="44"/>
      <c r="AD93" s="44">
        <v>20</v>
      </c>
      <c r="AE93" s="44"/>
      <c r="AF93" s="44"/>
      <c r="AG93" s="44"/>
      <c r="AH93" s="44"/>
      <c r="AI93" s="44"/>
      <c r="AJ93" s="44"/>
      <c r="AK93" s="44"/>
      <c r="AL93" s="44"/>
      <c r="AM93" s="36"/>
    </row>
    <row r="94" spans="1:39" s="11" customFormat="1" ht="18" customHeight="1">
      <c r="A94" s="1">
        <v>87</v>
      </c>
      <c r="B94" s="24">
        <v>42187</v>
      </c>
      <c r="C94" s="5" t="s">
        <v>1989</v>
      </c>
      <c r="D94" s="1" t="s">
        <v>9</v>
      </c>
      <c r="E94" s="5" t="s">
        <v>1990</v>
      </c>
      <c r="F94" s="1" t="s">
        <v>369</v>
      </c>
      <c r="G94" s="1">
        <f t="shared" si="2"/>
        <v>20</v>
      </c>
      <c r="H94" s="32"/>
      <c r="I94" s="1"/>
      <c r="J94" s="1"/>
      <c r="K94" s="1"/>
      <c r="L94" s="1">
        <v>20</v>
      </c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7"/>
      <c r="AM94" s="32"/>
    </row>
    <row r="95" spans="1:39" s="11" customFormat="1" ht="18" customHeight="1">
      <c r="A95" s="1">
        <v>91</v>
      </c>
      <c r="B95" s="1" t="s">
        <v>325</v>
      </c>
      <c r="C95" s="5" t="s">
        <v>326</v>
      </c>
      <c r="D95" s="1" t="s">
        <v>9</v>
      </c>
      <c r="E95" s="5" t="s">
        <v>7</v>
      </c>
      <c r="F95" s="1" t="s">
        <v>190</v>
      </c>
      <c r="G95" s="1">
        <f t="shared" si="2"/>
        <v>19</v>
      </c>
      <c r="H95" s="31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>
        <v>4</v>
      </c>
      <c r="AD95" s="7"/>
      <c r="AE95" s="7"/>
      <c r="AF95" s="7"/>
      <c r="AG95" s="7"/>
      <c r="AH95" s="7"/>
      <c r="AI95" s="7"/>
      <c r="AJ95" s="7">
        <v>15</v>
      </c>
      <c r="AK95" s="7"/>
      <c r="AL95" s="7"/>
      <c r="AM95" s="32"/>
    </row>
    <row r="96" spans="1:39" s="11" customFormat="1" ht="18" customHeight="1">
      <c r="A96" s="1">
        <v>92</v>
      </c>
      <c r="B96" s="1">
        <v>58516</v>
      </c>
      <c r="C96" s="5" t="s">
        <v>790</v>
      </c>
      <c r="D96" s="1" t="s">
        <v>9</v>
      </c>
      <c r="E96" s="5" t="s">
        <v>7</v>
      </c>
      <c r="F96" s="1" t="s">
        <v>259</v>
      </c>
      <c r="G96" s="1">
        <f t="shared" si="2"/>
        <v>18</v>
      </c>
      <c r="H96" s="31"/>
      <c r="I96" s="7"/>
      <c r="J96" s="7">
        <v>3</v>
      </c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>
        <v>15</v>
      </c>
      <c r="AE96" s="7"/>
      <c r="AF96" s="7"/>
      <c r="AG96" s="7"/>
      <c r="AH96" s="7"/>
      <c r="AI96" s="7"/>
      <c r="AJ96" s="7"/>
      <c r="AK96" s="7"/>
      <c r="AL96" s="7"/>
      <c r="AM96" s="32"/>
    </row>
    <row r="97" spans="1:39" s="11" customFormat="1" ht="18" customHeight="1">
      <c r="A97" s="1">
        <v>93</v>
      </c>
      <c r="B97" s="1">
        <v>25074</v>
      </c>
      <c r="C97" s="5" t="s">
        <v>1419</v>
      </c>
      <c r="D97" s="1" t="s">
        <v>9</v>
      </c>
      <c r="E97" s="5" t="s">
        <v>7</v>
      </c>
      <c r="F97" s="1" t="s">
        <v>180</v>
      </c>
      <c r="G97" s="1">
        <f t="shared" si="2"/>
        <v>15</v>
      </c>
      <c r="H97" s="31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>
        <v>15</v>
      </c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7"/>
      <c r="AM97" s="32"/>
    </row>
    <row r="98" spans="1:39" s="11" customFormat="1" ht="18" customHeight="1">
      <c r="A98" s="1">
        <v>93</v>
      </c>
      <c r="B98" s="1">
        <v>41905</v>
      </c>
      <c r="C98" s="5" t="s">
        <v>1536</v>
      </c>
      <c r="D98" s="1" t="s">
        <v>9</v>
      </c>
      <c r="E98" s="5" t="s">
        <v>7</v>
      </c>
      <c r="F98" s="1" t="s">
        <v>25</v>
      </c>
      <c r="G98" s="1">
        <f t="shared" si="2"/>
        <v>15</v>
      </c>
      <c r="H98" s="31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>
        <v>15</v>
      </c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7"/>
      <c r="AM98" s="32"/>
    </row>
    <row r="99" spans="1:39" s="11" customFormat="1" ht="18" customHeight="1">
      <c r="A99" s="1">
        <v>93</v>
      </c>
      <c r="B99" s="1">
        <v>58805</v>
      </c>
      <c r="C99" s="5" t="s">
        <v>1753</v>
      </c>
      <c r="D99" s="1" t="s">
        <v>9</v>
      </c>
      <c r="E99" s="5" t="s">
        <v>7</v>
      </c>
      <c r="F99" s="1" t="s">
        <v>8</v>
      </c>
      <c r="G99" s="1">
        <f t="shared" si="2"/>
        <v>15</v>
      </c>
      <c r="H99" s="31"/>
      <c r="I99" s="7"/>
      <c r="J99" s="7"/>
      <c r="K99" s="7"/>
      <c r="L99" s="7"/>
      <c r="M99" s="7"/>
      <c r="N99" s="7"/>
      <c r="O99" s="7"/>
      <c r="P99" s="7"/>
      <c r="Q99" s="7">
        <v>15</v>
      </c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7"/>
      <c r="AM99" s="32"/>
    </row>
    <row r="100" spans="1:39" s="11" customFormat="1" ht="18" customHeight="1">
      <c r="A100" s="1">
        <v>93</v>
      </c>
      <c r="B100" s="1">
        <v>31910</v>
      </c>
      <c r="C100" s="5" t="s">
        <v>680</v>
      </c>
      <c r="D100" s="1" t="s">
        <v>9</v>
      </c>
      <c r="E100" s="5" t="s">
        <v>7</v>
      </c>
      <c r="F100" s="1" t="s">
        <v>190</v>
      </c>
      <c r="G100" s="1">
        <f t="shared" si="2"/>
        <v>15</v>
      </c>
      <c r="H100" s="31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>
        <v>15</v>
      </c>
      <c r="AD100" s="7"/>
      <c r="AE100" s="7"/>
      <c r="AF100" s="7"/>
      <c r="AG100" s="7"/>
      <c r="AH100" s="7"/>
      <c r="AI100" s="7"/>
      <c r="AJ100" s="7"/>
      <c r="AK100" s="7"/>
      <c r="AL100" s="7"/>
      <c r="AM100" s="32"/>
    </row>
    <row r="101" spans="1:39" s="11" customFormat="1" ht="18" customHeight="1">
      <c r="A101" s="1">
        <v>97</v>
      </c>
      <c r="B101" s="1">
        <v>113</v>
      </c>
      <c r="C101" s="5" t="s">
        <v>726</v>
      </c>
      <c r="D101" s="1" t="s">
        <v>9</v>
      </c>
      <c r="E101" s="5" t="s">
        <v>7</v>
      </c>
      <c r="F101" s="1" t="s">
        <v>686</v>
      </c>
      <c r="G101" s="1">
        <f t="shared" ref="G101:G135" si="3">SUM(I101:AL101)</f>
        <v>12.5</v>
      </c>
      <c r="H101" s="31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>
        <v>12.5</v>
      </c>
      <c r="AC101" s="7"/>
      <c r="AD101" s="7"/>
      <c r="AE101" s="7"/>
      <c r="AF101" s="7"/>
      <c r="AG101" s="7"/>
      <c r="AH101" s="7"/>
      <c r="AI101" s="7"/>
      <c r="AJ101" s="7"/>
      <c r="AK101" s="7"/>
      <c r="AL101" s="7"/>
      <c r="AM101" s="32"/>
    </row>
    <row r="102" spans="1:39" s="11" customFormat="1" ht="18" customHeight="1">
      <c r="A102" s="1">
        <v>98</v>
      </c>
      <c r="B102" s="1">
        <v>61481</v>
      </c>
      <c r="C102" s="5" t="s">
        <v>1420</v>
      </c>
      <c r="D102" s="1" t="s">
        <v>9</v>
      </c>
      <c r="E102" s="5" t="s">
        <v>7</v>
      </c>
      <c r="F102" s="1" t="s">
        <v>180</v>
      </c>
      <c r="G102" s="1">
        <f t="shared" si="3"/>
        <v>10</v>
      </c>
      <c r="H102" s="31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>
        <v>10</v>
      </c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7"/>
      <c r="AM102" s="32"/>
    </row>
    <row r="103" spans="1:39" s="11" customFormat="1" ht="18" customHeight="1">
      <c r="A103" s="1">
        <v>98</v>
      </c>
      <c r="B103" s="1">
        <v>39487</v>
      </c>
      <c r="C103" s="5" t="s">
        <v>791</v>
      </c>
      <c r="D103" s="1" t="s">
        <v>9</v>
      </c>
      <c r="E103" s="5" t="s">
        <v>7</v>
      </c>
      <c r="F103" s="1" t="s">
        <v>259</v>
      </c>
      <c r="G103" s="1">
        <f t="shared" si="3"/>
        <v>10</v>
      </c>
      <c r="H103" s="31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>
        <v>10</v>
      </c>
      <c r="AE103" s="7"/>
      <c r="AF103" s="7"/>
      <c r="AG103" s="7"/>
      <c r="AH103" s="7"/>
      <c r="AI103" s="7"/>
      <c r="AJ103" s="7"/>
      <c r="AK103" s="7"/>
      <c r="AL103" s="7"/>
      <c r="AM103" s="32"/>
    </row>
    <row r="104" spans="1:39" s="11" customFormat="1" ht="18" customHeight="1">
      <c r="A104" s="1">
        <v>98</v>
      </c>
      <c r="B104" s="1" t="s">
        <v>327</v>
      </c>
      <c r="C104" s="5" t="s">
        <v>328</v>
      </c>
      <c r="D104" s="1" t="s">
        <v>9</v>
      </c>
      <c r="E104" s="5" t="s">
        <v>7</v>
      </c>
      <c r="F104" s="1" t="s">
        <v>190</v>
      </c>
      <c r="G104" s="1">
        <f t="shared" si="3"/>
        <v>10</v>
      </c>
      <c r="H104" s="31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>
        <v>10</v>
      </c>
      <c r="AK104" s="7"/>
      <c r="AL104" s="7"/>
      <c r="AM104" s="32"/>
    </row>
    <row r="105" spans="1:39" s="11" customFormat="1" ht="18" customHeight="1">
      <c r="A105" s="1">
        <v>98</v>
      </c>
      <c r="B105" s="1">
        <v>45878</v>
      </c>
      <c r="C105" s="5" t="s">
        <v>727</v>
      </c>
      <c r="D105" s="1" t="s">
        <v>9</v>
      </c>
      <c r="E105" s="5" t="s">
        <v>7</v>
      </c>
      <c r="F105" s="1" t="s">
        <v>686</v>
      </c>
      <c r="G105" s="1">
        <f t="shared" si="3"/>
        <v>10</v>
      </c>
      <c r="H105" s="31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>
        <v>10</v>
      </c>
      <c r="AC105" s="7"/>
      <c r="AD105" s="7"/>
      <c r="AE105" s="7"/>
      <c r="AF105" s="7"/>
      <c r="AG105" s="7"/>
      <c r="AH105" s="7"/>
      <c r="AI105" s="7"/>
      <c r="AJ105" s="7"/>
      <c r="AK105" s="7"/>
      <c r="AL105" s="7"/>
      <c r="AM105" s="32"/>
    </row>
    <row r="106" spans="1:39" s="11" customFormat="1" ht="18" customHeight="1">
      <c r="A106" s="1">
        <v>98</v>
      </c>
      <c r="B106" s="1">
        <v>40948</v>
      </c>
      <c r="C106" s="5" t="s">
        <v>1991</v>
      </c>
      <c r="D106" s="1" t="s">
        <v>9</v>
      </c>
      <c r="E106" s="5" t="s">
        <v>1992</v>
      </c>
      <c r="F106" s="1" t="s">
        <v>369</v>
      </c>
      <c r="G106" s="1">
        <f t="shared" si="3"/>
        <v>10</v>
      </c>
      <c r="H106" s="32"/>
      <c r="I106" s="1"/>
      <c r="J106" s="1"/>
      <c r="K106" s="1"/>
      <c r="L106" s="1">
        <v>10</v>
      </c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7"/>
      <c r="AM106" s="32"/>
    </row>
    <row r="107" spans="1:39" s="11" customFormat="1" ht="18" customHeight="1">
      <c r="A107" s="1">
        <v>98</v>
      </c>
      <c r="B107" s="1">
        <v>39179</v>
      </c>
      <c r="C107" s="5" t="s">
        <v>2181</v>
      </c>
      <c r="D107" s="1" t="s">
        <v>9</v>
      </c>
      <c r="E107" s="5" t="s">
        <v>7</v>
      </c>
      <c r="F107" s="1" t="s">
        <v>103</v>
      </c>
      <c r="G107" s="1">
        <f t="shared" si="3"/>
        <v>10</v>
      </c>
      <c r="H107" s="32"/>
      <c r="I107" s="1"/>
      <c r="J107" s="1"/>
      <c r="K107" s="1"/>
      <c r="L107" s="1"/>
      <c r="M107" s="1">
        <v>10</v>
      </c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7"/>
      <c r="AM107" s="32"/>
    </row>
    <row r="108" spans="1:39" s="11" customFormat="1" ht="18" customHeight="1">
      <c r="A108" s="1">
        <v>98</v>
      </c>
      <c r="B108" s="1">
        <v>39270</v>
      </c>
      <c r="C108" s="5" t="s">
        <v>2207</v>
      </c>
      <c r="D108" s="1" t="s">
        <v>9</v>
      </c>
      <c r="E108" s="5" t="s">
        <v>7</v>
      </c>
      <c r="F108" s="1" t="s">
        <v>150</v>
      </c>
      <c r="G108" s="1">
        <f t="shared" si="3"/>
        <v>10</v>
      </c>
      <c r="H108" s="32"/>
      <c r="I108" s="1"/>
      <c r="J108" s="1">
        <v>10</v>
      </c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7"/>
      <c r="AM108" s="32"/>
    </row>
    <row r="109" spans="1:39" s="11" customFormat="1" ht="18" customHeight="1">
      <c r="A109" s="1">
        <v>105</v>
      </c>
      <c r="B109" s="1">
        <v>64652</v>
      </c>
      <c r="C109" s="5" t="s">
        <v>1421</v>
      </c>
      <c r="D109" s="1" t="s">
        <v>9</v>
      </c>
      <c r="E109" s="5" t="s">
        <v>7</v>
      </c>
      <c r="F109" s="1" t="s">
        <v>180</v>
      </c>
      <c r="G109" s="1">
        <f t="shared" si="3"/>
        <v>9</v>
      </c>
      <c r="H109" s="31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>
        <v>9</v>
      </c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7"/>
      <c r="AM109" s="32"/>
    </row>
    <row r="110" spans="1:39" s="11" customFormat="1" ht="18" customHeight="1">
      <c r="A110" s="1">
        <v>106</v>
      </c>
      <c r="B110" s="1" t="s">
        <v>329</v>
      </c>
      <c r="C110" s="5" t="s">
        <v>330</v>
      </c>
      <c r="D110" s="1" t="s">
        <v>9</v>
      </c>
      <c r="E110" s="5" t="s">
        <v>7</v>
      </c>
      <c r="F110" s="1" t="s">
        <v>8</v>
      </c>
      <c r="G110" s="1">
        <f t="shared" si="3"/>
        <v>9</v>
      </c>
      <c r="H110" s="31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>
        <v>9</v>
      </c>
      <c r="AK110" s="7"/>
      <c r="AL110" s="7"/>
      <c r="AM110" s="32"/>
    </row>
    <row r="111" spans="1:39" s="11" customFormat="1" ht="18" customHeight="1">
      <c r="A111" s="1">
        <v>107</v>
      </c>
      <c r="B111" s="1">
        <v>59377</v>
      </c>
      <c r="C111" s="5" t="s">
        <v>1993</v>
      </c>
      <c r="D111" s="1" t="s">
        <v>9</v>
      </c>
      <c r="E111" s="5" t="s">
        <v>383</v>
      </c>
      <c r="F111" s="1" t="s">
        <v>369</v>
      </c>
      <c r="G111" s="1">
        <f t="shared" si="3"/>
        <v>9</v>
      </c>
      <c r="H111" s="32"/>
      <c r="I111" s="1"/>
      <c r="J111" s="1"/>
      <c r="K111" s="1"/>
      <c r="L111" s="1">
        <v>9</v>
      </c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7"/>
      <c r="AM111" s="32"/>
    </row>
    <row r="112" spans="1:39" s="11" customFormat="1" ht="18" customHeight="1">
      <c r="A112" s="1">
        <v>108</v>
      </c>
      <c r="B112" s="1">
        <v>58275</v>
      </c>
      <c r="C112" s="5" t="s">
        <v>1422</v>
      </c>
      <c r="D112" s="1" t="s">
        <v>9</v>
      </c>
      <c r="E112" s="5" t="s">
        <v>7</v>
      </c>
      <c r="F112" s="1" t="s">
        <v>180</v>
      </c>
      <c r="G112" s="1">
        <f t="shared" si="3"/>
        <v>8</v>
      </c>
      <c r="H112" s="31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>
        <v>8</v>
      </c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7"/>
      <c r="AM112" s="32"/>
    </row>
    <row r="113" spans="1:39" s="11" customFormat="1" ht="18" customHeight="1">
      <c r="A113" s="1">
        <v>108</v>
      </c>
      <c r="B113" s="1">
        <v>63600</v>
      </c>
      <c r="C113" s="5" t="s">
        <v>792</v>
      </c>
      <c r="D113" s="1" t="s">
        <v>9</v>
      </c>
      <c r="E113" s="5" t="s">
        <v>761</v>
      </c>
      <c r="F113" s="1" t="s">
        <v>259</v>
      </c>
      <c r="G113" s="1">
        <f t="shared" si="3"/>
        <v>8</v>
      </c>
      <c r="H113" s="31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>
        <v>8</v>
      </c>
      <c r="AE113" s="7"/>
      <c r="AF113" s="7"/>
      <c r="AG113" s="7"/>
      <c r="AH113" s="7"/>
      <c r="AI113" s="7"/>
      <c r="AJ113" s="7"/>
      <c r="AK113" s="7"/>
      <c r="AL113" s="7"/>
      <c r="AM113" s="32"/>
    </row>
    <row r="114" spans="1:39" s="11" customFormat="1" ht="18" customHeight="1">
      <c r="A114" s="1">
        <v>108</v>
      </c>
      <c r="B114" s="1" t="s">
        <v>331</v>
      </c>
      <c r="C114" s="5" t="s">
        <v>332</v>
      </c>
      <c r="D114" s="1" t="s">
        <v>9</v>
      </c>
      <c r="E114" s="5" t="s">
        <v>7</v>
      </c>
      <c r="F114" s="1" t="s">
        <v>190</v>
      </c>
      <c r="G114" s="1">
        <f t="shared" si="3"/>
        <v>8</v>
      </c>
      <c r="H114" s="31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>
        <v>8</v>
      </c>
      <c r="AK114" s="7"/>
      <c r="AL114" s="7"/>
      <c r="AM114" s="32"/>
    </row>
    <row r="115" spans="1:39" s="11" customFormat="1" ht="18" customHeight="1">
      <c r="A115" s="1">
        <v>108</v>
      </c>
      <c r="B115" s="1">
        <v>58796</v>
      </c>
      <c r="C115" s="5" t="s">
        <v>681</v>
      </c>
      <c r="D115" s="1" t="s">
        <v>9</v>
      </c>
      <c r="E115" s="5" t="s">
        <v>195</v>
      </c>
      <c r="F115" s="1" t="s">
        <v>190</v>
      </c>
      <c r="G115" s="1">
        <f t="shared" si="3"/>
        <v>8</v>
      </c>
      <c r="H115" s="31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>
        <v>8</v>
      </c>
      <c r="AD115" s="7"/>
      <c r="AE115" s="7"/>
      <c r="AF115" s="7"/>
      <c r="AG115" s="7"/>
      <c r="AH115" s="7"/>
      <c r="AI115" s="7"/>
      <c r="AJ115" s="7"/>
      <c r="AK115" s="7"/>
      <c r="AL115" s="7"/>
      <c r="AM115" s="32"/>
    </row>
    <row r="116" spans="1:39" s="11" customFormat="1" ht="18" customHeight="1">
      <c r="A116" s="1">
        <v>108</v>
      </c>
      <c r="B116" s="1">
        <v>65752</v>
      </c>
      <c r="C116" s="5" t="s">
        <v>1994</v>
      </c>
      <c r="D116" s="1" t="s">
        <v>9</v>
      </c>
      <c r="E116" s="5" t="s">
        <v>1995</v>
      </c>
      <c r="F116" s="1" t="s">
        <v>369</v>
      </c>
      <c r="G116" s="1">
        <f t="shared" si="3"/>
        <v>8</v>
      </c>
      <c r="H116" s="32"/>
      <c r="I116" s="1"/>
      <c r="J116" s="1"/>
      <c r="K116" s="1"/>
      <c r="L116" s="1">
        <v>8</v>
      </c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7"/>
      <c r="AM116" s="32"/>
    </row>
    <row r="117" spans="1:39" s="11" customFormat="1" ht="18" customHeight="1">
      <c r="A117" s="1">
        <v>108</v>
      </c>
      <c r="B117" s="1">
        <v>57334</v>
      </c>
      <c r="C117" s="5" t="s">
        <v>2208</v>
      </c>
      <c r="D117" s="1" t="s">
        <v>9</v>
      </c>
      <c r="E117" s="5" t="s">
        <v>7</v>
      </c>
      <c r="F117" s="1" t="s">
        <v>150</v>
      </c>
      <c r="G117" s="1">
        <f t="shared" si="3"/>
        <v>8</v>
      </c>
      <c r="H117" s="32"/>
      <c r="I117" s="1"/>
      <c r="J117" s="1">
        <v>8</v>
      </c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7"/>
      <c r="AM117" s="32"/>
    </row>
    <row r="118" spans="1:39" s="11" customFormat="1" ht="18" customHeight="1">
      <c r="A118" s="1">
        <v>114</v>
      </c>
      <c r="B118" s="1">
        <v>66317</v>
      </c>
      <c r="C118" s="5" t="s">
        <v>2182</v>
      </c>
      <c r="D118" s="1" t="s">
        <v>9</v>
      </c>
      <c r="E118" s="5" t="s">
        <v>7</v>
      </c>
      <c r="F118" s="1" t="s">
        <v>103</v>
      </c>
      <c r="G118" s="1">
        <f t="shared" si="3"/>
        <v>7.5</v>
      </c>
      <c r="H118" s="32"/>
      <c r="I118" s="1"/>
      <c r="J118" s="1"/>
      <c r="K118" s="1"/>
      <c r="L118" s="1"/>
      <c r="M118" s="1">
        <v>7.5</v>
      </c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7"/>
      <c r="AM118" s="32"/>
    </row>
    <row r="119" spans="1:39" s="11" customFormat="1" ht="18" customHeight="1">
      <c r="A119" s="1">
        <v>115</v>
      </c>
      <c r="B119" s="1">
        <v>50812</v>
      </c>
      <c r="C119" s="5" t="s">
        <v>1423</v>
      </c>
      <c r="D119" s="1" t="s">
        <v>9</v>
      </c>
      <c r="E119" s="5" t="s">
        <v>7</v>
      </c>
      <c r="F119" s="1" t="s">
        <v>180</v>
      </c>
      <c r="G119" s="1">
        <f t="shared" si="3"/>
        <v>7</v>
      </c>
      <c r="H119" s="31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>
        <v>7</v>
      </c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  <c r="AK119" s="7"/>
      <c r="AL119" s="7"/>
      <c r="AM119" s="32"/>
    </row>
    <row r="120" spans="1:39" s="11" customFormat="1" ht="18" customHeight="1">
      <c r="A120" s="1">
        <v>115</v>
      </c>
      <c r="B120" s="1" t="s">
        <v>595</v>
      </c>
      <c r="C120" s="5" t="s">
        <v>596</v>
      </c>
      <c r="D120" s="1" t="s">
        <v>9</v>
      </c>
      <c r="E120" s="5" t="s">
        <v>7</v>
      </c>
      <c r="F120" s="1" t="s">
        <v>10</v>
      </c>
      <c r="G120" s="1">
        <f t="shared" si="3"/>
        <v>7</v>
      </c>
      <c r="H120" s="31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>
        <v>4</v>
      </c>
      <c r="AF120" s="7"/>
      <c r="AG120" s="7">
        <v>3</v>
      </c>
      <c r="AH120" s="7"/>
      <c r="AI120" s="7"/>
      <c r="AJ120" s="7"/>
      <c r="AK120" s="7"/>
      <c r="AL120" s="7"/>
      <c r="AM120" s="32"/>
    </row>
    <row r="121" spans="1:39" s="11" customFormat="1" ht="18" customHeight="1">
      <c r="A121" s="1">
        <v>115</v>
      </c>
      <c r="B121" s="1">
        <v>66540</v>
      </c>
      <c r="C121" s="5" t="s">
        <v>1996</v>
      </c>
      <c r="D121" s="1" t="s">
        <v>9</v>
      </c>
      <c r="E121" s="5" t="s">
        <v>7</v>
      </c>
      <c r="F121" s="1" t="s">
        <v>452</v>
      </c>
      <c r="G121" s="1">
        <f t="shared" si="3"/>
        <v>7</v>
      </c>
      <c r="H121" s="32"/>
      <c r="I121" s="1"/>
      <c r="J121" s="1"/>
      <c r="K121" s="1"/>
      <c r="L121" s="1">
        <v>7</v>
      </c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7"/>
      <c r="AM121" s="32"/>
    </row>
    <row r="122" spans="1:39" s="11" customFormat="1" ht="18" customHeight="1">
      <c r="A122" s="1">
        <v>118</v>
      </c>
      <c r="B122" s="1">
        <v>10964</v>
      </c>
      <c r="C122" s="5" t="s">
        <v>1424</v>
      </c>
      <c r="D122" s="1" t="s">
        <v>9</v>
      </c>
      <c r="E122" s="5" t="s">
        <v>7</v>
      </c>
      <c r="F122" s="1" t="s">
        <v>180</v>
      </c>
      <c r="G122" s="1">
        <f t="shared" si="3"/>
        <v>6</v>
      </c>
      <c r="H122" s="31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>
        <v>6</v>
      </c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  <c r="AK122" s="7"/>
      <c r="AL122" s="7"/>
      <c r="AM122" s="32"/>
    </row>
    <row r="123" spans="1:39" s="11" customFormat="1" ht="18" customHeight="1">
      <c r="A123" s="1">
        <v>118</v>
      </c>
      <c r="B123" s="1">
        <v>53574</v>
      </c>
      <c r="C123" s="5" t="s">
        <v>1537</v>
      </c>
      <c r="D123" s="1" t="s">
        <v>9</v>
      </c>
      <c r="E123" s="5" t="s">
        <v>7</v>
      </c>
      <c r="F123" s="1" t="s">
        <v>10</v>
      </c>
      <c r="G123" s="1">
        <f t="shared" si="3"/>
        <v>6</v>
      </c>
      <c r="H123" s="31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>
        <v>6</v>
      </c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  <c r="AK123" s="7"/>
      <c r="AL123" s="7"/>
      <c r="AM123" s="32"/>
    </row>
    <row r="124" spans="1:39" s="11" customFormat="1" ht="18" customHeight="1">
      <c r="A124" s="1">
        <v>118</v>
      </c>
      <c r="B124" s="1">
        <v>37476</v>
      </c>
      <c r="C124" s="5" t="s">
        <v>1717</v>
      </c>
      <c r="D124" s="1" t="s">
        <v>9</v>
      </c>
      <c r="E124" s="5" t="s">
        <v>7</v>
      </c>
      <c r="F124" s="1" t="s">
        <v>1068</v>
      </c>
      <c r="G124" s="1">
        <f t="shared" si="3"/>
        <v>6</v>
      </c>
      <c r="H124" s="31"/>
      <c r="I124" s="7"/>
      <c r="J124" s="7"/>
      <c r="K124" s="7"/>
      <c r="L124" s="7"/>
      <c r="M124" s="7"/>
      <c r="N124" s="7"/>
      <c r="O124" s="7"/>
      <c r="P124" s="7"/>
      <c r="Q124" s="7"/>
      <c r="R124" s="7">
        <v>6</v>
      </c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  <c r="AK124" s="7"/>
      <c r="AL124" s="7"/>
      <c r="AM124" s="32"/>
    </row>
    <row r="125" spans="1:39" s="11" customFormat="1" ht="18" customHeight="1">
      <c r="A125" s="1">
        <v>118</v>
      </c>
      <c r="B125" s="1">
        <v>45408</v>
      </c>
      <c r="C125" s="5" t="s">
        <v>1754</v>
      </c>
      <c r="D125" s="1" t="s">
        <v>9</v>
      </c>
      <c r="E125" s="5" t="s">
        <v>7</v>
      </c>
      <c r="F125" s="1" t="s">
        <v>8</v>
      </c>
      <c r="G125" s="1">
        <f t="shared" si="3"/>
        <v>6</v>
      </c>
      <c r="H125" s="31"/>
      <c r="I125" s="7"/>
      <c r="J125" s="7"/>
      <c r="K125" s="7"/>
      <c r="L125" s="7"/>
      <c r="M125" s="7"/>
      <c r="N125" s="7"/>
      <c r="O125" s="7"/>
      <c r="P125" s="7"/>
      <c r="Q125" s="7">
        <v>6</v>
      </c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/>
      <c r="AI125" s="7"/>
      <c r="AJ125" s="7"/>
      <c r="AK125" s="7"/>
      <c r="AL125" s="7"/>
      <c r="AM125" s="32"/>
    </row>
    <row r="126" spans="1:39" s="11" customFormat="1" ht="18" customHeight="1">
      <c r="A126" s="1">
        <v>122</v>
      </c>
      <c r="B126" s="1">
        <v>60325</v>
      </c>
      <c r="C126" s="5" t="s">
        <v>1425</v>
      </c>
      <c r="D126" s="1" t="s">
        <v>9</v>
      </c>
      <c r="E126" s="5" t="s">
        <v>1426</v>
      </c>
      <c r="F126" s="1" t="s">
        <v>154</v>
      </c>
      <c r="G126" s="1">
        <f t="shared" si="3"/>
        <v>5</v>
      </c>
      <c r="H126" s="31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>
        <v>5</v>
      </c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  <c r="AK126" s="7"/>
      <c r="AL126" s="7"/>
      <c r="AM126" s="32"/>
    </row>
    <row r="127" spans="1:39" s="11" customFormat="1" ht="18" customHeight="1">
      <c r="A127" s="1">
        <v>123</v>
      </c>
      <c r="B127" s="1">
        <v>64120</v>
      </c>
      <c r="C127" s="5" t="s">
        <v>1427</v>
      </c>
      <c r="D127" s="1" t="s">
        <v>9</v>
      </c>
      <c r="E127" s="5" t="s">
        <v>7</v>
      </c>
      <c r="F127" s="1" t="s">
        <v>180</v>
      </c>
      <c r="G127" s="1">
        <f t="shared" si="3"/>
        <v>4</v>
      </c>
      <c r="H127" s="31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>
        <v>4</v>
      </c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  <c r="AK127" s="7"/>
      <c r="AL127" s="7"/>
      <c r="AM127" s="32"/>
    </row>
    <row r="128" spans="1:39" s="11" customFormat="1" ht="18" customHeight="1">
      <c r="A128" s="1">
        <v>123</v>
      </c>
      <c r="B128" s="1">
        <v>60797</v>
      </c>
      <c r="C128" s="5" t="s">
        <v>1718</v>
      </c>
      <c r="D128" s="1" t="s">
        <v>9</v>
      </c>
      <c r="E128" s="5" t="s">
        <v>7</v>
      </c>
      <c r="F128" s="1" t="s">
        <v>1068</v>
      </c>
      <c r="G128" s="1">
        <f t="shared" si="3"/>
        <v>4</v>
      </c>
      <c r="H128" s="31"/>
      <c r="I128" s="7"/>
      <c r="J128" s="7"/>
      <c r="K128" s="7"/>
      <c r="L128" s="7"/>
      <c r="M128" s="7"/>
      <c r="N128" s="7"/>
      <c r="O128" s="7"/>
      <c r="P128" s="7"/>
      <c r="Q128" s="7"/>
      <c r="R128" s="7">
        <v>4</v>
      </c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  <c r="AK128" s="7"/>
      <c r="AL128" s="7"/>
      <c r="AM128" s="32"/>
    </row>
    <row r="129" spans="1:39" s="11" customFormat="1" ht="18" customHeight="1">
      <c r="A129" s="1">
        <v>123</v>
      </c>
      <c r="B129" s="1">
        <v>5808</v>
      </c>
      <c r="C129" s="5" t="s">
        <v>1755</v>
      </c>
      <c r="D129" s="1" t="s">
        <v>9</v>
      </c>
      <c r="E129" s="5" t="s">
        <v>7</v>
      </c>
      <c r="F129" s="1" t="s">
        <v>8</v>
      </c>
      <c r="G129" s="1">
        <f t="shared" si="3"/>
        <v>4</v>
      </c>
      <c r="H129" s="31"/>
      <c r="I129" s="7"/>
      <c r="J129" s="7"/>
      <c r="K129" s="7"/>
      <c r="L129" s="7"/>
      <c r="M129" s="7"/>
      <c r="N129" s="7"/>
      <c r="O129" s="7"/>
      <c r="P129" s="7"/>
      <c r="Q129" s="7">
        <v>4</v>
      </c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  <c r="AK129" s="7"/>
      <c r="AL129" s="7"/>
      <c r="AM129" s="32"/>
    </row>
    <row r="130" spans="1:39" s="11" customFormat="1" ht="18" customHeight="1">
      <c r="A130" s="1">
        <v>123</v>
      </c>
      <c r="B130" s="1">
        <v>54522</v>
      </c>
      <c r="C130" s="5" t="s">
        <v>2209</v>
      </c>
      <c r="D130" s="1" t="s">
        <v>9</v>
      </c>
      <c r="E130" s="5" t="s">
        <v>7</v>
      </c>
      <c r="F130" s="1" t="s">
        <v>150</v>
      </c>
      <c r="G130" s="1">
        <f t="shared" si="3"/>
        <v>4</v>
      </c>
      <c r="H130" s="32"/>
      <c r="I130" s="1"/>
      <c r="J130" s="1">
        <v>4</v>
      </c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7"/>
      <c r="AM130" s="32"/>
    </row>
    <row r="131" spans="1:39" s="11" customFormat="1" ht="18" customHeight="1">
      <c r="A131" s="1">
        <v>127</v>
      </c>
      <c r="B131" s="1">
        <v>46957</v>
      </c>
      <c r="C131" s="5" t="s">
        <v>1756</v>
      </c>
      <c r="D131" s="1" t="s">
        <v>9</v>
      </c>
      <c r="E131" s="5" t="s">
        <v>7</v>
      </c>
      <c r="F131" s="1" t="s">
        <v>8</v>
      </c>
      <c r="G131" s="1">
        <f t="shared" si="3"/>
        <v>3</v>
      </c>
      <c r="H131" s="31"/>
      <c r="I131" s="7"/>
      <c r="J131" s="7"/>
      <c r="K131" s="7"/>
      <c r="L131" s="7"/>
      <c r="M131" s="7"/>
      <c r="N131" s="7"/>
      <c r="O131" s="7"/>
      <c r="P131" s="7"/>
      <c r="Q131" s="7">
        <v>3</v>
      </c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  <c r="AK131" s="7"/>
      <c r="AL131" s="7"/>
      <c r="AM131" s="32"/>
    </row>
    <row r="132" spans="1:39" s="11" customFormat="1" ht="18" customHeight="1">
      <c r="A132" s="1">
        <v>127</v>
      </c>
      <c r="B132" s="1" t="s">
        <v>661</v>
      </c>
      <c r="C132" s="5" t="s">
        <v>662</v>
      </c>
      <c r="D132" s="1" t="s">
        <v>9</v>
      </c>
      <c r="E132" s="5" t="s">
        <v>7</v>
      </c>
      <c r="F132" s="1" t="s">
        <v>10</v>
      </c>
      <c r="G132" s="1">
        <f t="shared" si="3"/>
        <v>3</v>
      </c>
      <c r="H132" s="31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>
        <v>3</v>
      </c>
      <c r="AF132" s="7"/>
      <c r="AG132" s="7"/>
      <c r="AH132" s="7"/>
      <c r="AI132" s="7"/>
      <c r="AJ132" s="7"/>
      <c r="AK132" s="7"/>
      <c r="AL132" s="7"/>
      <c r="AM132" s="32"/>
    </row>
    <row r="133" spans="1:39" s="11" customFormat="1" ht="18" customHeight="1">
      <c r="A133" s="1">
        <v>129</v>
      </c>
      <c r="B133" s="1">
        <v>60024</v>
      </c>
      <c r="C133" s="5" t="s">
        <v>1757</v>
      </c>
      <c r="D133" s="1" t="s">
        <v>9</v>
      </c>
      <c r="E133" s="5" t="s">
        <v>7</v>
      </c>
      <c r="F133" s="1" t="s">
        <v>8</v>
      </c>
      <c r="G133" s="1">
        <f t="shared" si="3"/>
        <v>2</v>
      </c>
      <c r="H133" s="31"/>
      <c r="I133" s="7"/>
      <c r="J133" s="7"/>
      <c r="K133" s="7"/>
      <c r="L133" s="7"/>
      <c r="M133" s="7"/>
      <c r="N133" s="7"/>
      <c r="O133" s="7"/>
      <c r="P133" s="7"/>
      <c r="Q133" s="7">
        <v>2</v>
      </c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  <c r="AK133" s="7"/>
      <c r="AL133" s="7"/>
      <c r="AM133" s="32"/>
    </row>
    <row r="134" spans="1:39" s="11" customFormat="1" ht="18" customHeight="1">
      <c r="A134" s="1">
        <v>130</v>
      </c>
      <c r="B134" s="1">
        <v>48343</v>
      </c>
      <c r="C134" s="5" t="s">
        <v>1758</v>
      </c>
      <c r="D134" s="1" t="s">
        <v>9</v>
      </c>
      <c r="E134" s="5" t="s">
        <v>7</v>
      </c>
      <c r="F134" s="1" t="s">
        <v>8</v>
      </c>
      <c r="G134" s="1">
        <f t="shared" si="3"/>
        <v>1</v>
      </c>
      <c r="H134" s="31"/>
      <c r="I134" s="7"/>
      <c r="J134" s="7"/>
      <c r="K134" s="7"/>
      <c r="L134" s="7"/>
      <c r="M134" s="7"/>
      <c r="N134" s="7"/>
      <c r="O134" s="7"/>
      <c r="P134" s="7"/>
      <c r="Q134" s="7">
        <v>1</v>
      </c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  <c r="AK134" s="7"/>
      <c r="AL134" s="7"/>
      <c r="AM134" s="32"/>
    </row>
    <row r="135" spans="1:39" s="11" customFormat="1" ht="18" customHeight="1">
      <c r="A135" s="1">
        <v>130</v>
      </c>
      <c r="B135" s="1">
        <v>58072</v>
      </c>
      <c r="C135" s="5" t="s">
        <v>101</v>
      </c>
      <c r="D135" s="1" t="s">
        <v>9</v>
      </c>
      <c r="E135" s="5" t="s">
        <v>7</v>
      </c>
      <c r="F135" s="1" t="s">
        <v>10</v>
      </c>
      <c r="G135" s="1">
        <f t="shared" si="3"/>
        <v>1</v>
      </c>
      <c r="H135" s="32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7">
        <v>1</v>
      </c>
      <c r="AM135" s="32"/>
    </row>
    <row r="136" spans="1:39" ht="18" customHeight="1">
      <c r="A136" s="1"/>
      <c r="B136" s="1"/>
      <c r="C136" s="5"/>
      <c r="D136" s="1"/>
      <c r="E136" s="6"/>
      <c r="F136" s="1"/>
      <c r="G136" s="1"/>
      <c r="H136" s="28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  <c r="AK136" s="7"/>
      <c r="AL136" s="7"/>
      <c r="AM136" s="34"/>
    </row>
    <row r="137" spans="1:39" ht="7" customHeight="1">
      <c r="A137" s="38"/>
      <c r="B137" s="33"/>
      <c r="C137" s="39"/>
      <c r="D137" s="33"/>
      <c r="E137" s="40"/>
      <c r="F137" s="33"/>
      <c r="G137" s="41"/>
      <c r="H137" s="33"/>
      <c r="I137" s="42"/>
      <c r="J137" s="42"/>
      <c r="K137" s="42"/>
      <c r="L137" s="42"/>
      <c r="M137" s="42"/>
      <c r="N137" s="42"/>
      <c r="O137" s="42"/>
      <c r="P137" s="42"/>
      <c r="Q137" s="42"/>
      <c r="R137" s="42"/>
      <c r="S137" s="42"/>
      <c r="T137" s="42"/>
      <c r="U137" s="42"/>
      <c r="V137" s="42"/>
      <c r="W137" s="42"/>
      <c r="X137" s="42"/>
      <c r="Y137" s="42"/>
      <c r="Z137" s="42"/>
      <c r="AA137" s="42"/>
      <c r="AB137" s="42"/>
      <c r="AC137" s="42"/>
      <c r="AD137" s="42"/>
      <c r="AE137" s="42"/>
      <c r="AF137" s="42"/>
      <c r="AG137" s="42"/>
      <c r="AH137" s="42"/>
      <c r="AI137" s="42"/>
      <c r="AJ137" s="42"/>
      <c r="AK137" s="42"/>
      <c r="AL137" s="42"/>
      <c r="AM137" s="37"/>
    </row>
    <row r="138" spans="1:39" s="8" customFormat="1" ht="12.75" customHeight="1">
      <c r="A138" s="13"/>
      <c r="B138" s="14"/>
      <c r="D138" s="14"/>
      <c r="E138" s="15"/>
      <c r="F138" s="14"/>
      <c r="G138" s="14"/>
      <c r="H138" s="14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  <c r="AE138" s="12"/>
      <c r="AF138" s="12"/>
      <c r="AG138" s="12"/>
      <c r="AH138" s="12"/>
      <c r="AI138" s="12"/>
      <c r="AJ138" s="12"/>
      <c r="AK138" s="12"/>
      <c r="AL138" s="12"/>
    </row>
    <row r="139" spans="1:39">
      <c r="B139"/>
    </row>
    <row r="140" spans="1:39">
      <c r="B140"/>
    </row>
    <row r="141" spans="1:39">
      <c r="B141"/>
    </row>
    <row r="142" spans="1:39">
      <c r="B142"/>
    </row>
    <row r="143" spans="1:39">
      <c r="B143"/>
    </row>
    <row r="144" spans="1:39">
      <c r="B144"/>
    </row>
    <row r="145" spans="2:2">
      <c r="B145"/>
    </row>
    <row r="146" spans="2:2">
      <c r="B146"/>
    </row>
  </sheetData>
  <sheetProtection algorithmName="SHA-512" hashValue="eSyT25tobdpAvnyMrBSAFWRK4nvfoJIiCe7F7pro151gNl4XWi8fif/heqMQUhAgVy9UOScHEjyZBnserGkBrQ==" saltValue="SN2Lql/nCgrPPLRW1s8BBw==" spinCount="100000" sheet="1" selectLockedCells="1" selectUnlockedCells="1"/>
  <sortState xmlns:xlrd2="http://schemas.microsoft.com/office/spreadsheetml/2017/richdata2" ref="A5:AL136">
    <sortCondition descending="1" ref="G5:G136"/>
  </sortState>
  <mergeCells count="32">
    <mergeCell ref="J1:J2"/>
    <mergeCell ref="K1:K2"/>
    <mergeCell ref="L1:L2"/>
    <mergeCell ref="N1:N2"/>
    <mergeCell ref="S1:S2"/>
    <mergeCell ref="R1:R2"/>
    <mergeCell ref="Q1:Q2"/>
    <mergeCell ref="P1:P2"/>
    <mergeCell ref="O1:O2"/>
    <mergeCell ref="M1:M2"/>
    <mergeCell ref="Z1:Z2"/>
    <mergeCell ref="Y1:Y2"/>
    <mergeCell ref="X1:X2"/>
    <mergeCell ref="V1:V2"/>
    <mergeCell ref="U1:U2"/>
    <mergeCell ref="W1:W2"/>
    <mergeCell ref="AL1:AL2"/>
    <mergeCell ref="I1:I2"/>
    <mergeCell ref="A2:G2"/>
    <mergeCell ref="A1:G1"/>
    <mergeCell ref="AK1:AK2"/>
    <mergeCell ref="AJ1:AJ2"/>
    <mergeCell ref="AI1:AI2"/>
    <mergeCell ref="AH1:AH2"/>
    <mergeCell ref="AG1:AG2"/>
    <mergeCell ref="AF1:AF2"/>
    <mergeCell ref="AE1:AE2"/>
    <mergeCell ref="AC1:AC2"/>
    <mergeCell ref="AB1:AB2"/>
    <mergeCell ref="AD1:AD2"/>
    <mergeCell ref="AA1:AA2"/>
    <mergeCell ref="T1:T2"/>
  </mergeCells>
  <phoneticPr fontId="15" type="noConversion"/>
  <conditionalFormatting sqref="B1:B1048576">
    <cfRule type="duplicateValues" dxfId="68" priority="5"/>
  </conditionalFormatting>
  <conditionalFormatting sqref="B1:C1048576">
    <cfRule type="duplicateValues" dxfId="67" priority="4"/>
    <cfRule type="duplicateValues" dxfId="66" priority="6"/>
  </conditionalFormatting>
  <conditionalFormatting sqref="B3:C3">
    <cfRule type="duplicateValues" dxfId="65" priority="16" stopIfTrue="1"/>
  </conditionalFormatting>
  <conditionalFormatting sqref="B5:C135">
    <cfRule type="duplicateValues" dxfId="64" priority="12734" stopIfTrue="1"/>
    <cfRule type="duplicateValues" dxfId="63" priority="12735" stopIfTrue="1"/>
  </conditionalFormatting>
  <conditionalFormatting sqref="B5:C136">
    <cfRule type="duplicateValues" dxfId="62" priority="12738" stopIfTrue="1"/>
    <cfRule type="duplicateValues" dxfId="61" priority="12739" stopIfTrue="1"/>
  </conditionalFormatting>
  <conditionalFormatting sqref="B92:C138">
    <cfRule type="duplicateValues" dxfId="60" priority="12110" stopIfTrue="1"/>
  </conditionalFormatting>
  <conditionalFormatting sqref="B92:C65633 B1:C2 B4:C4">
    <cfRule type="expression" dxfId="59" priority="12112" stopIfTrue="1">
      <formula>AND(COUNTIF($B$1:$C$2, B1)+COUNTIF($B$4:$C$4, B1)+COUNTIF($B$92:$C$65633, B1)&gt;1,NOT(ISBLANK(B1)))</formula>
    </cfRule>
  </conditionalFormatting>
  <conditionalFormatting sqref="C1:C1048576">
    <cfRule type="duplicateValues" dxfId="58" priority="1"/>
  </conditionalFormatting>
  <conditionalFormatting sqref="C136">
    <cfRule type="duplicateValues" dxfId="57" priority="17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N97"/>
  <sheetViews>
    <sheetView zoomScale="85" zoomScaleNormal="85" workbookViewId="0">
      <selection sqref="A1:G1"/>
    </sheetView>
  </sheetViews>
  <sheetFormatPr defaultColWidth="9.1796875" defaultRowHeight="14"/>
  <cols>
    <col min="1" max="1" width="5.7265625" style="9" bestFit="1" customWidth="1"/>
    <col min="2" max="2" width="10.26953125" style="2" bestFit="1" customWidth="1"/>
    <col min="3" max="3" width="53.54296875" style="3" bestFit="1" customWidth="1"/>
    <col min="4" max="4" width="8.453125" style="2" bestFit="1" customWidth="1"/>
    <col min="5" max="5" width="54.26953125" style="10" bestFit="1" customWidth="1"/>
    <col min="6" max="6" width="7.7265625" style="2" customWidth="1"/>
    <col min="7" max="7" width="8" style="2" bestFit="1" customWidth="1"/>
    <col min="8" max="8" width="1" style="2" customWidth="1"/>
    <col min="9" max="29" width="6.7265625" style="12" customWidth="1"/>
    <col min="30" max="30" width="7.26953125" style="12" bestFit="1" customWidth="1"/>
    <col min="31" max="31" width="7.26953125" style="12" customWidth="1"/>
    <col min="32" max="35" width="7.26953125" style="12" bestFit="1" customWidth="1"/>
    <col min="36" max="37" width="6.26953125" style="12" bestFit="1" customWidth="1"/>
    <col min="38" max="39" width="6.453125" style="12" bestFit="1" customWidth="1"/>
    <col min="40" max="40" width="1" style="3" customWidth="1"/>
    <col min="41" max="16384" width="9.1796875" style="3"/>
  </cols>
  <sheetData>
    <row r="1" spans="1:40" ht="69" customHeight="1">
      <c r="A1" s="60"/>
      <c r="B1" s="61"/>
      <c r="C1" s="61"/>
      <c r="D1" s="61"/>
      <c r="E1" s="61"/>
      <c r="F1" s="61"/>
      <c r="G1" s="62"/>
      <c r="H1" s="27"/>
      <c r="I1" s="55"/>
      <c r="J1" s="55" t="s">
        <v>2194</v>
      </c>
      <c r="K1" s="55" t="s">
        <v>2074</v>
      </c>
      <c r="L1" s="55" t="s">
        <v>1844</v>
      </c>
      <c r="M1" s="55" t="s">
        <v>2180</v>
      </c>
      <c r="N1" s="55" t="s">
        <v>1838</v>
      </c>
      <c r="O1" s="55" t="s">
        <v>1835</v>
      </c>
      <c r="P1" s="55" t="s">
        <v>1812</v>
      </c>
      <c r="Q1" s="55" t="s">
        <v>1730</v>
      </c>
      <c r="R1" s="55" t="s">
        <v>1704</v>
      </c>
      <c r="S1" s="55" t="s">
        <v>1544</v>
      </c>
      <c r="T1" s="55" t="s">
        <v>1520</v>
      </c>
      <c r="U1" s="55" t="s">
        <v>1482</v>
      </c>
      <c r="V1" s="55" t="s">
        <v>1380</v>
      </c>
      <c r="W1" s="55" t="s">
        <v>1369</v>
      </c>
      <c r="X1" s="55" t="s">
        <v>1356</v>
      </c>
      <c r="Y1" s="55" t="s">
        <v>1153</v>
      </c>
      <c r="Z1" s="55" t="s">
        <v>1061</v>
      </c>
      <c r="AA1" s="55" t="s">
        <v>927</v>
      </c>
      <c r="AB1" s="55" t="s">
        <v>882</v>
      </c>
      <c r="AC1" s="55" t="s">
        <v>819</v>
      </c>
      <c r="AD1" s="55" t="s">
        <v>665</v>
      </c>
      <c r="AE1" s="55" t="s">
        <v>735</v>
      </c>
      <c r="AF1" s="55" t="s">
        <v>638</v>
      </c>
      <c r="AG1" s="55" t="s">
        <v>616</v>
      </c>
      <c r="AH1" s="55" t="s">
        <v>543</v>
      </c>
      <c r="AI1" s="55" t="s">
        <v>438</v>
      </c>
      <c r="AJ1" s="55" t="s">
        <v>396</v>
      </c>
      <c r="AK1" s="55" t="s">
        <v>187</v>
      </c>
      <c r="AL1" s="55" t="s">
        <v>137</v>
      </c>
      <c r="AM1" s="63" t="s">
        <v>13</v>
      </c>
      <c r="AN1" s="27"/>
    </row>
    <row r="2" spans="1:40" s="4" customFormat="1" ht="65.150000000000006" customHeight="1">
      <c r="A2" s="57" t="s">
        <v>2220</v>
      </c>
      <c r="B2" s="58"/>
      <c r="C2" s="58"/>
      <c r="D2" s="58"/>
      <c r="E2" s="58"/>
      <c r="F2" s="58"/>
      <c r="G2" s="59"/>
      <c r="H2" s="28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56"/>
      <c r="AJ2" s="56"/>
      <c r="AK2" s="56"/>
      <c r="AL2" s="56"/>
      <c r="AM2" s="64"/>
      <c r="AN2" s="34"/>
    </row>
    <row r="3" spans="1:40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45914</v>
      </c>
      <c r="K3" s="19">
        <v>45907</v>
      </c>
      <c r="L3" s="19">
        <v>45900</v>
      </c>
      <c r="M3" s="19">
        <v>45893</v>
      </c>
      <c r="N3" s="19">
        <v>45886</v>
      </c>
      <c r="O3" s="19">
        <v>45879</v>
      </c>
      <c r="P3" s="19">
        <v>45879</v>
      </c>
      <c r="Q3" s="19">
        <v>45865</v>
      </c>
      <c r="R3" s="19">
        <v>45858</v>
      </c>
      <c r="S3" s="19">
        <v>45858</v>
      </c>
      <c r="T3" s="19">
        <v>45851</v>
      </c>
      <c r="U3" s="19">
        <v>45844</v>
      </c>
      <c r="V3" s="19">
        <v>45830</v>
      </c>
      <c r="W3" s="19">
        <v>45830</v>
      </c>
      <c r="X3" s="19">
        <v>45816</v>
      </c>
      <c r="Y3" s="19">
        <v>45816</v>
      </c>
      <c r="Z3" s="19">
        <v>45809</v>
      </c>
      <c r="AA3" s="19">
        <v>45802</v>
      </c>
      <c r="AB3" s="19">
        <v>45795</v>
      </c>
      <c r="AC3" s="19">
        <v>45795</v>
      </c>
      <c r="AD3" s="19">
        <v>45746</v>
      </c>
      <c r="AE3" s="19">
        <v>45746</v>
      </c>
      <c r="AF3" s="19">
        <v>45739</v>
      </c>
      <c r="AG3" s="19">
        <v>45739</v>
      </c>
      <c r="AH3" s="19">
        <v>45725</v>
      </c>
      <c r="AI3" s="19">
        <v>45725</v>
      </c>
      <c r="AJ3" s="19">
        <v>45711</v>
      </c>
      <c r="AK3" s="19">
        <v>45698</v>
      </c>
      <c r="AL3" s="19">
        <v>45688</v>
      </c>
      <c r="AM3" s="47">
        <v>45683</v>
      </c>
      <c r="AN3" s="34"/>
    </row>
    <row r="4" spans="1:40" ht="18" customHeight="1">
      <c r="A4" s="20" t="s">
        <v>0</v>
      </c>
      <c r="B4" s="20" t="s">
        <v>1</v>
      </c>
      <c r="C4" s="20" t="s">
        <v>732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14</v>
      </c>
      <c r="K4" s="21" t="s">
        <v>138</v>
      </c>
      <c r="L4" s="21" t="s">
        <v>1845</v>
      </c>
      <c r="M4" s="21" t="s">
        <v>14</v>
      </c>
      <c r="N4" s="21" t="s">
        <v>186</v>
      </c>
      <c r="O4" s="21" t="s">
        <v>14</v>
      </c>
      <c r="P4" s="21" t="s">
        <v>138</v>
      </c>
      <c r="Q4" s="21" t="s">
        <v>14</v>
      </c>
      <c r="R4" s="21" t="s">
        <v>14</v>
      </c>
      <c r="S4" s="21" t="s">
        <v>186</v>
      </c>
      <c r="T4" s="21" t="s">
        <v>14</v>
      </c>
      <c r="U4" s="21" t="s">
        <v>138</v>
      </c>
      <c r="V4" s="21" t="s">
        <v>188</v>
      </c>
      <c r="W4" s="21" t="s">
        <v>820</v>
      </c>
      <c r="X4" s="21" t="s">
        <v>14</v>
      </c>
      <c r="Y4" s="21" t="s">
        <v>186</v>
      </c>
      <c r="Z4" s="21" t="s">
        <v>138</v>
      </c>
      <c r="AA4" s="21" t="s">
        <v>188</v>
      </c>
      <c r="AB4" s="21" t="s">
        <v>473</v>
      </c>
      <c r="AC4" s="21" t="s">
        <v>820</v>
      </c>
      <c r="AD4" s="21" t="s">
        <v>14</v>
      </c>
      <c r="AE4" s="21" t="s">
        <v>14</v>
      </c>
      <c r="AF4" s="21" t="s">
        <v>14</v>
      </c>
      <c r="AG4" s="21" t="s">
        <v>188</v>
      </c>
      <c r="AH4" s="21" t="s">
        <v>14</v>
      </c>
      <c r="AI4" s="21" t="s">
        <v>473</v>
      </c>
      <c r="AJ4" s="21" t="s">
        <v>188</v>
      </c>
      <c r="AK4" s="21" t="s">
        <v>188</v>
      </c>
      <c r="AL4" s="21" t="s">
        <v>138</v>
      </c>
      <c r="AM4" s="48" t="s">
        <v>14</v>
      </c>
      <c r="AN4" s="35"/>
    </row>
    <row r="5" spans="1:40" s="11" customFormat="1" ht="18" customHeight="1">
      <c r="A5" s="1">
        <v>1</v>
      </c>
      <c r="B5" s="1" t="s">
        <v>866</v>
      </c>
      <c r="C5" s="22" t="s">
        <v>867</v>
      </c>
      <c r="D5" s="1" t="s">
        <v>105</v>
      </c>
      <c r="E5" s="6" t="s">
        <v>17</v>
      </c>
      <c r="F5" s="1" t="s">
        <v>150</v>
      </c>
      <c r="G5" s="1">
        <f t="shared" ref="G5:G36" si="0">SUM(I5:AM5)</f>
        <v>1100</v>
      </c>
      <c r="H5" s="31"/>
      <c r="I5" s="7"/>
      <c r="J5" s="7">
        <v>20</v>
      </c>
      <c r="K5" s="7">
        <v>150</v>
      </c>
      <c r="L5" s="7">
        <v>170</v>
      </c>
      <c r="M5" s="7"/>
      <c r="N5" s="7">
        <v>95</v>
      </c>
      <c r="O5" s="7"/>
      <c r="P5" s="7">
        <v>75</v>
      </c>
      <c r="Q5" s="7"/>
      <c r="R5" s="7"/>
      <c r="S5" s="7">
        <v>80</v>
      </c>
      <c r="T5" s="7"/>
      <c r="U5" s="7">
        <v>160</v>
      </c>
      <c r="V5" s="7"/>
      <c r="W5" s="7"/>
      <c r="X5" s="7"/>
      <c r="Y5" s="7"/>
      <c r="Z5" s="7">
        <v>150</v>
      </c>
      <c r="AA5" s="7"/>
      <c r="AB5" s="7"/>
      <c r="AC5" s="7">
        <v>200</v>
      </c>
      <c r="AD5" s="7"/>
      <c r="AE5" s="7"/>
      <c r="AF5" s="7"/>
      <c r="AG5" s="7"/>
      <c r="AH5" s="7"/>
      <c r="AI5" s="7"/>
      <c r="AJ5" s="7"/>
      <c r="AK5" s="7"/>
      <c r="AL5" s="7"/>
      <c r="AM5" s="7"/>
      <c r="AN5" s="32"/>
    </row>
    <row r="6" spans="1:40" s="11" customFormat="1" ht="18" customHeight="1">
      <c r="A6" s="1">
        <v>2</v>
      </c>
      <c r="B6" s="1">
        <v>3791</v>
      </c>
      <c r="C6" s="22" t="s">
        <v>1122</v>
      </c>
      <c r="D6" s="1" t="s">
        <v>105</v>
      </c>
      <c r="E6" s="6" t="s">
        <v>7</v>
      </c>
      <c r="F6" s="1" t="s">
        <v>150</v>
      </c>
      <c r="G6" s="1">
        <f t="shared" si="0"/>
        <v>825</v>
      </c>
      <c r="H6" s="31"/>
      <c r="I6" s="7"/>
      <c r="J6" s="7">
        <v>25</v>
      </c>
      <c r="K6" s="7">
        <v>160</v>
      </c>
      <c r="L6" s="7">
        <v>200</v>
      </c>
      <c r="M6" s="7"/>
      <c r="N6" s="7">
        <v>100</v>
      </c>
      <c r="O6" s="7"/>
      <c r="P6" s="7">
        <v>80</v>
      </c>
      <c r="Q6" s="7"/>
      <c r="R6" s="7"/>
      <c r="S6" s="7">
        <v>100</v>
      </c>
      <c r="T6" s="7"/>
      <c r="U6" s="7"/>
      <c r="V6" s="7"/>
      <c r="W6" s="7"/>
      <c r="X6" s="7"/>
      <c r="Y6" s="7"/>
      <c r="Z6" s="7">
        <v>160</v>
      </c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32"/>
    </row>
    <row r="7" spans="1:40" s="11" customFormat="1" ht="18" customHeight="1">
      <c r="A7" s="1">
        <v>3</v>
      </c>
      <c r="B7" s="1">
        <v>53609</v>
      </c>
      <c r="C7" s="22" t="s">
        <v>107</v>
      </c>
      <c r="D7" s="1" t="s">
        <v>105</v>
      </c>
      <c r="E7" s="6" t="s">
        <v>17</v>
      </c>
      <c r="F7" s="1" t="s">
        <v>103</v>
      </c>
      <c r="G7" s="1">
        <f t="shared" si="0"/>
        <v>495</v>
      </c>
      <c r="H7" s="31"/>
      <c r="I7" s="7"/>
      <c r="J7" s="7"/>
      <c r="K7" s="7"/>
      <c r="L7" s="7"/>
      <c r="M7" s="7">
        <v>15</v>
      </c>
      <c r="N7" s="7">
        <v>85</v>
      </c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>
        <v>140</v>
      </c>
      <c r="AA7" s="7">
        <v>35</v>
      </c>
      <c r="AB7" s="7"/>
      <c r="AC7" s="7">
        <v>180</v>
      </c>
      <c r="AD7" s="7"/>
      <c r="AE7" s="7"/>
      <c r="AF7" s="7">
        <v>20</v>
      </c>
      <c r="AG7" s="7"/>
      <c r="AH7" s="7"/>
      <c r="AI7" s="7"/>
      <c r="AJ7" s="7"/>
      <c r="AK7" s="7"/>
      <c r="AL7" s="7"/>
      <c r="AM7" s="7">
        <v>20</v>
      </c>
      <c r="AN7" s="36"/>
    </row>
    <row r="8" spans="1:40" s="11" customFormat="1" ht="18" customHeight="1">
      <c r="A8" s="1">
        <v>4</v>
      </c>
      <c r="B8" s="1">
        <v>56288</v>
      </c>
      <c r="C8" s="22" t="s">
        <v>182</v>
      </c>
      <c r="D8" s="1" t="s">
        <v>105</v>
      </c>
      <c r="E8" s="6" t="s">
        <v>164</v>
      </c>
      <c r="F8" s="1" t="s">
        <v>103</v>
      </c>
      <c r="G8" s="1">
        <f t="shared" si="0"/>
        <v>368</v>
      </c>
      <c r="H8" s="31"/>
      <c r="I8" s="7"/>
      <c r="J8" s="7"/>
      <c r="K8" s="7"/>
      <c r="L8" s="7">
        <v>40</v>
      </c>
      <c r="M8" s="7">
        <v>8</v>
      </c>
      <c r="N8" s="7"/>
      <c r="O8" s="7"/>
      <c r="P8" s="7"/>
      <c r="Q8" s="7"/>
      <c r="R8" s="7"/>
      <c r="S8" s="7"/>
      <c r="T8" s="7"/>
      <c r="U8" s="7">
        <v>140</v>
      </c>
      <c r="V8" s="7"/>
      <c r="W8" s="7"/>
      <c r="X8" s="7"/>
      <c r="Y8" s="7">
        <v>80</v>
      </c>
      <c r="Z8" s="7"/>
      <c r="AA8" s="7">
        <v>25</v>
      </c>
      <c r="AB8" s="7"/>
      <c r="AC8" s="7"/>
      <c r="AD8" s="7"/>
      <c r="AE8" s="7"/>
      <c r="AF8" s="7"/>
      <c r="AG8" s="7"/>
      <c r="AH8" s="7"/>
      <c r="AI8" s="7"/>
      <c r="AJ8" s="7"/>
      <c r="AK8" s="7"/>
      <c r="AL8" s="7">
        <v>75</v>
      </c>
      <c r="AM8" s="7"/>
      <c r="AN8" s="36"/>
    </row>
    <row r="9" spans="1:40" s="11" customFormat="1" ht="18" customHeight="1">
      <c r="A9" s="1">
        <v>5</v>
      </c>
      <c r="B9" s="1">
        <v>2220</v>
      </c>
      <c r="C9" s="22" t="s">
        <v>1407</v>
      </c>
      <c r="D9" s="1" t="s">
        <v>105</v>
      </c>
      <c r="E9" s="6" t="s">
        <v>7</v>
      </c>
      <c r="F9" s="1" t="s">
        <v>180</v>
      </c>
      <c r="G9" s="1">
        <f t="shared" si="0"/>
        <v>350</v>
      </c>
      <c r="H9" s="31"/>
      <c r="I9" s="7"/>
      <c r="J9" s="7"/>
      <c r="K9" s="7"/>
      <c r="L9" s="7">
        <v>300</v>
      </c>
      <c r="M9" s="7"/>
      <c r="N9" s="7"/>
      <c r="O9" s="7"/>
      <c r="P9" s="7"/>
      <c r="Q9" s="7"/>
      <c r="R9" s="7"/>
      <c r="S9" s="7"/>
      <c r="T9" s="7"/>
      <c r="U9" s="7"/>
      <c r="V9" s="7">
        <v>50</v>
      </c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36"/>
    </row>
    <row r="10" spans="1:40" s="11" customFormat="1" ht="18" customHeight="1">
      <c r="A10" s="1">
        <v>6</v>
      </c>
      <c r="B10" s="1" t="s">
        <v>1327</v>
      </c>
      <c r="C10" s="22" t="s">
        <v>1328</v>
      </c>
      <c r="D10" s="1" t="s">
        <v>105</v>
      </c>
      <c r="E10" s="6" t="s">
        <v>1329</v>
      </c>
      <c r="F10" s="1" t="s">
        <v>141</v>
      </c>
      <c r="G10" s="1">
        <f t="shared" si="0"/>
        <v>345</v>
      </c>
      <c r="H10" s="31"/>
      <c r="I10" s="7"/>
      <c r="J10" s="7"/>
      <c r="K10" s="7"/>
      <c r="L10" s="7">
        <v>150</v>
      </c>
      <c r="M10" s="7"/>
      <c r="N10" s="7"/>
      <c r="O10" s="7"/>
      <c r="P10" s="7"/>
      <c r="Q10" s="7"/>
      <c r="R10" s="7"/>
      <c r="S10" s="7">
        <v>95</v>
      </c>
      <c r="T10" s="7"/>
      <c r="U10" s="7"/>
      <c r="V10" s="7"/>
      <c r="W10" s="7"/>
      <c r="X10" s="7"/>
      <c r="Y10" s="7">
        <v>100</v>
      </c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36"/>
    </row>
    <row r="11" spans="1:40" s="11" customFormat="1" ht="18" customHeight="1">
      <c r="A11" s="1">
        <v>7</v>
      </c>
      <c r="B11" s="1" t="s">
        <v>597</v>
      </c>
      <c r="C11" s="22" t="s">
        <v>598</v>
      </c>
      <c r="D11" s="1" t="s">
        <v>105</v>
      </c>
      <c r="E11" s="6" t="s">
        <v>17</v>
      </c>
      <c r="F11" s="1" t="s">
        <v>10</v>
      </c>
      <c r="G11" s="1">
        <f t="shared" si="0"/>
        <v>325</v>
      </c>
      <c r="H11" s="31"/>
      <c r="I11" s="7"/>
      <c r="J11" s="7"/>
      <c r="K11" s="7"/>
      <c r="L11" s="7"/>
      <c r="M11" s="7"/>
      <c r="N11" s="7">
        <v>90</v>
      </c>
      <c r="O11" s="7"/>
      <c r="P11" s="7"/>
      <c r="Q11" s="7"/>
      <c r="R11" s="7"/>
      <c r="S11" s="7"/>
      <c r="T11" s="7">
        <v>25</v>
      </c>
      <c r="U11" s="7"/>
      <c r="V11" s="7"/>
      <c r="W11" s="7"/>
      <c r="X11" s="7"/>
      <c r="Y11" s="7"/>
      <c r="Z11" s="7"/>
      <c r="AA11" s="7"/>
      <c r="AB11" s="7"/>
      <c r="AC11" s="7">
        <v>160</v>
      </c>
      <c r="AD11" s="7"/>
      <c r="AE11" s="7"/>
      <c r="AF11" s="7">
        <v>25</v>
      </c>
      <c r="AG11" s="7"/>
      <c r="AH11" s="7">
        <v>25</v>
      </c>
      <c r="AI11" s="7"/>
      <c r="AJ11" s="7"/>
      <c r="AK11" s="7"/>
      <c r="AL11" s="7"/>
      <c r="AM11" s="7"/>
      <c r="AN11" s="36"/>
    </row>
    <row r="12" spans="1:40" s="11" customFormat="1" ht="18" customHeight="1">
      <c r="A12" s="1">
        <v>8</v>
      </c>
      <c r="B12" s="1" t="s">
        <v>335</v>
      </c>
      <c r="C12" s="22" t="s">
        <v>336</v>
      </c>
      <c r="D12" s="1" t="s">
        <v>105</v>
      </c>
      <c r="E12" s="6" t="s">
        <v>256</v>
      </c>
      <c r="F12" s="1" t="s">
        <v>8</v>
      </c>
      <c r="G12" s="1">
        <f t="shared" si="0"/>
        <v>300</v>
      </c>
      <c r="H12" s="31"/>
      <c r="I12" s="7"/>
      <c r="J12" s="7"/>
      <c r="K12" s="7"/>
      <c r="L12" s="7"/>
      <c r="M12" s="7"/>
      <c r="N12" s="7"/>
      <c r="O12" s="7"/>
      <c r="P12" s="7"/>
      <c r="Q12" s="7">
        <v>10</v>
      </c>
      <c r="R12" s="7"/>
      <c r="S12" s="7"/>
      <c r="T12" s="7">
        <v>15</v>
      </c>
      <c r="U12" s="7"/>
      <c r="V12" s="7"/>
      <c r="W12" s="7"/>
      <c r="X12" s="7"/>
      <c r="Y12" s="7"/>
      <c r="Z12" s="7">
        <v>120</v>
      </c>
      <c r="AA12" s="7"/>
      <c r="AB12" s="7"/>
      <c r="AC12" s="7">
        <v>120</v>
      </c>
      <c r="AD12" s="7"/>
      <c r="AE12" s="7"/>
      <c r="AF12" s="7"/>
      <c r="AG12" s="7"/>
      <c r="AH12" s="7"/>
      <c r="AI12" s="7"/>
      <c r="AJ12" s="7"/>
      <c r="AK12" s="7">
        <v>35</v>
      </c>
      <c r="AL12" s="7"/>
      <c r="AM12" s="7"/>
      <c r="AN12" s="36"/>
    </row>
    <row r="13" spans="1:40" s="11" customFormat="1" ht="18" customHeight="1">
      <c r="A13" s="1">
        <v>9</v>
      </c>
      <c r="B13" s="1">
        <v>1977</v>
      </c>
      <c r="C13" s="22" t="s">
        <v>1997</v>
      </c>
      <c r="D13" s="1" t="s">
        <v>105</v>
      </c>
      <c r="E13" s="6" t="s">
        <v>1899</v>
      </c>
      <c r="F13" s="1" t="s">
        <v>1514</v>
      </c>
      <c r="G13" s="1">
        <f t="shared" si="0"/>
        <v>250</v>
      </c>
      <c r="H13" s="31"/>
      <c r="I13" s="7"/>
      <c r="J13" s="7"/>
      <c r="K13" s="7"/>
      <c r="L13" s="7">
        <v>250</v>
      </c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36"/>
    </row>
    <row r="14" spans="1:40" s="11" customFormat="1" ht="18" customHeight="1">
      <c r="A14" s="1">
        <v>10</v>
      </c>
      <c r="B14" s="1" t="s">
        <v>868</v>
      </c>
      <c r="C14" s="22" t="s">
        <v>869</v>
      </c>
      <c r="D14" s="1" t="s">
        <v>105</v>
      </c>
      <c r="E14" s="6" t="s">
        <v>17</v>
      </c>
      <c r="F14" s="1" t="s">
        <v>103</v>
      </c>
      <c r="G14" s="1">
        <f t="shared" si="0"/>
        <v>240</v>
      </c>
      <c r="H14" s="31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>
        <v>100</v>
      </c>
      <c r="AA14" s="7"/>
      <c r="AB14" s="7"/>
      <c r="AC14" s="7">
        <v>140</v>
      </c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36"/>
    </row>
    <row r="15" spans="1:40" s="11" customFormat="1" ht="18" customHeight="1">
      <c r="A15" s="1">
        <v>11</v>
      </c>
      <c r="B15" s="1">
        <v>56435</v>
      </c>
      <c r="C15" s="22" t="s">
        <v>1998</v>
      </c>
      <c r="D15" s="1" t="s">
        <v>105</v>
      </c>
      <c r="E15" s="6" t="s">
        <v>17</v>
      </c>
      <c r="F15" s="1" t="s">
        <v>154</v>
      </c>
      <c r="G15" s="1">
        <f t="shared" si="0"/>
        <v>230</v>
      </c>
      <c r="H15" s="31"/>
      <c r="I15" s="7"/>
      <c r="J15" s="7"/>
      <c r="K15" s="7"/>
      <c r="L15" s="7">
        <v>230</v>
      </c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36"/>
    </row>
    <row r="16" spans="1:40" s="11" customFormat="1" ht="18" customHeight="1">
      <c r="A16" s="1">
        <v>12</v>
      </c>
      <c r="B16" s="1">
        <v>24216</v>
      </c>
      <c r="C16" s="22" t="s">
        <v>1999</v>
      </c>
      <c r="D16" s="1" t="s">
        <v>105</v>
      </c>
      <c r="E16" s="6" t="s">
        <v>1990</v>
      </c>
      <c r="F16" s="1" t="s">
        <v>369</v>
      </c>
      <c r="G16" s="1">
        <f t="shared" si="0"/>
        <v>215</v>
      </c>
      <c r="H16" s="31"/>
      <c r="I16" s="7"/>
      <c r="J16" s="7"/>
      <c r="K16" s="7"/>
      <c r="L16" s="7">
        <v>215</v>
      </c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36"/>
    </row>
    <row r="17" spans="1:40" s="11" customFormat="1" ht="18" customHeight="1">
      <c r="A17" s="1">
        <v>13</v>
      </c>
      <c r="B17" s="1">
        <v>55724</v>
      </c>
      <c r="C17" s="22" t="s">
        <v>114</v>
      </c>
      <c r="D17" s="1" t="s">
        <v>105</v>
      </c>
      <c r="E17" s="6" t="s">
        <v>17</v>
      </c>
      <c r="F17" s="1" t="s">
        <v>10</v>
      </c>
      <c r="G17" s="1">
        <f t="shared" si="0"/>
        <v>195</v>
      </c>
      <c r="H17" s="31"/>
      <c r="I17" s="7"/>
      <c r="J17" s="7"/>
      <c r="K17" s="7"/>
      <c r="L17" s="7"/>
      <c r="M17" s="7"/>
      <c r="N17" s="7">
        <v>75</v>
      </c>
      <c r="O17" s="7"/>
      <c r="P17" s="7"/>
      <c r="Q17" s="7"/>
      <c r="R17" s="7"/>
      <c r="S17" s="7"/>
      <c r="T17" s="7">
        <v>10</v>
      </c>
      <c r="U17" s="7"/>
      <c r="V17" s="7"/>
      <c r="W17" s="7"/>
      <c r="X17" s="7"/>
      <c r="Y17" s="7"/>
      <c r="Z17" s="7"/>
      <c r="AA17" s="7"/>
      <c r="AB17" s="7"/>
      <c r="AC17" s="7">
        <v>100</v>
      </c>
      <c r="AD17" s="7"/>
      <c r="AE17" s="7"/>
      <c r="AF17" s="7">
        <v>8</v>
      </c>
      <c r="AG17" s="7"/>
      <c r="AH17" s="7"/>
      <c r="AI17" s="7"/>
      <c r="AJ17" s="7"/>
      <c r="AK17" s="7"/>
      <c r="AL17" s="7"/>
      <c r="AM17" s="7">
        <v>2</v>
      </c>
      <c r="AN17" s="36"/>
    </row>
    <row r="18" spans="1:40" s="11" customFormat="1" ht="18" customHeight="1">
      <c r="A18" s="1">
        <v>14</v>
      </c>
      <c r="B18" s="1">
        <v>10104</v>
      </c>
      <c r="C18" s="22" t="s">
        <v>2000</v>
      </c>
      <c r="D18" s="1" t="s">
        <v>105</v>
      </c>
      <c r="E18" s="6" t="s">
        <v>1959</v>
      </c>
      <c r="F18" s="1" t="s">
        <v>369</v>
      </c>
      <c r="G18" s="1">
        <f t="shared" si="0"/>
        <v>180</v>
      </c>
      <c r="H18" s="31"/>
      <c r="I18" s="7"/>
      <c r="J18" s="7"/>
      <c r="K18" s="7"/>
      <c r="L18" s="7">
        <v>180</v>
      </c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36"/>
    </row>
    <row r="19" spans="1:40" s="11" customFormat="1" ht="18" customHeight="1">
      <c r="A19" s="1">
        <v>15</v>
      </c>
      <c r="B19" s="1">
        <v>18647</v>
      </c>
      <c r="C19" s="22" t="s">
        <v>1511</v>
      </c>
      <c r="D19" s="1" t="s">
        <v>105</v>
      </c>
      <c r="E19" s="6" t="s">
        <v>7</v>
      </c>
      <c r="F19" s="1" t="s">
        <v>103</v>
      </c>
      <c r="G19" s="1">
        <f t="shared" si="0"/>
        <v>175</v>
      </c>
      <c r="H19" s="31"/>
      <c r="I19" s="7"/>
      <c r="J19" s="7"/>
      <c r="K19" s="7"/>
      <c r="L19" s="7"/>
      <c r="M19" s="7">
        <v>25</v>
      </c>
      <c r="N19" s="7"/>
      <c r="O19" s="7"/>
      <c r="P19" s="7"/>
      <c r="Q19" s="7"/>
      <c r="R19" s="7"/>
      <c r="S19" s="7"/>
      <c r="T19" s="7"/>
      <c r="U19" s="7">
        <v>150</v>
      </c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36"/>
    </row>
    <row r="20" spans="1:40" s="11" customFormat="1" ht="18" customHeight="1">
      <c r="A20" s="1">
        <v>16</v>
      </c>
      <c r="B20" s="1">
        <v>3264</v>
      </c>
      <c r="C20" s="22" t="s">
        <v>435</v>
      </c>
      <c r="D20" s="1" t="s">
        <v>105</v>
      </c>
      <c r="E20" s="6" t="s">
        <v>17</v>
      </c>
      <c r="F20" s="1" t="s">
        <v>381</v>
      </c>
      <c r="G20" s="1">
        <f t="shared" si="0"/>
        <v>172.5</v>
      </c>
      <c r="H20" s="31"/>
      <c r="I20" s="7"/>
      <c r="J20" s="7"/>
      <c r="K20" s="7"/>
      <c r="L20" s="7"/>
      <c r="M20" s="7"/>
      <c r="N20" s="7"/>
      <c r="O20" s="7">
        <v>12.5</v>
      </c>
      <c r="P20" s="7"/>
      <c r="Q20" s="7"/>
      <c r="R20" s="7"/>
      <c r="S20" s="7"/>
      <c r="T20" s="7"/>
      <c r="U20" s="7"/>
      <c r="V20" s="7"/>
      <c r="W20" s="7">
        <v>100</v>
      </c>
      <c r="X20" s="7">
        <v>25</v>
      </c>
      <c r="Y20" s="7"/>
      <c r="Z20" s="7"/>
      <c r="AA20" s="7"/>
      <c r="AB20" s="7"/>
      <c r="AC20" s="7"/>
      <c r="AD20" s="7"/>
      <c r="AE20" s="7"/>
      <c r="AF20" s="7"/>
      <c r="AG20" s="7">
        <v>15</v>
      </c>
      <c r="AH20" s="7"/>
      <c r="AI20" s="7"/>
      <c r="AJ20" s="7">
        <v>20</v>
      </c>
      <c r="AK20" s="7"/>
      <c r="AL20" s="7"/>
      <c r="AM20" s="7"/>
      <c r="AN20" s="36"/>
    </row>
    <row r="21" spans="1:40" s="11" customFormat="1" ht="18" customHeight="1">
      <c r="A21" s="1">
        <v>17</v>
      </c>
      <c r="B21" s="1">
        <v>12318</v>
      </c>
      <c r="C21" s="22" t="s">
        <v>1410</v>
      </c>
      <c r="D21" s="1" t="s">
        <v>105</v>
      </c>
      <c r="E21" s="6" t="s">
        <v>472</v>
      </c>
      <c r="F21" s="1" t="s">
        <v>180</v>
      </c>
      <c r="G21" s="1">
        <f t="shared" si="0"/>
        <v>165</v>
      </c>
      <c r="H21" s="31"/>
      <c r="I21" s="7"/>
      <c r="J21" s="7"/>
      <c r="K21" s="7"/>
      <c r="L21" s="7">
        <v>140</v>
      </c>
      <c r="M21" s="7"/>
      <c r="N21" s="7"/>
      <c r="O21" s="7"/>
      <c r="P21" s="7"/>
      <c r="Q21" s="7"/>
      <c r="R21" s="7"/>
      <c r="S21" s="7"/>
      <c r="T21" s="7"/>
      <c r="U21" s="7"/>
      <c r="V21" s="7">
        <v>25</v>
      </c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36"/>
    </row>
    <row r="22" spans="1:40" s="11" customFormat="1" ht="18" customHeight="1">
      <c r="A22" s="1">
        <v>18</v>
      </c>
      <c r="B22" s="1">
        <v>504</v>
      </c>
      <c r="C22" s="22" t="s">
        <v>526</v>
      </c>
      <c r="D22" s="1" t="s">
        <v>105</v>
      </c>
      <c r="E22" s="6" t="s">
        <v>17</v>
      </c>
      <c r="F22" s="1" t="s">
        <v>442</v>
      </c>
      <c r="G22" s="1">
        <f t="shared" si="0"/>
        <v>160</v>
      </c>
      <c r="H22" s="31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>
        <v>90</v>
      </c>
      <c r="AC22" s="7"/>
      <c r="AD22" s="7"/>
      <c r="AE22" s="7"/>
      <c r="AF22" s="7"/>
      <c r="AG22" s="7"/>
      <c r="AH22" s="7"/>
      <c r="AI22" s="7">
        <v>70</v>
      </c>
      <c r="AJ22" s="7"/>
      <c r="AK22" s="7"/>
      <c r="AL22" s="7"/>
      <c r="AM22" s="7"/>
      <c r="AN22" s="36"/>
    </row>
    <row r="23" spans="1:40" s="11" customFormat="1" ht="18" customHeight="1">
      <c r="A23" s="1">
        <v>18</v>
      </c>
      <c r="B23" s="1">
        <v>43254</v>
      </c>
      <c r="C23" s="22" t="s">
        <v>2001</v>
      </c>
      <c r="D23" s="1" t="s">
        <v>105</v>
      </c>
      <c r="E23" s="6" t="s">
        <v>7</v>
      </c>
      <c r="F23" s="1" t="s">
        <v>442</v>
      </c>
      <c r="G23" s="1">
        <f t="shared" si="0"/>
        <v>160</v>
      </c>
      <c r="H23" s="31"/>
      <c r="I23" s="7"/>
      <c r="J23" s="7"/>
      <c r="K23" s="7"/>
      <c r="L23" s="7">
        <v>160</v>
      </c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36"/>
    </row>
    <row r="24" spans="1:40" s="11" customFormat="1" ht="18" customHeight="1">
      <c r="A24" s="1">
        <v>20</v>
      </c>
      <c r="B24" s="1">
        <v>37934</v>
      </c>
      <c r="C24" s="22" t="s">
        <v>434</v>
      </c>
      <c r="D24" s="1" t="s">
        <v>105</v>
      </c>
      <c r="E24" s="6" t="s">
        <v>17</v>
      </c>
      <c r="F24" s="1" t="s">
        <v>381</v>
      </c>
      <c r="G24" s="1">
        <f t="shared" si="0"/>
        <v>153</v>
      </c>
      <c r="H24" s="31"/>
      <c r="I24" s="7"/>
      <c r="J24" s="7"/>
      <c r="K24" s="7"/>
      <c r="L24" s="7"/>
      <c r="M24" s="7"/>
      <c r="N24" s="7"/>
      <c r="O24" s="7">
        <v>10</v>
      </c>
      <c r="P24" s="7"/>
      <c r="Q24" s="7"/>
      <c r="R24" s="7"/>
      <c r="S24" s="7"/>
      <c r="T24" s="7"/>
      <c r="U24" s="7"/>
      <c r="V24" s="7"/>
      <c r="W24" s="7">
        <v>90</v>
      </c>
      <c r="X24" s="7">
        <v>8</v>
      </c>
      <c r="Y24" s="7"/>
      <c r="Z24" s="7"/>
      <c r="AA24" s="7"/>
      <c r="AB24" s="7"/>
      <c r="AC24" s="7"/>
      <c r="AD24" s="7"/>
      <c r="AE24" s="7"/>
      <c r="AF24" s="7"/>
      <c r="AG24" s="7">
        <v>20</v>
      </c>
      <c r="AH24" s="7"/>
      <c r="AI24" s="7"/>
      <c r="AJ24" s="7">
        <v>25</v>
      </c>
      <c r="AK24" s="7"/>
      <c r="AL24" s="7"/>
      <c r="AM24" s="7"/>
      <c r="AN24" s="36"/>
    </row>
    <row r="25" spans="1:40" s="11" customFormat="1" ht="18" customHeight="1">
      <c r="A25" s="1">
        <v>20</v>
      </c>
      <c r="B25" s="1" t="s">
        <v>1662</v>
      </c>
      <c r="C25" s="22" t="s">
        <v>1663</v>
      </c>
      <c r="D25" s="1" t="s">
        <v>105</v>
      </c>
      <c r="E25" s="6" t="s">
        <v>7</v>
      </c>
      <c r="F25" s="1" t="s">
        <v>150</v>
      </c>
      <c r="G25" s="1">
        <f t="shared" si="0"/>
        <v>153</v>
      </c>
      <c r="H25" s="31"/>
      <c r="I25" s="7"/>
      <c r="J25" s="7">
        <v>8</v>
      </c>
      <c r="K25" s="7"/>
      <c r="L25" s="7"/>
      <c r="M25" s="7"/>
      <c r="N25" s="7"/>
      <c r="O25" s="7"/>
      <c r="P25" s="7">
        <v>70</v>
      </c>
      <c r="Q25" s="7"/>
      <c r="R25" s="7"/>
      <c r="S25" s="7">
        <v>75</v>
      </c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36"/>
    </row>
    <row r="26" spans="1:40" s="11" customFormat="1" ht="18" customHeight="1">
      <c r="A26" s="1">
        <v>22</v>
      </c>
      <c r="B26" s="1">
        <v>22744</v>
      </c>
      <c r="C26" s="22" t="s">
        <v>1833</v>
      </c>
      <c r="D26" s="1" t="s">
        <v>105</v>
      </c>
      <c r="E26" s="6" t="s">
        <v>7</v>
      </c>
      <c r="F26" s="1" t="s">
        <v>150</v>
      </c>
      <c r="G26" s="1">
        <f t="shared" si="0"/>
        <v>146</v>
      </c>
      <c r="H26" s="31"/>
      <c r="I26" s="7"/>
      <c r="J26" s="7">
        <v>6</v>
      </c>
      <c r="K26" s="7">
        <v>80</v>
      </c>
      <c r="L26" s="7"/>
      <c r="M26" s="7"/>
      <c r="N26" s="7"/>
      <c r="O26" s="7"/>
      <c r="P26" s="7">
        <f>120/2</f>
        <v>60</v>
      </c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36"/>
    </row>
    <row r="27" spans="1:40" s="11" customFormat="1" ht="18" customHeight="1">
      <c r="A27" s="1">
        <v>23</v>
      </c>
      <c r="B27" s="1">
        <v>28407</v>
      </c>
      <c r="C27" s="22" t="s">
        <v>2125</v>
      </c>
      <c r="D27" s="1" t="s">
        <v>105</v>
      </c>
      <c r="E27" s="6" t="s">
        <v>7</v>
      </c>
      <c r="F27" s="1" t="s">
        <v>150</v>
      </c>
      <c r="G27" s="1">
        <f t="shared" si="0"/>
        <v>140</v>
      </c>
      <c r="H27" s="31"/>
      <c r="I27" s="7"/>
      <c r="J27" s="7"/>
      <c r="K27" s="7">
        <v>140</v>
      </c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36"/>
    </row>
    <row r="28" spans="1:40" s="11" customFormat="1" ht="18" customHeight="1">
      <c r="A28" s="1">
        <v>24</v>
      </c>
      <c r="B28" s="1">
        <v>1320</v>
      </c>
      <c r="C28" s="22" t="s">
        <v>112</v>
      </c>
      <c r="D28" s="1" t="s">
        <v>105</v>
      </c>
      <c r="E28" s="6" t="s">
        <v>17</v>
      </c>
      <c r="F28" s="1" t="s">
        <v>25</v>
      </c>
      <c r="G28" s="1">
        <f t="shared" si="0"/>
        <v>125</v>
      </c>
      <c r="H28" s="31"/>
      <c r="I28" s="7"/>
      <c r="J28" s="7"/>
      <c r="K28" s="7"/>
      <c r="L28" s="7"/>
      <c r="M28" s="7"/>
      <c r="N28" s="7">
        <v>80</v>
      </c>
      <c r="O28" s="7"/>
      <c r="P28" s="7"/>
      <c r="Q28" s="7"/>
      <c r="R28" s="7"/>
      <c r="S28" s="7"/>
      <c r="T28" s="7">
        <v>20</v>
      </c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>
        <v>6</v>
      </c>
      <c r="AG28" s="7"/>
      <c r="AH28" s="7">
        <v>15</v>
      </c>
      <c r="AI28" s="7"/>
      <c r="AJ28" s="7"/>
      <c r="AK28" s="7"/>
      <c r="AL28" s="7"/>
      <c r="AM28" s="7">
        <v>4</v>
      </c>
      <c r="AN28" s="36"/>
    </row>
    <row r="29" spans="1:40" s="11" customFormat="1" ht="18" customHeight="1">
      <c r="A29" s="1">
        <v>25</v>
      </c>
      <c r="B29" s="1">
        <v>57209</v>
      </c>
      <c r="C29" s="22" t="s">
        <v>1512</v>
      </c>
      <c r="D29" s="1" t="s">
        <v>105</v>
      </c>
      <c r="E29" s="6" t="s">
        <v>1513</v>
      </c>
      <c r="F29" s="1" t="s">
        <v>1514</v>
      </c>
      <c r="G29" s="1">
        <f t="shared" si="0"/>
        <v>120</v>
      </c>
      <c r="H29" s="31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>
        <v>120</v>
      </c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36"/>
    </row>
    <row r="30" spans="1:40" s="11" customFormat="1" ht="18" customHeight="1">
      <c r="A30" s="1">
        <v>25</v>
      </c>
      <c r="B30" s="1">
        <v>56577</v>
      </c>
      <c r="C30" s="22" t="s">
        <v>2002</v>
      </c>
      <c r="D30" s="1" t="s">
        <v>105</v>
      </c>
      <c r="E30" s="6" t="s">
        <v>7</v>
      </c>
      <c r="F30" s="1" t="s">
        <v>442</v>
      </c>
      <c r="G30" s="1">
        <f t="shared" si="0"/>
        <v>120</v>
      </c>
      <c r="H30" s="31"/>
      <c r="I30" s="7"/>
      <c r="J30" s="7"/>
      <c r="K30" s="7"/>
      <c r="L30" s="7">
        <v>120</v>
      </c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36"/>
    </row>
    <row r="31" spans="1:40" s="11" customFormat="1" ht="18" customHeight="1">
      <c r="A31" s="1">
        <v>25</v>
      </c>
      <c r="B31" s="1">
        <v>239</v>
      </c>
      <c r="C31" s="22" t="s">
        <v>2126</v>
      </c>
      <c r="D31" s="1" t="s">
        <v>105</v>
      </c>
      <c r="E31" s="6" t="s">
        <v>7</v>
      </c>
      <c r="F31" s="1" t="s">
        <v>150</v>
      </c>
      <c r="G31" s="1">
        <f t="shared" si="0"/>
        <v>120</v>
      </c>
      <c r="H31" s="31"/>
      <c r="I31" s="7"/>
      <c r="J31" s="7"/>
      <c r="K31" s="7">
        <v>120</v>
      </c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36"/>
    </row>
    <row r="32" spans="1:40" s="11" customFormat="1" ht="18" customHeight="1">
      <c r="A32" s="1">
        <v>28</v>
      </c>
      <c r="B32" s="1">
        <v>37679</v>
      </c>
      <c r="C32" s="22" t="s">
        <v>436</v>
      </c>
      <c r="D32" s="1" t="s">
        <v>105</v>
      </c>
      <c r="E32" s="6" t="s">
        <v>17</v>
      </c>
      <c r="F32" s="1" t="s">
        <v>381</v>
      </c>
      <c r="G32" s="1">
        <f t="shared" si="0"/>
        <v>115</v>
      </c>
      <c r="H32" s="31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>
        <v>80</v>
      </c>
      <c r="X32" s="7"/>
      <c r="Y32" s="7"/>
      <c r="Z32" s="7"/>
      <c r="AA32" s="7"/>
      <c r="AB32" s="7"/>
      <c r="AC32" s="7"/>
      <c r="AD32" s="7"/>
      <c r="AE32" s="7"/>
      <c r="AF32" s="7"/>
      <c r="AG32" s="7">
        <f>35/2</f>
        <v>17.5</v>
      </c>
      <c r="AH32" s="7"/>
      <c r="AI32" s="7"/>
      <c r="AJ32" s="7">
        <f>35/2</f>
        <v>17.5</v>
      </c>
      <c r="AK32" s="7"/>
      <c r="AL32" s="7"/>
      <c r="AM32" s="7"/>
      <c r="AN32" s="36"/>
    </row>
    <row r="33" spans="1:40" s="11" customFormat="1" ht="18" customHeight="1">
      <c r="A33" s="1">
        <v>29</v>
      </c>
      <c r="B33" s="1">
        <v>34681</v>
      </c>
      <c r="C33" s="22" t="s">
        <v>2003</v>
      </c>
      <c r="D33" s="1" t="s">
        <v>105</v>
      </c>
      <c r="E33" s="6" t="s">
        <v>1977</v>
      </c>
      <c r="F33" s="1" t="s">
        <v>476</v>
      </c>
      <c r="G33" s="1">
        <f t="shared" si="0"/>
        <v>110</v>
      </c>
      <c r="H33" s="31"/>
      <c r="I33" s="7"/>
      <c r="J33" s="7"/>
      <c r="K33" s="7"/>
      <c r="L33" s="7">
        <v>110</v>
      </c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36"/>
    </row>
    <row r="34" spans="1:40" s="11" customFormat="1" ht="18" customHeight="1">
      <c r="A34" s="1">
        <v>30</v>
      </c>
      <c r="B34" s="1">
        <v>45391</v>
      </c>
      <c r="C34" s="22" t="s">
        <v>113</v>
      </c>
      <c r="D34" s="1" t="s">
        <v>105</v>
      </c>
      <c r="E34" s="6" t="s">
        <v>17</v>
      </c>
      <c r="F34" s="1" t="s">
        <v>8</v>
      </c>
      <c r="G34" s="1">
        <f t="shared" si="0"/>
        <v>103</v>
      </c>
      <c r="H34" s="31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>
        <v>100</v>
      </c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>
        <v>3</v>
      </c>
      <c r="AN34" s="36"/>
    </row>
    <row r="35" spans="1:40" s="11" customFormat="1" ht="18" customHeight="1">
      <c r="A35" s="1">
        <v>31</v>
      </c>
      <c r="B35" s="1">
        <v>65721</v>
      </c>
      <c r="C35" s="22" t="s">
        <v>2004</v>
      </c>
      <c r="D35" s="1" t="s">
        <v>105</v>
      </c>
      <c r="E35" s="6" t="s">
        <v>383</v>
      </c>
      <c r="F35" s="1" t="s">
        <v>369</v>
      </c>
      <c r="G35" s="1">
        <f t="shared" si="0"/>
        <v>100</v>
      </c>
      <c r="H35" s="31"/>
      <c r="I35" s="7"/>
      <c r="J35" s="7"/>
      <c r="K35" s="7"/>
      <c r="L35" s="7">
        <v>100</v>
      </c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36"/>
    </row>
    <row r="36" spans="1:40" s="11" customFormat="1" ht="18" customHeight="1">
      <c r="A36" s="1">
        <v>31</v>
      </c>
      <c r="B36" s="1">
        <v>3798</v>
      </c>
      <c r="C36" s="22" t="s">
        <v>2127</v>
      </c>
      <c r="D36" s="1" t="s">
        <v>105</v>
      </c>
      <c r="E36" s="6" t="s">
        <v>7</v>
      </c>
      <c r="F36" s="1" t="s">
        <v>150</v>
      </c>
      <c r="G36" s="1">
        <f t="shared" si="0"/>
        <v>100</v>
      </c>
      <c r="H36" s="31"/>
      <c r="I36" s="7"/>
      <c r="J36" s="7"/>
      <c r="K36" s="7">
        <v>100</v>
      </c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36"/>
    </row>
    <row r="37" spans="1:40" s="11" customFormat="1" ht="18" customHeight="1">
      <c r="A37" s="1">
        <v>33</v>
      </c>
      <c r="B37" s="1" t="s">
        <v>1330</v>
      </c>
      <c r="C37" s="22" t="s">
        <v>1331</v>
      </c>
      <c r="D37" s="1" t="s">
        <v>105</v>
      </c>
      <c r="E37" s="6" t="s">
        <v>1332</v>
      </c>
      <c r="F37" s="1" t="s">
        <v>141</v>
      </c>
      <c r="G37" s="1">
        <f t="shared" ref="G37:G68" si="1">SUM(I37:AM37)</f>
        <v>95</v>
      </c>
      <c r="H37" s="31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>
        <v>95</v>
      </c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36"/>
    </row>
    <row r="38" spans="1:40" s="11" customFormat="1" ht="18" customHeight="1">
      <c r="A38" s="1">
        <v>33</v>
      </c>
      <c r="B38" s="1" t="s">
        <v>1335</v>
      </c>
      <c r="C38" s="22" t="s">
        <v>1336</v>
      </c>
      <c r="D38" s="1" t="s">
        <v>105</v>
      </c>
      <c r="E38" s="6" t="s">
        <v>1248</v>
      </c>
      <c r="F38" s="1" t="s">
        <v>141</v>
      </c>
      <c r="G38" s="1">
        <f t="shared" si="1"/>
        <v>95</v>
      </c>
      <c r="H38" s="31"/>
      <c r="I38" s="7"/>
      <c r="J38" s="7"/>
      <c r="K38" s="7"/>
      <c r="L38" s="7"/>
      <c r="M38" s="7"/>
      <c r="N38" s="7"/>
      <c r="O38" s="7"/>
      <c r="P38" s="7"/>
      <c r="Q38" s="7"/>
      <c r="R38" s="7">
        <v>10</v>
      </c>
      <c r="S38" s="7"/>
      <c r="T38" s="7"/>
      <c r="U38" s="7"/>
      <c r="V38" s="7"/>
      <c r="W38" s="7"/>
      <c r="X38" s="7"/>
      <c r="Y38" s="7">
        <v>85</v>
      </c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36"/>
    </row>
    <row r="39" spans="1:40" s="11" customFormat="1" ht="18" customHeight="1">
      <c r="A39" s="1">
        <v>33</v>
      </c>
      <c r="B39" s="1" t="s">
        <v>1660</v>
      </c>
      <c r="C39" s="22" t="s">
        <v>1661</v>
      </c>
      <c r="D39" s="1" t="s">
        <v>105</v>
      </c>
      <c r="E39" s="6" t="s">
        <v>7</v>
      </c>
      <c r="F39" s="1" t="s">
        <v>150</v>
      </c>
      <c r="G39" s="1">
        <f t="shared" si="1"/>
        <v>95</v>
      </c>
      <c r="H39" s="31"/>
      <c r="I39" s="7"/>
      <c r="J39" s="7">
        <v>10</v>
      </c>
      <c r="K39" s="7"/>
      <c r="L39" s="7"/>
      <c r="M39" s="7"/>
      <c r="N39" s="7"/>
      <c r="O39" s="7"/>
      <c r="P39" s="7"/>
      <c r="Q39" s="7"/>
      <c r="R39" s="7"/>
      <c r="S39" s="7">
        <v>85</v>
      </c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36"/>
    </row>
    <row r="40" spans="1:40" s="11" customFormat="1" ht="18" customHeight="1">
      <c r="A40" s="1">
        <v>36</v>
      </c>
      <c r="B40" s="1">
        <v>34672</v>
      </c>
      <c r="C40" s="22" t="s">
        <v>1659</v>
      </c>
      <c r="D40" s="1" t="s">
        <v>105</v>
      </c>
      <c r="E40" s="6" t="s">
        <v>7</v>
      </c>
      <c r="F40" s="1" t="s">
        <v>141</v>
      </c>
      <c r="G40" s="1">
        <f t="shared" si="1"/>
        <v>90</v>
      </c>
      <c r="H40" s="31"/>
      <c r="I40" s="7"/>
      <c r="J40" s="7"/>
      <c r="K40" s="7"/>
      <c r="L40" s="7"/>
      <c r="M40" s="7"/>
      <c r="N40" s="7"/>
      <c r="O40" s="7"/>
      <c r="P40" s="7"/>
      <c r="Q40" s="7"/>
      <c r="R40" s="7"/>
      <c r="S40" s="7">
        <v>90</v>
      </c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36"/>
    </row>
    <row r="41" spans="1:40" s="11" customFormat="1" ht="18" customHeight="1">
      <c r="A41" s="1">
        <v>36</v>
      </c>
      <c r="B41" s="1">
        <v>477</v>
      </c>
      <c r="C41" s="22" t="s">
        <v>525</v>
      </c>
      <c r="D41" s="1" t="s">
        <v>105</v>
      </c>
      <c r="E41" s="6" t="s">
        <v>17</v>
      </c>
      <c r="F41" s="1" t="s">
        <v>442</v>
      </c>
      <c r="G41" s="1">
        <f t="shared" si="1"/>
        <v>90</v>
      </c>
      <c r="H41" s="31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>
        <v>90</v>
      </c>
      <c r="AJ41" s="7"/>
      <c r="AK41" s="7"/>
      <c r="AL41" s="7"/>
      <c r="AM41" s="7"/>
      <c r="AN41" s="36"/>
    </row>
    <row r="42" spans="1:40" s="11" customFormat="1" ht="18" customHeight="1">
      <c r="A42" s="1">
        <v>36</v>
      </c>
      <c r="B42" s="1" t="s">
        <v>1333</v>
      </c>
      <c r="C42" s="22" t="s">
        <v>1334</v>
      </c>
      <c r="D42" s="1" t="s">
        <v>105</v>
      </c>
      <c r="E42" s="6" t="s">
        <v>1212</v>
      </c>
      <c r="F42" s="1" t="s">
        <v>141</v>
      </c>
      <c r="G42" s="1">
        <f t="shared" si="1"/>
        <v>90</v>
      </c>
      <c r="H42" s="31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>
        <v>90</v>
      </c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36"/>
    </row>
    <row r="43" spans="1:40" s="11" customFormat="1" ht="18" customHeight="1">
      <c r="A43" s="1">
        <v>36</v>
      </c>
      <c r="B43" s="1">
        <v>65473</v>
      </c>
      <c r="C43" s="22" t="s">
        <v>870</v>
      </c>
      <c r="D43" s="1" t="s">
        <v>105</v>
      </c>
      <c r="E43" s="6" t="s">
        <v>256</v>
      </c>
      <c r="F43" s="1" t="s">
        <v>8</v>
      </c>
      <c r="G43" s="1">
        <f t="shared" si="1"/>
        <v>90</v>
      </c>
      <c r="H43" s="31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>
        <v>90</v>
      </c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36"/>
    </row>
    <row r="44" spans="1:40" s="11" customFormat="1" ht="18" customHeight="1">
      <c r="A44" s="1">
        <v>36</v>
      </c>
      <c r="B44" s="1">
        <v>12212</v>
      </c>
      <c r="C44" s="22" t="s">
        <v>2005</v>
      </c>
      <c r="D44" s="1" t="s">
        <v>105</v>
      </c>
      <c r="E44" s="6" t="s">
        <v>7</v>
      </c>
      <c r="F44" s="1" t="s">
        <v>154</v>
      </c>
      <c r="G44" s="1">
        <f t="shared" si="1"/>
        <v>90</v>
      </c>
      <c r="H44" s="31"/>
      <c r="I44" s="7"/>
      <c r="J44" s="7"/>
      <c r="K44" s="7"/>
      <c r="L44" s="7">
        <v>90</v>
      </c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36"/>
    </row>
    <row r="45" spans="1:40" s="11" customFormat="1" ht="18" customHeight="1">
      <c r="A45" s="1">
        <v>41</v>
      </c>
      <c r="B45" s="49">
        <v>54962</v>
      </c>
      <c r="C45" s="22" t="s">
        <v>110</v>
      </c>
      <c r="D45" s="1" t="s">
        <v>105</v>
      </c>
      <c r="E45" s="6" t="s">
        <v>17</v>
      </c>
      <c r="F45" s="1" t="s">
        <v>10</v>
      </c>
      <c r="G45" s="1">
        <f t="shared" si="1"/>
        <v>86</v>
      </c>
      <c r="H45" s="31"/>
      <c r="I45" s="7"/>
      <c r="J45" s="7"/>
      <c r="K45" s="7"/>
      <c r="L45" s="7"/>
      <c r="M45" s="7"/>
      <c r="N45" s="7">
        <v>70</v>
      </c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>
        <v>8</v>
      </c>
      <c r="AI45" s="7"/>
      <c r="AJ45" s="7"/>
      <c r="AK45" s="7"/>
      <c r="AL45" s="7"/>
      <c r="AM45" s="7">
        <v>8</v>
      </c>
      <c r="AN45" s="36"/>
    </row>
    <row r="46" spans="1:40" s="11" customFormat="1" ht="18" customHeight="1">
      <c r="A46" s="1">
        <v>42</v>
      </c>
      <c r="B46" s="1">
        <v>34034</v>
      </c>
      <c r="C46" s="22" t="s">
        <v>181</v>
      </c>
      <c r="D46" s="1" t="s">
        <v>105</v>
      </c>
      <c r="E46" s="6" t="s">
        <v>17</v>
      </c>
      <c r="F46" s="1" t="s">
        <v>103</v>
      </c>
      <c r="G46" s="1">
        <f t="shared" si="1"/>
        <v>80</v>
      </c>
      <c r="H46" s="31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>
        <v>80</v>
      </c>
      <c r="AM46" s="7"/>
      <c r="AN46" s="36"/>
    </row>
    <row r="47" spans="1:40" s="11" customFormat="1" ht="18" customHeight="1">
      <c r="A47" s="1">
        <v>42</v>
      </c>
      <c r="B47" s="1">
        <v>66544</v>
      </c>
      <c r="C47" s="22" t="s">
        <v>2006</v>
      </c>
      <c r="D47" s="1" t="s">
        <v>105</v>
      </c>
      <c r="E47" s="6" t="s">
        <v>17</v>
      </c>
      <c r="F47" s="1" t="s">
        <v>369</v>
      </c>
      <c r="G47" s="1">
        <f t="shared" si="1"/>
        <v>80</v>
      </c>
      <c r="H47" s="31"/>
      <c r="I47" s="7"/>
      <c r="J47" s="7"/>
      <c r="K47" s="7"/>
      <c r="L47" s="7">
        <v>80</v>
      </c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36"/>
    </row>
    <row r="48" spans="1:40" s="11" customFormat="1" ht="18" customHeight="1">
      <c r="A48" s="1">
        <v>44</v>
      </c>
      <c r="B48" s="1" t="s">
        <v>1337</v>
      </c>
      <c r="C48" s="22" t="s">
        <v>1338</v>
      </c>
      <c r="D48" s="1" t="s">
        <v>105</v>
      </c>
      <c r="E48" s="6" t="s">
        <v>1203</v>
      </c>
      <c r="F48" s="1" t="s">
        <v>141</v>
      </c>
      <c r="G48" s="1">
        <f t="shared" si="1"/>
        <v>75</v>
      </c>
      <c r="H48" s="31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>
        <v>75</v>
      </c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36"/>
    </row>
    <row r="49" spans="1:40" s="11" customFormat="1" ht="18" customHeight="1">
      <c r="A49" s="1">
        <v>44</v>
      </c>
      <c r="B49" s="1">
        <v>63333</v>
      </c>
      <c r="C49" s="22" t="s">
        <v>914</v>
      </c>
      <c r="D49" s="1" t="s">
        <v>105</v>
      </c>
      <c r="E49" s="6" t="s">
        <v>17</v>
      </c>
      <c r="F49" s="1" t="s">
        <v>442</v>
      </c>
      <c r="G49" s="1">
        <f t="shared" si="1"/>
        <v>75</v>
      </c>
      <c r="H49" s="31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>
        <v>75</v>
      </c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36"/>
    </row>
    <row r="50" spans="1:40" s="11" customFormat="1" ht="18" customHeight="1">
      <c r="A50" s="1">
        <v>44</v>
      </c>
      <c r="B50" s="1">
        <v>54131</v>
      </c>
      <c r="C50" s="22" t="s">
        <v>2128</v>
      </c>
      <c r="D50" s="1" t="s">
        <v>105</v>
      </c>
      <c r="E50" s="6" t="s">
        <v>7</v>
      </c>
      <c r="F50" s="1" t="s">
        <v>150</v>
      </c>
      <c r="G50" s="1">
        <f t="shared" si="1"/>
        <v>75</v>
      </c>
      <c r="H50" s="31"/>
      <c r="I50" s="7"/>
      <c r="J50" s="7"/>
      <c r="K50" s="7">
        <v>75</v>
      </c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36"/>
    </row>
    <row r="51" spans="1:40" s="11" customFormat="1" ht="18" customHeight="1">
      <c r="A51" s="1">
        <v>47</v>
      </c>
      <c r="B51" s="1" t="s">
        <v>1664</v>
      </c>
      <c r="C51" s="22" t="s">
        <v>1665</v>
      </c>
      <c r="D51" s="1" t="s">
        <v>105</v>
      </c>
      <c r="E51" s="6" t="s">
        <v>1617</v>
      </c>
      <c r="F51" s="1" t="s">
        <v>150</v>
      </c>
      <c r="G51" s="1">
        <f t="shared" si="1"/>
        <v>70</v>
      </c>
      <c r="H51" s="31"/>
      <c r="I51" s="7"/>
      <c r="J51" s="7"/>
      <c r="K51" s="7"/>
      <c r="L51" s="7"/>
      <c r="M51" s="7"/>
      <c r="N51" s="7"/>
      <c r="O51" s="7"/>
      <c r="P51" s="7"/>
      <c r="Q51" s="7"/>
      <c r="R51" s="7"/>
      <c r="S51" s="7">
        <v>70</v>
      </c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36"/>
    </row>
    <row r="52" spans="1:40" s="11" customFormat="1" ht="18" customHeight="1">
      <c r="A52" s="1">
        <v>47</v>
      </c>
      <c r="B52" s="1">
        <v>11114</v>
      </c>
      <c r="C52" s="22" t="s">
        <v>2007</v>
      </c>
      <c r="D52" s="1" t="s">
        <v>105</v>
      </c>
      <c r="E52" s="6" t="s">
        <v>7</v>
      </c>
      <c r="F52" s="1" t="s">
        <v>369</v>
      </c>
      <c r="G52" s="1">
        <f t="shared" si="1"/>
        <v>70</v>
      </c>
      <c r="H52" s="31"/>
      <c r="I52" s="7"/>
      <c r="J52" s="7"/>
      <c r="K52" s="7"/>
      <c r="L52" s="7">
        <v>70</v>
      </c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36"/>
    </row>
    <row r="53" spans="1:40" s="11" customFormat="1" ht="18" customHeight="1">
      <c r="A53" s="1">
        <v>49</v>
      </c>
      <c r="B53" s="1">
        <v>5412</v>
      </c>
      <c r="C53" s="22" t="s">
        <v>334</v>
      </c>
      <c r="D53" s="1" t="s">
        <v>105</v>
      </c>
      <c r="E53" s="6" t="s">
        <v>17</v>
      </c>
      <c r="F53" s="1" t="s">
        <v>190</v>
      </c>
      <c r="G53" s="1">
        <f t="shared" si="1"/>
        <v>67.5</v>
      </c>
      <c r="H53" s="31"/>
      <c r="I53" s="7"/>
      <c r="J53" s="7"/>
      <c r="K53" s="7"/>
      <c r="L53" s="7"/>
      <c r="M53" s="7"/>
      <c r="N53" s="7"/>
      <c r="O53" s="7"/>
      <c r="P53" s="7"/>
      <c r="Q53" s="7">
        <v>15</v>
      </c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>
        <f>25/2</f>
        <v>12.5</v>
      </c>
      <c r="AE53" s="7"/>
      <c r="AF53" s="7"/>
      <c r="AG53" s="7"/>
      <c r="AH53" s="7"/>
      <c r="AI53" s="7"/>
      <c r="AJ53" s="7"/>
      <c r="AK53" s="7">
        <v>40</v>
      </c>
      <c r="AL53" s="7"/>
      <c r="AM53" s="7"/>
      <c r="AN53" s="36"/>
    </row>
    <row r="54" spans="1:40" s="11" customFormat="1" ht="18" customHeight="1">
      <c r="A54" s="1">
        <v>50</v>
      </c>
      <c r="B54" s="1">
        <v>61332</v>
      </c>
      <c r="C54" s="22" t="s">
        <v>527</v>
      </c>
      <c r="D54" s="1" t="s">
        <v>105</v>
      </c>
      <c r="E54" s="6" t="s">
        <v>17</v>
      </c>
      <c r="F54" s="1" t="s">
        <v>442</v>
      </c>
      <c r="G54" s="1">
        <f t="shared" si="1"/>
        <v>65</v>
      </c>
      <c r="H54" s="31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>
        <v>65</v>
      </c>
      <c r="AJ54" s="7"/>
      <c r="AK54" s="7"/>
      <c r="AL54" s="7"/>
      <c r="AM54" s="7"/>
      <c r="AN54" s="36"/>
    </row>
    <row r="55" spans="1:40" s="11" customFormat="1" ht="18" customHeight="1">
      <c r="A55" s="1">
        <v>51</v>
      </c>
      <c r="B55" s="1">
        <v>33734</v>
      </c>
      <c r="C55" s="22" t="s">
        <v>2008</v>
      </c>
      <c r="D55" s="1" t="s">
        <v>105</v>
      </c>
      <c r="E55" s="6" t="s">
        <v>2009</v>
      </c>
      <c r="F55" s="1" t="s">
        <v>369</v>
      </c>
      <c r="G55" s="1">
        <f t="shared" si="1"/>
        <v>60</v>
      </c>
      <c r="H55" s="31"/>
      <c r="I55" s="7"/>
      <c r="J55" s="7"/>
      <c r="K55" s="7"/>
      <c r="L55" s="7">
        <v>60</v>
      </c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36"/>
    </row>
    <row r="56" spans="1:40" s="11" customFormat="1" ht="18" customHeight="1">
      <c r="A56" s="1">
        <v>52</v>
      </c>
      <c r="B56" s="1" t="s">
        <v>934</v>
      </c>
      <c r="C56" s="22" t="s">
        <v>935</v>
      </c>
      <c r="D56" s="1" t="s">
        <v>105</v>
      </c>
      <c r="E56" s="6" t="s">
        <v>7</v>
      </c>
      <c r="F56" s="1" t="s">
        <v>103</v>
      </c>
      <c r="G56" s="1">
        <f t="shared" si="1"/>
        <v>50</v>
      </c>
      <c r="H56" s="31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>
        <v>50</v>
      </c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32"/>
    </row>
    <row r="57" spans="1:40" s="11" customFormat="1" ht="18" customHeight="1">
      <c r="A57" s="1">
        <v>52</v>
      </c>
      <c r="B57" s="1">
        <v>34546</v>
      </c>
      <c r="C57" s="22" t="s">
        <v>333</v>
      </c>
      <c r="D57" s="1" t="s">
        <v>105</v>
      </c>
      <c r="E57" s="6" t="s">
        <v>17</v>
      </c>
      <c r="F57" s="1" t="s">
        <v>190</v>
      </c>
      <c r="G57" s="1">
        <f t="shared" si="1"/>
        <v>50</v>
      </c>
      <c r="H57" s="31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>
        <v>50</v>
      </c>
      <c r="AL57" s="7"/>
      <c r="AM57" s="7"/>
      <c r="AN57" s="36"/>
    </row>
    <row r="58" spans="1:40" s="11" customFormat="1" ht="18" customHeight="1">
      <c r="A58" s="1">
        <v>52</v>
      </c>
      <c r="B58" s="24">
        <v>47939</v>
      </c>
      <c r="C58" s="25" t="s">
        <v>106</v>
      </c>
      <c r="D58" s="1" t="s">
        <v>105</v>
      </c>
      <c r="E58" s="6" t="s">
        <v>17</v>
      </c>
      <c r="F58" s="24" t="s">
        <v>10</v>
      </c>
      <c r="G58" s="1">
        <f t="shared" si="1"/>
        <v>50</v>
      </c>
      <c r="H58" s="31"/>
      <c r="I58" s="44"/>
      <c r="J58" s="44"/>
      <c r="K58" s="44"/>
      <c r="L58" s="44"/>
      <c r="M58" s="44"/>
      <c r="N58" s="44"/>
      <c r="O58" s="44"/>
      <c r="P58" s="44"/>
      <c r="Q58" s="44">
        <v>25</v>
      </c>
      <c r="R58" s="44"/>
      <c r="S58" s="44"/>
      <c r="T58" s="44"/>
      <c r="U58" s="44"/>
      <c r="V58" s="44"/>
      <c r="W58" s="44"/>
      <c r="X58" s="44"/>
      <c r="Y58" s="44"/>
      <c r="Z58" s="44"/>
      <c r="AA58" s="44"/>
      <c r="AB58" s="44"/>
      <c r="AC58" s="44"/>
      <c r="AD58" s="44"/>
      <c r="AE58" s="44"/>
      <c r="AF58" s="44"/>
      <c r="AG58" s="44"/>
      <c r="AH58" s="44"/>
      <c r="AI58" s="44"/>
      <c r="AJ58" s="44"/>
      <c r="AK58" s="44"/>
      <c r="AL58" s="44"/>
      <c r="AM58" s="44">
        <v>25</v>
      </c>
      <c r="AN58" s="32"/>
    </row>
    <row r="59" spans="1:40" s="11" customFormat="1" ht="18" customHeight="1">
      <c r="A59" s="1">
        <v>52</v>
      </c>
      <c r="B59" s="1">
        <v>43589</v>
      </c>
      <c r="C59" s="22" t="s">
        <v>2010</v>
      </c>
      <c r="D59" s="1" t="s">
        <v>105</v>
      </c>
      <c r="E59" s="6" t="s">
        <v>7</v>
      </c>
      <c r="F59" s="1" t="s">
        <v>369</v>
      </c>
      <c r="G59" s="1">
        <f t="shared" si="1"/>
        <v>50</v>
      </c>
      <c r="H59" s="31"/>
      <c r="I59" s="7"/>
      <c r="J59" s="7"/>
      <c r="K59" s="7"/>
      <c r="L59" s="7">
        <v>50</v>
      </c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36"/>
    </row>
    <row r="60" spans="1:40" s="11" customFormat="1" ht="18" customHeight="1">
      <c r="A60" s="1">
        <v>56</v>
      </c>
      <c r="B60" s="1">
        <v>32787</v>
      </c>
      <c r="C60" s="22" t="s">
        <v>1408</v>
      </c>
      <c r="D60" s="1" t="s">
        <v>105</v>
      </c>
      <c r="E60" s="6" t="s">
        <v>7</v>
      </c>
      <c r="F60" s="1" t="s">
        <v>180</v>
      </c>
      <c r="G60" s="1">
        <f t="shared" si="1"/>
        <v>40</v>
      </c>
      <c r="H60" s="31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>
        <v>40</v>
      </c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32"/>
    </row>
    <row r="61" spans="1:40" s="11" customFormat="1" ht="18" customHeight="1">
      <c r="A61" s="1">
        <v>56</v>
      </c>
      <c r="B61" s="1">
        <v>47113</v>
      </c>
      <c r="C61" s="22" t="s">
        <v>109</v>
      </c>
      <c r="D61" s="1" t="s">
        <v>105</v>
      </c>
      <c r="E61" s="6" t="s">
        <v>17</v>
      </c>
      <c r="F61" s="1" t="s">
        <v>10</v>
      </c>
      <c r="G61" s="1">
        <f t="shared" si="1"/>
        <v>40</v>
      </c>
      <c r="H61" s="31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>
        <v>10</v>
      </c>
      <c r="AG61" s="7"/>
      <c r="AH61" s="7">
        <v>20</v>
      </c>
      <c r="AI61" s="7"/>
      <c r="AJ61" s="7"/>
      <c r="AK61" s="7"/>
      <c r="AL61" s="7"/>
      <c r="AM61" s="7">
        <v>10</v>
      </c>
      <c r="AN61" s="32"/>
    </row>
    <row r="62" spans="1:40" s="11" customFormat="1" ht="18" customHeight="1">
      <c r="A62" s="1">
        <v>58</v>
      </c>
      <c r="B62" s="1">
        <v>62889</v>
      </c>
      <c r="C62" s="22" t="s">
        <v>111</v>
      </c>
      <c r="D62" s="1" t="s">
        <v>105</v>
      </c>
      <c r="E62" s="6" t="s">
        <v>17</v>
      </c>
      <c r="F62" s="1" t="s">
        <v>10</v>
      </c>
      <c r="G62" s="1">
        <f t="shared" si="1"/>
        <v>39</v>
      </c>
      <c r="H62" s="31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>
        <v>8</v>
      </c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>
        <v>15</v>
      </c>
      <c r="AG62" s="7"/>
      <c r="AH62" s="7">
        <v>10</v>
      </c>
      <c r="AI62" s="7"/>
      <c r="AJ62" s="7"/>
      <c r="AK62" s="7"/>
      <c r="AL62" s="7"/>
      <c r="AM62" s="7">
        <v>6</v>
      </c>
      <c r="AN62" s="32"/>
    </row>
    <row r="63" spans="1:40" s="11" customFormat="1" ht="18" customHeight="1">
      <c r="A63" s="1">
        <v>59</v>
      </c>
      <c r="B63" s="1">
        <v>48674</v>
      </c>
      <c r="C63" s="22" t="s">
        <v>1409</v>
      </c>
      <c r="D63" s="1" t="s">
        <v>105</v>
      </c>
      <c r="E63" s="6" t="s">
        <v>7</v>
      </c>
      <c r="F63" s="1" t="s">
        <v>180</v>
      </c>
      <c r="G63" s="1">
        <f t="shared" si="1"/>
        <v>35</v>
      </c>
      <c r="H63" s="31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>
        <v>35</v>
      </c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32"/>
    </row>
    <row r="64" spans="1:40" s="11" customFormat="1" ht="18" customHeight="1">
      <c r="A64" s="1">
        <v>60</v>
      </c>
      <c r="B64" s="1" t="s">
        <v>936</v>
      </c>
      <c r="C64" s="22" t="s">
        <v>937</v>
      </c>
      <c r="D64" s="1" t="s">
        <v>105</v>
      </c>
      <c r="E64" s="6" t="s">
        <v>7</v>
      </c>
      <c r="F64" s="1" t="s">
        <v>103</v>
      </c>
      <c r="G64" s="1">
        <f t="shared" si="1"/>
        <v>33</v>
      </c>
      <c r="H64" s="31"/>
      <c r="I64" s="7"/>
      <c r="J64" s="7"/>
      <c r="K64" s="7"/>
      <c r="L64" s="7"/>
      <c r="M64" s="7">
        <v>3</v>
      </c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>
        <v>30</v>
      </c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32"/>
    </row>
    <row r="65" spans="1:40" s="11" customFormat="1" ht="18" customHeight="1">
      <c r="A65" s="1">
        <v>61</v>
      </c>
      <c r="B65" s="1" t="s">
        <v>337</v>
      </c>
      <c r="C65" s="22" t="s">
        <v>338</v>
      </c>
      <c r="D65" s="1" t="s">
        <v>105</v>
      </c>
      <c r="E65" s="6" t="s">
        <v>17</v>
      </c>
      <c r="F65" s="1" t="s">
        <v>190</v>
      </c>
      <c r="G65" s="1">
        <f t="shared" si="1"/>
        <v>30</v>
      </c>
      <c r="H65" s="31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>
        <v>30</v>
      </c>
      <c r="AL65" s="7"/>
      <c r="AM65" s="7"/>
      <c r="AN65" s="32"/>
    </row>
    <row r="66" spans="1:40" s="11" customFormat="1" ht="18" customHeight="1">
      <c r="A66" s="1">
        <v>61</v>
      </c>
      <c r="B66" s="1" t="s">
        <v>342</v>
      </c>
      <c r="C66" s="22" t="s">
        <v>343</v>
      </c>
      <c r="D66" s="1" t="s">
        <v>105</v>
      </c>
      <c r="E66" s="6" t="s">
        <v>17</v>
      </c>
      <c r="F66" s="1" t="s">
        <v>190</v>
      </c>
      <c r="G66" s="1">
        <f t="shared" si="1"/>
        <v>30</v>
      </c>
      <c r="H66" s="31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>
        <f>20/2</f>
        <v>10</v>
      </c>
      <c r="AE66" s="7"/>
      <c r="AF66" s="7"/>
      <c r="AG66" s="7"/>
      <c r="AH66" s="7"/>
      <c r="AI66" s="7"/>
      <c r="AJ66" s="7"/>
      <c r="AK66" s="7">
        <v>20</v>
      </c>
      <c r="AL66" s="7"/>
      <c r="AM66" s="7"/>
      <c r="AN66" s="32"/>
    </row>
    <row r="67" spans="1:40" s="11" customFormat="1" ht="18" customHeight="1">
      <c r="A67" s="1">
        <v>61</v>
      </c>
      <c r="B67" s="1">
        <v>44140</v>
      </c>
      <c r="C67" s="22" t="s">
        <v>2011</v>
      </c>
      <c r="D67" s="1" t="s">
        <v>105</v>
      </c>
      <c r="E67" s="6" t="s">
        <v>1973</v>
      </c>
      <c r="F67" s="1" t="s">
        <v>381</v>
      </c>
      <c r="G67" s="1">
        <f t="shared" si="1"/>
        <v>30</v>
      </c>
      <c r="H67" s="31"/>
      <c r="I67" s="7"/>
      <c r="J67" s="7"/>
      <c r="K67" s="7"/>
      <c r="L67" s="7">
        <v>30</v>
      </c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32"/>
    </row>
    <row r="68" spans="1:40" s="11" customFormat="1" ht="18" customHeight="1">
      <c r="A68" s="1">
        <v>64</v>
      </c>
      <c r="B68" s="1" t="s">
        <v>339</v>
      </c>
      <c r="C68" s="22" t="s">
        <v>340</v>
      </c>
      <c r="D68" s="1" t="s">
        <v>105</v>
      </c>
      <c r="E68" s="6" t="s">
        <v>341</v>
      </c>
      <c r="F68" s="1" t="s">
        <v>259</v>
      </c>
      <c r="G68" s="1">
        <f t="shared" si="1"/>
        <v>25</v>
      </c>
      <c r="H68" s="31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>
        <v>25</v>
      </c>
      <c r="AL68" s="7"/>
      <c r="AM68" s="7"/>
      <c r="AN68" s="32"/>
    </row>
    <row r="69" spans="1:40" s="11" customFormat="1" ht="18" customHeight="1">
      <c r="A69" s="1">
        <v>65</v>
      </c>
      <c r="B69" s="1">
        <v>63650</v>
      </c>
      <c r="C69" s="22" t="s">
        <v>1411</v>
      </c>
      <c r="D69" s="1" t="s">
        <v>105</v>
      </c>
      <c r="E69" s="6" t="s">
        <v>7</v>
      </c>
      <c r="F69" s="1" t="s">
        <v>180</v>
      </c>
      <c r="G69" s="1">
        <f t="shared" ref="G69:G86" si="2">SUM(I69:AM69)</f>
        <v>20</v>
      </c>
      <c r="H69" s="31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>
        <v>20</v>
      </c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32"/>
    </row>
    <row r="70" spans="1:40" s="11" customFormat="1" ht="18" customHeight="1">
      <c r="A70" s="1">
        <v>65</v>
      </c>
      <c r="B70" s="1">
        <v>10373</v>
      </c>
      <c r="C70" s="22" t="s">
        <v>1759</v>
      </c>
      <c r="D70" s="1" t="s">
        <v>105</v>
      </c>
      <c r="E70" s="6" t="s">
        <v>7</v>
      </c>
      <c r="F70" s="1" t="s">
        <v>8</v>
      </c>
      <c r="G70" s="1">
        <f t="shared" si="2"/>
        <v>20</v>
      </c>
      <c r="H70" s="31"/>
      <c r="I70" s="7"/>
      <c r="J70" s="7"/>
      <c r="K70" s="7"/>
      <c r="L70" s="7"/>
      <c r="M70" s="7"/>
      <c r="N70" s="7"/>
      <c r="O70" s="7"/>
      <c r="P70" s="7"/>
      <c r="Q70" s="7">
        <v>20</v>
      </c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  <c r="AM70" s="7"/>
      <c r="AN70" s="32"/>
    </row>
    <row r="71" spans="1:40" s="11" customFormat="1" ht="18" customHeight="1">
      <c r="A71" s="1">
        <v>65</v>
      </c>
      <c r="B71" s="1">
        <v>41917</v>
      </c>
      <c r="C71" s="22" t="s">
        <v>2183</v>
      </c>
      <c r="D71" s="1" t="s">
        <v>105</v>
      </c>
      <c r="E71" s="6" t="s">
        <v>7</v>
      </c>
      <c r="F71" s="1" t="s">
        <v>103</v>
      </c>
      <c r="G71" s="1">
        <f t="shared" si="2"/>
        <v>20</v>
      </c>
      <c r="H71" s="31"/>
      <c r="I71" s="7"/>
      <c r="J71" s="7"/>
      <c r="K71" s="7"/>
      <c r="L71" s="7"/>
      <c r="M71" s="7">
        <v>20</v>
      </c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32"/>
    </row>
    <row r="72" spans="1:40" s="11" customFormat="1" ht="18" customHeight="1">
      <c r="A72" s="1">
        <v>68</v>
      </c>
      <c r="B72" s="1" t="s">
        <v>347</v>
      </c>
      <c r="C72" s="22" t="s">
        <v>348</v>
      </c>
      <c r="D72" s="1" t="s">
        <v>105</v>
      </c>
      <c r="E72" s="6" t="s">
        <v>17</v>
      </c>
      <c r="F72" s="1" t="s">
        <v>190</v>
      </c>
      <c r="G72" s="1">
        <f t="shared" si="2"/>
        <v>16.5</v>
      </c>
      <c r="H72" s="31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>
        <f>15/2</f>
        <v>7.5</v>
      </c>
      <c r="AE72" s="7"/>
      <c r="AF72" s="7"/>
      <c r="AG72" s="7"/>
      <c r="AH72" s="7"/>
      <c r="AI72" s="7"/>
      <c r="AJ72" s="7"/>
      <c r="AK72" s="7">
        <v>9</v>
      </c>
      <c r="AL72" s="7"/>
      <c r="AM72" s="7"/>
      <c r="AN72" s="32"/>
    </row>
    <row r="73" spans="1:40" s="11" customFormat="1" ht="18" customHeight="1">
      <c r="A73" s="1">
        <v>69</v>
      </c>
      <c r="B73" s="1">
        <v>65124</v>
      </c>
      <c r="C73" s="22" t="s">
        <v>1412</v>
      </c>
      <c r="D73" s="1" t="s">
        <v>105</v>
      </c>
      <c r="E73" s="6" t="s">
        <v>7</v>
      </c>
      <c r="F73" s="1" t="s">
        <v>180</v>
      </c>
      <c r="G73" s="1">
        <f t="shared" si="2"/>
        <v>15</v>
      </c>
      <c r="H73" s="31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>
        <v>15</v>
      </c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/>
      <c r="AM73" s="7"/>
      <c r="AN73" s="32"/>
    </row>
    <row r="74" spans="1:40" s="11" customFormat="1" ht="18" customHeight="1">
      <c r="A74" s="1">
        <v>69</v>
      </c>
      <c r="B74" s="1">
        <v>6246</v>
      </c>
      <c r="C74" s="22" t="s">
        <v>108</v>
      </c>
      <c r="D74" s="1" t="s">
        <v>105</v>
      </c>
      <c r="E74" s="6" t="s">
        <v>17</v>
      </c>
      <c r="F74" s="1" t="s">
        <v>10</v>
      </c>
      <c r="G74" s="1">
        <f t="shared" si="2"/>
        <v>15</v>
      </c>
      <c r="H74" s="31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>
        <v>15</v>
      </c>
      <c r="AN74" s="32"/>
    </row>
    <row r="75" spans="1:40" s="11" customFormat="1" ht="18" customHeight="1">
      <c r="A75" s="1">
        <v>69</v>
      </c>
      <c r="B75" s="1">
        <v>34855</v>
      </c>
      <c r="C75" s="22" t="s">
        <v>344</v>
      </c>
      <c r="D75" s="1" t="s">
        <v>105</v>
      </c>
      <c r="E75" s="6" t="s">
        <v>17</v>
      </c>
      <c r="F75" s="1" t="s">
        <v>190</v>
      </c>
      <c r="G75" s="1">
        <f t="shared" si="2"/>
        <v>15</v>
      </c>
      <c r="H75" s="31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>
        <v>15</v>
      </c>
      <c r="AL75" s="7"/>
      <c r="AM75" s="7"/>
      <c r="AN75" s="32"/>
    </row>
    <row r="76" spans="1:40" s="11" customFormat="1" ht="18" customHeight="1">
      <c r="A76" s="1">
        <v>69</v>
      </c>
      <c r="B76" s="1" t="s">
        <v>345</v>
      </c>
      <c r="C76" s="22" t="s">
        <v>346</v>
      </c>
      <c r="D76" s="1" t="s">
        <v>105</v>
      </c>
      <c r="E76" s="6" t="s">
        <v>17</v>
      </c>
      <c r="F76" s="1" t="s">
        <v>190</v>
      </c>
      <c r="G76" s="1">
        <f t="shared" si="2"/>
        <v>15</v>
      </c>
      <c r="H76" s="31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>
        <v>5</v>
      </c>
      <c r="AE76" s="7"/>
      <c r="AF76" s="7"/>
      <c r="AG76" s="7"/>
      <c r="AH76" s="7"/>
      <c r="AI76" s="7"/>
      <c r="AJ76" s="7"/>
      <c r="AK76" s="7">
        <v>10</v>
      </c>
      <c r="AL76" s="7"/>
      <c r="AM76" s="7"/>
      <c r="AN76" s="32"/>
    </row>
    <row r="77" spans="1:40" s="11" customFormat="1" ht="18" customHeight="1">
      <c r="A77" s="1">
        <v>69</v>
      </c>
      <c r="B77" s="1">
        <v>38523</v>
      </c>
      <c r="C77" s="22" t="s">
        <v>2210</v>
      </c>
      <c r="D77" s="1" t="s">
        <v>105</v>
      </c>
      <c r="E77" s="6" t="s">
        <v>7</v>
      </c>
      <c r="F77" s="1" t="s">
        <v>150</v>
      </c>
      <c r="G77" s="1">
        <f t="shared" si="2"/>
        <v>15</v>
      </c>
      <c r="H77" s="31"/>
      <c r="I77" s="7"/>
      <c r="J77" s="7">
        <v>15</v>
      </c>
      <c r="K77" s="7"/>
      <c r="L77" s="7"/>
      <c r="M77" s="7"/>
      <c r="N77" s="5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/>
      <c r="AM77" s="7"/>
      <c r="AN77" s="32"/>
    </row>
    <row r="78" spans="1:40" s="11" customFormat="1" ht="18" customHeight="1">
      <c r="A78" s="1">
        <v>74</v>
      </c>
      <c r="B78" s="1">
        <v>39715</v>
      </c>
      <c r="C78" s="22" t="s">
        <v>1719</v>
      </c>
      <c r="D78" s="1" t="s">
        <v>105</v>
      </c>
      <c r="E78" s="6" t="s">
        <v>1120</v>
      </c>
      <c r="F78" s="1" t="s">
        <v>141</v>
      </c>
      <c r="G78" s="1">
        <f t="shared" si="2"/>
        <v>12.5</v>
      </c>
      <c r="H78" s="31"/>
      <c r="I78" s="7"/>
      <c r="J78" s="7"/>
      <c r="K78" s="7"/>
      <c r="L78" s="7"/>
      <c r="M78" s="7"/>
      <c r="N78" s="7"/>
      <c r="O78" s="7"/>
      <c r="P78" s="7"/>
      <c r="Q78" s="7"/>
      <c r="R78" s="7">
        <f>25/2</f>
        <v>12.5</v>
      </c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7"/>
      <c r="AM78" s="7"/>
      <c r="AN78" s="32"/>
    </row>
    <row r="79" spans="1:40" s="11" customFormat="1" ht="18" customHeight="1">
      <c r="A79" s="1">
        <v>75</v>
      </c>
      <c r="B79" s="1">
        <v>46667</v>
      </c>
      <c r="C79" s="22" t="s">
        <v>793</v>
      </c>
      <c r="D79" s="1" t="s">
        <v>105</v>
      </c>
      <c r="E79" s="6" t="s">
        <v>17</v>
      </c>
      <c r="F79" s="1" t="s">
        <v>259</v>
      </c>
      <c r="G79" s="1">
        <f t="shared" si="2"/>
        <v>12.5</v>
      </c>
      <c r="H79" s="31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>
        <f>25/2</f>
        <v>12.5</v>
      </c>
      <c r="AF79" s="7"/>
      <c r="AG79" s="7"/>
      <c r="AH79" s="7"/>
      <c r="AI79" s="7"/>
      <c r="AJ79" s="7"/>
      <c r="AK79" s="7"/>
      <c r="AL79" s="7"/>
      <c r="AM79" s="7"/>
      <c r="AN79" s="32"/>
    </row>
    <row r="80" spans="1:40" s="11" customFormat="1" ht="18" customHeight="1">
      <c r="A80" s="1">
        <v>76</v>
      </c>
      <c r="B80" s="1">
        <v>36935</v>
      </c>
      <c r="C80" s="22" t="s">
        <v>1538</v>
      </c>
      <c r="D80" s="1" t="s">
        <v>105</v>
      </c>
      <c r="E80" s="6" t="s">
        <v>256</v>
      </c>
      <c r="F80" s="1" t="s">
        <v>8</v>
      </c>
      <c r="G80" s="1">
        <f t="shared" si="2"/>
        <v>12</v>
      </c>
      <c r="H80" s="31"/>
      <c r="I80" s="7"/>
      <c r="J80" s="7"/>
      <c r="K80" s="7"/>
      <c r="L80" s="7"/>
      <c r="M80" s="7"/>
      <c r="N80" s="7"/>
      <c r="O80" s="7"/>
      <c r="P80" s="7"/>
      <c r="Q80" s="7">
        <v>6</v>
      </c>
      <c r="R80" s="7"/>
      <c r="S80" s="7"/>
      <c r="T80" s="7">
        <v>6</v>
      </c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7"/>
      <c r="AM80" s="7"/>
      <c r="AN80" s="32"/>
    </row>
    <row r="81" spans="1:40" s="11" customFormat="1" ht="18" customHeight="1">
      <c r="A81" s="1">
        <v>77</v>
      </c>
      <c r="B81" s="1">
        <v>51950</v>
      </c>
      <c r="C81" s="22" t="s">
        <v>1413</v>
      </c>
      <c r="D81" s="1" t="s">
        <v>105</v>
      </c>
      <c r="E81" s="6" t="s">
        <v>7</v>
      </c>
      <c r="F81" s="1" t="s">
        <v>180</v>
      </c>
      <c r="G81" s="1">
        <f t="shared" si="2"/>
        <v>10</v>
      </c>
      <c r="H81" s="31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>
        <v>10</v>
      </c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32"/>
    </row>
    <row r="82" spans="1:40" s="11" customFormat="1" ht="18" customHeight="1">
      <c r="A82" s="1">
        <v>77</v>
      </c>
      <c r="B82" s="1">
        <v>21411</v>
      </c>
      <c r="C82" s="22" t="s">
        <v>2184</v>
      </c>
      <c r="D82" s="1" t="s">
        <v>105</v>
      </c>
      <c r="E82" s="6" t="s">
        <v>7</v>
      </c>
      <c r="F82" s="1" t="s">
        <v>103</v>
      </c>
      <c r="G82" s="1">
        <f t="shared" si="2"/>
        <v>10</v>
      </c>
      <c r="H82" s="31"/>
      <c r="I82" s="7"/>
      <c r="J82" s="7"/>
      <c r="K82" s="7"/>
      <c r="L82" s="7"/>
      <c r="M82" s="7">
        <v>10</v>
      </c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32"/>
    </row>
    <row r="83" spans="1:40" s="11" customFormat="1" ht="18" customHeight="1">
      <c r="A83" s="1">
        <v>79</v>
      </c>
      <c r="B83" s="1">
        <v>27313</v>
      </c>
      <c r="C83" s="22" t="s">
        <v>1760</v>
      </c>
      <c r="D83" s="1" t="s">
        <v>105</v>
      </c>
      <c r="E83" s="6" t="s">
        <v>7</v>
      </c>
      <c r="F83" s="1" t="s">
        <v>8</v>
      </c>
      <c r="G83" s="1">
        <f t="shared" si="2"/>
        <v>8</v>
      </c>
      <c r="H83" s="31"/>
      <c r="I83" s="7"/>
      <c r="J83" s="7"/>
      <c r="K83" s="7"/>
      <c r="L83" s="7"/>
      <c r="M83" s="7"/>
      <c r="N83" s="7"/>
      <c r="O83" s="7"/>
      <c r="P83" s="7"/>
      <c r="Q83" s="7">
        <v>8</v>
      </c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32"/>
    </row>
    <row r="84" spans="1:40" s="11" customFormat="1" ht="18" customHeight="1">
      <c r="A84" s="1">
        <v>80</v>
      </c>
      <c r="B84" s="1">
        <v>34373</v>
      </c>
      <c r="C84" s="22" t="s">
        <v>2185</v>
      </c>
      <c r="D84" s="1" t="s">
        <v>105</v>
      </c>
      <c r="E84" s="6" t="s">
        <v>7</v>
      </c>
      <c r="F84" s="1" t="s">
        <v>103</v>
      </c>
      <c r="G84" s="1">
        <f t="shared" si="2"/>
        <v>6</v>
      </c>
      <c r="H84" s="31"/>
      <c r="I84" s="7"/>
      <c r="J84" s="7"/>
      <c r="K84" s="7"/>
      <c r="L84" s="7"/>
      <c r="M84" s="7">
        <v>6</v>
      </c>
      <c r="N84" s="5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32"/>
    </row>
    <row r="85" spans="1:40" s="11" customFormat="1" ht="18" customHeight="1">
      <c r="A85" s="1">
        <v>81</v>
      </c>
      <c r="B85" s="1">
        <v>275</v>
      </c>
      <c r="C85" s="22" t="s">
        <v>2186</v>
      </c>
      <c r="D85" s="1" t="s">
        <v>105</v>
      </c>
      <c r="E85" s="6" t="s">
        <v>7</v>
      </c>
      <c r="F85" s="1" t="s">
        <v>103</v>
      </c>
      <c r="G85" s="1">
        <f t="shared" si="2"/>
        <v>4</v>
      </c>
      <c r="H85" s="31"/>
      <c r="I85" s="7"/>
      <c r="J85" s="7"/>
      <c r="K85" s="7"/>
      <c r="L85" s="7"/>
      <c r="M85" s="7">
        <v>4</v>
      </c>
      <c r="N85" s="5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32"/>
    </row>
    <row r="86" spans="1:40" s="11" customFormat="1" ht="18" customHeight="1">
      <c r="A86" s="1">
        <v>82</v>
      </c>
      <c r="B86" s="1">
        <v>34374</v>
      </c>
      <c r="C86" s="22" t="s">
        <v>2187</v>
      </c>
      <c r="D86" s="1" t="s">
        <v>105</v>
      </c>
      <c r="E86" s="6" t="s">
        <v>7</v>
      </c>
      <c r="F86" s="1" t="s">
        <v>103</v>
      </c>
      <c r="G86" s="1">
        <f t="shared" si="2"/>
        <v>2</v>
      </c>
      <c r="H86" s="31"/>
      <c r="I86" s="7"/>
      <c r="J86" s="7"/>
      <c r="K86" s="7"/>
      <c r="L86" s="7"/>
      <c r="M86" s="7">
        <v>2</v>
      </c>
      <c r="N86" s="5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32"/>
    </row>
    <row r="87" spans="1:40" s="11" customFormat="1" ht="18" customHeight="1">
      <c r="A87" s="1"/>
      <c r="B87" s="1"/>
      <c r="C87" s="22"/>
      <c r="D87" s="1"/>
      <c r="E87" s="6"/>
      <c r="F87" s="1"/>
      <c r="G87" s="1"/>
      <c r="H87" s="31"/>
      <c r="I87" s="7"/>
      <c r="J87" s="7"/>
      <c r="K87" s="7"/>
      <c r="L87" s="7"/>
      <c r="M87" s="7"/>
      <c r="N87" s="5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32"/>
    </row>
    <row r="88" spans="1:40" ht="7" customHeight="1">
      <c r="A88" s="38"/>
      <c r="B88" s="33"/>
      <c r="C88" s="39"/>
      <c r="D88" s="33"/>
      <c r="E88" s="40"/>
      <c r="F88" s="33"/>
      <c r="G88" s="41"/>
      <c r="H88" s="33"/>
      <c r="I88" s="42"/>
      <c r="J88" s="42"/>
      <c r="K88" s="42"/>
      <c r="L88" s="42"/>
      <c r="M88" s="42"/>
      <c r="N88" s="42"/>
      <c r="O88" s="42"/>
      <c r="P88" s="42"/>
      <c r="Q88" s="42"/>
      <c r="R88" s="42"/>
      <c r="S88" s="42"/>
      <c r="T88" s="42"/>
      <c r="U88" s="42"/>
      <c r="V88" s="42"/>
      <c r="W88" s="42"/>
      <c r="X88" s="42"/>
      <c r="Y88" s="42"/>
      <c r="Z88" s="42"/>
      <c r="AA88" s="42"/>
      <c r="AB88" s="42"/>
      <c r="AC88" s="42"/>
      <c r="AD88" s="42"/>
      <c r="AE88" s="42"/>
      <c r="AF88" s="42"/>
      <c r="AG88" s="42"/>
      <c r="AH88" s="42"/>
      <c r="AI88" s="42"/>
      <c r="AJ88" s="42"/>
      <c r="AK88" s="42"/>
      <c r="AL88" s="42"/>
      <c r="AM88" s="42"/>
      <c r="AN88" s="37"/>
    </row>
    <row r="89" spans="1:40" s="8" customFormat="1" ht="12.75" customHeight="1">
      <c r="A89" s="13"/>
      <c r="B89" s="14"/>
      <c r="D89" s="14"/>
      <c r="E89" s="15"/>
      <c r="F89" s="14"/>
      <c r="G89" s="14"/>
      <c r="H89" s="14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2"/>
      <c r="AI89" s="12"/>
      <c r="AJ89" s="12"/>
      <c r="AK89" s="12"/>
      <c r="AL89" s="12"/>
      <c r="AM89" s="12"/>
    </row>
    <row r="90" spans="1:40" ht="13">
      <c r="B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</row>
    <row r="91" spans="1:40" ht="13">
      <c r="B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</row>
    <row r="92" spans="1:40" ht="13">
      <c r="B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</row>
    <row r="93" spans="1:40" ht="13">
      <c r="B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</row>
    <row r="94" spans="1:40" ht="13">
      <c r="B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</row>
    <row r="95" spans="1:40" ht="13">
      <c r="B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</row>
    <row r="96" spans="1:40" ht="13">
      <c r="B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</row>
    <row r="97" spans="2:39" ht="13">
      <c r="B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</row>
  </sheetData>
  <sheetProtection algorithmName="SHA-512" hashValue="K195af1rQSRG2Ci0cfjONkfstfmI2lPrzbIykr3my7SRJxRKAGnl9lOD568toQbqBU/wy/KEcOjYdlOlMM92Jw==" saltValue="R2I1ZWSWf3Rj/FB4OrCGEQ==" spinCount="100000" sheet="1" selectLockedCells="1" selectUnlockedCells="1"/>
  <sortState xmlns:xlrd2="http://schemas.microsoft.com/office/spreadsheetml/2017/richdata2" ref="A5:AM87">
    <sortCondition descending="1" ref="G5:G87"/>
  </sortState>
  <mergeCells count="33">
    <mergeCell ref="J1:J2"/>
    <mergeCell ref="K1:K2"/>
    <mergeCell ref="L1:L2"/>
    <mergeCell ref="N1:N2"/>
    <mergeCell ref="S1:S2"/>
    <mergeCell ref="R1:R2"/>
    <mergeCell ref="Q1:Q2"/>
    <mergeCell ref="P1:P2"/>
    <mergeCell ref="O1:O2"/>
    <mergeCell ref="M1:M2"/>
    <mergeCell ref="AA1:AA2"/>
    <mergeCell ref="U1:U2"/>
    <mergeCell ref="X1:X2"/>
    <mergeCell ref="Z1:Z2"/>
    <mergeCell ref="Y1:Y2"/>
    <mergeCell ref="W1:W2"/>
    <mergeCell ref="V1:V2"/>
    <mergeCell ref="T1:T2"/>
    <mergeCell ref="AM1:AM2"/>
    <mergeCell ref="I1:I2"/>
    <mergeCell ref="A2:G2"/>
    <mergeCell ref="A1:G1"/>
    <mergeCell ref="AL1:AL2"/>
    <mergeCell ref="AK1:AK2"/>
    <mergeCell ref="AJ1:AJ2"/>
    <mergeCell ref="AI1:AI2"/>
    <mergeCell ref="AH1:AH2"/>
    <mergeCell ref="AG1:AG2"/>
    <mergeCell ref="AF1:AF2"/>
    <mergeCell ref="AD1:AD2"/>
    <mergeCell ref="AE1:AE2"/>
    <mergeCell ref="AC1:AC2"/>
    <mergeCell ref="AB1:AB2"/>
  </mergeCells>
  <phoneticPr fontId="15" type="noConversion"/>
  <conditionalFormatting sqref="B1:B1048576">
    <cfRule type="duplicateValues" dxfId="56" priority="3"/>
  </conditionalFormatting>
  <conditionalFormatting sqref="B1:C2 B4:C4 B56:C89 B98:C65591">
    <cfRule type="expression" dxfId="55" priority="42" stopIfTrue="1">
      <formula>AND(COUNTIF($B$1:$C$2, B1)+COUNTIF($B$4:$C$4, B1)+COUNTIF($B$56:$C$65591, B1)&gt;1,NOT(ISBLANK(B1)))</formula>
    </cfRule>
  </conditionalFormatting>
  <conditionalFormatting sqref="B1:C1048576">
    <cfRule type="duplicateValues" dxfId="54" priority="2"/>
    <cfRule type="duplicateValues" dxfId="53" priority="4"/>
    <cfRule type="duplicateValues" dxfId="52" priority="5"/>
    <cfRule type="duplicateValues" dxfId="51" priority="6"/>
    <cfRule type="duplicateValues" dxfId="50" priority="7"/>
  </conditionalFormatting>
  <conditionalFormatting sqref="B3:C3">
    <cfRule type="duplicateValues" dxfId="49" priority="40" stopIfTrue="1"/>
  </conditionalFormatting>
  <conditionalFormatting sqref="B5:C87">
    <cfRule type="duplicateValues" dxfId="48" priority="12761" stopIfTrue="1"/>
    <cfRule type="duplicateValues" dxfId="47" priority="12762" stopIfTrue="1"/>
  </conditionalFormatting>
  <conditionalFormatting sqref="B56:C89">
    <cfRule type="duplicateValues" dxfId="46" priority="11538" stopIfTrue="1"/>
  </conditionalFormatting>
  <conditionalFormatting sqref="C5:C87">
    <cfRule type="duplicateValues" dxfId="45" priority="12766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Y25"/>
  <sheetViews>
    <sheetView zoomScale="85" zoomScaleNormal="85" workbookViewId="0">
      <selection activeCell="A3" sqref="A3"/>
    </sheetView>
  </sheetViews>
  <sheetFormatPr defaultColWidth="9.1796875" defaultRowHeight="14"/>
  <cols>
    <col min="1" max="1" width="5.7265625" style="9" bestFit="1" customWidth="1"/>
    <col min="2" max="2" width="9.453125" style="2" customWidth="1"/>
    <col min="3" max="3" width="52" style="3" bestFit="1" customWidth="1"/>
    <col min="4" max="4" width="8.453125" style="2" bestFit="1" customWidth="1"/>
    <col min="5" max="5" width="51" style="10" bestFit="1" customWidth="1"/>
    <col min="6" max="6" width="7.7265625" style="2" customWidth="1"/>
    <col min="7" max="7" width="8" style="2" bestFit="1" customWidth="1"/>
    <col min="8" max="8" width="1" style="2" customWidth="1"/>
    <col min="9" max="24" width="6.7265625" style="12" customWidth="1"/>
    <col min="25" max="25" width="1" style="3" customWidth="1"/>
    <col min="26" max="16384" width="9.1796875" style="3"/>
  </cols>
  <sheetData>
    <row r="1" spans="1:25" ht="69" customHeight="1">
      <c r="A1" s="60"/>
      <c r="B1" s="61"/>
      <c r="C1" s="61"/>
      <c r="D1" s="61"/>
      <c r="E1" s="61"/>
      <c r="F1" s="61"/>
      <c r="G1" s="62"/>
      <c r="H1" s="27"/>
      <c r="I1" s="55"/>
      <c r="J1" s="55" t="s">
        <v>2194</v>
      </c>
      <c r="K1" s="55" t="s">
        <v>1844</v>
      </c>
      <c r="L1" s="55" t="s">
        <v>2180</v>
      </c>
      <c r="M1" s="55" t="s">
        <v>1776</v>
      </c>
      <c r="N1" s="55" t="s">
        <v>1730</v>
      </c>
      <c r="O1" s="55" t="s">
        <v>1704</v>
      </c>
      <c r="P1" s="55" t="s">
        <v>1544</v>
      </c>
      <c r="Q1" s="55" t="s">
        <v>1482</v>
      </c>
      <c r="R1" s="55" t="s">
        <v>1380</v>
      </c>
      <c r="S1" s="55" t="s">
        <v>1369</v>
      </c>
      <c r="T1" s="55" t="s">
        <v>1153</v>
      </c>
      <c r="U1" s="55" t="s">
        <v>1061</v>
      </c>
      <c r="V1" s="55" t="s">
        <v>927</v>
      </c>
      <c r="W1" s="55" t="s">
        <v>684</v>
      </c>
      <c r="X1" s="55" t="s">
        <v>137</v>
      </c>
      <c r="Y1" s="27"/>
    </row>
    <row r="2" spans="1:25" s="4" customFormat="1" ht="65.150000000000006" customHeight="1">
      <c r="A2" s="57" t="s">
        <v>2219</v>
      </c>
      <c r="B2" s="58"/>
      <c r="C2" s="58"/>
      <c r="D2" s="58"/>
      <c r="E2" s="58"/>
      <c r="F2" s="58"/>
      <c r="G2" s="59"/>
      <c r="H2" s="28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34"/>
    </row>
    <row r="3" spans="1:25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45914</v>
      </c>
      <c r="K3" s="19">
        <v>45900</v>
      </c>
      <c r="L3" s="19">
        <v>45893</v>
      </c>
      <c r="M3" s="19">
        <v>45872</v>
      </c>
      <c r="N3" s="19">
        <v>45865</v>
      </c>
      <c r="O3" s="19">
        <v>45858</v>
      </c>
      <c r="P3" s="19">
        <v>45858</v>
      </c>
      <c r="Q3" s="19">
        <v>45844</v>
      </c>
      <c r="R3" s="19">
        <v>45830</v>
      </c>
      <c r="S3" s="19">
        <v>45830</v>
      </c>
      <c r="T3" s="19">
        <v>45816</v>
      </c>
      <c r="U3" s="19">
        <v>45809</v>
      </c>
      <c r="V3" s="19">
        <v>45802</v>
      </c>
      <c r="W3" s="19">
        <v>45753</v>
      </c>
      <c r="X3" s="19">
        <v>45688</v>
      </c>
      <c r="Y3" s="34"/>
    </row>
    <row r="4" spans="1:25" ht="18" customHeight="1">
      <c r="A4" s="20" t="s">
        <v>0</v>
      </c>
      <c r="B4" s="20" t="s">
        <v>1</v>
      </c>
      <c r="C4" s="20" t="s">
        <v>732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14</v>
      </c>
      <c r="K4" s="21" t="s">
        <v>1845</v>
      </c>
      <c r="L4" s="21" t="s">
        <v>14</v>
      </c>
      <c r="M4" s="21" t="s">
        <v>14</v>
      </c>
      <c r="N4" s="21" t="s">
        <v>14</v>
      </c>
      <c r="O4" s="21" t="s">
        <v>14</v>
      </c>
      <c r="P4" s="21" t="s">
        <v>186</v>
      </c>
      <c r="Q4" s="21" t="s">
        <v>138</v>
      </c>
      <c r="R4" s="21" t="s">
        <v>188</v>
      </c>
      <c r="S4" s="21" t="s">
        <v>820</v>
      </c>
      <c r="T4" s="21" t="s">
        <v>186</v>
      </c>
      <c r="U4" s="21" t="s">
        <v>138</v>
      </c>
      <c r="V4" s="21" t="s">
        <v>188</v>
      </c>
      <c r="W4" s="21" t="s">
        <v>14</v>
      </c>
      <c r="X4" s="21" t="s">
        <v>138</v>
      </c>
      <c r="Y4" s="35"/>
    </row>
    <row r="5" spans="1:25" s="11" customFormat="1" ht="18" customHeight="1">
      <c r="A5" s="1">
        <v>1</v>
      </c>
      <c r="B5" s="1">
        <v>44487</v>
      </c>
      <c r="C5" s="5" t="s">
        <v>1151</v>
      </c>
      <c r="D5" s="1" t="s">
        <v>144</v>
      </c>
      <c r="E5" s="6" t="s">
        <v>1152</v>
      </c>
      <c r="F5" s="1" t="s">
        <v>141</v>
      </c>
      <c r="G5" s="1">
        <f t="shared" ref="G5:G22" si="0">SUM(I5:X5)</f>
        <v>590</v>
      </c>
      <c r="H5" s="31"/>
      <c r="I5" s="7"/>
      <c r="J5" s="7"/>
      <c r="K5" s="7">
        <v>250</v>
      </c>
      <c r="L5" s="7"/>
      <c r="M5" s="7"/>
      <c r="N5" s="7"/>
      <c r="O5" s="7"/>
      <c r="P5" s="7">
        <v>50</v>
      </c>
      <c r="Q5" s="7">
        <v>160</v>
      </c>
      <c r="R5" s="7"/>
      <c r="S5" s="7"/>
      <c r="T5" s="7">
        <v>50</v>
      </c>
      <c r="U5" s="7">
        <f>160/2</f>
        <v>80</v>
      </c>
      <c r="V5" s="7"/>
      <c r="W5" s="7"/>
      <c r="X5" s="7"/>
      <c r="Y5" s="36"/>
    </row>
    <row r="6" spans="1:25" s="11" customFormat="1" ht="18" customHeight="1">
      <c r="A6" s="1">
        <v>2</v>
      </c>
      <c r="B6" s="1">
        <v>31519</v>
      </c>
      <c r="C6" s="5" t="s">
        <v>1378</v>
      </c>
      <c r="D6" s="1" t="s">
        <v>144</v>
      </c>
      <c r="E6" s="6" t="s">
        <v>7</v>
      </c>
      <c r="F6" s="1" t="s">
        <v>381</v>
      </c>
      <c r="G6" s="1">
        <f t="shared" si="0"/>
        <v>305</v>
      </c>
      <c r="H6" s="31"/>
      <c r="I6" s="7"/>
      <c r="J6" s="7"/>
      <c r="K6" s="7">
        <v>215</v>
      </c>
      <c r="L6" s="7"/>
      <c r="M6" s="7"/>
      <c r="N6" s="7"/>
      <c r="O6" s="7"/>
      <c r="P6" s="7"/>
      <c r="Q6" s="7"/>
      <c r="R6" s="7"/>
      <c r="S6" s="7">
        <v>90</v>
      </c>
      <c r="T6" s="7"/>
      <c r="U6" s="7"/>
      <c r="V6" s="7"/>
      <c r="W6" s="7"/>
      <c r="X6" s="7"/>
      <c r="Y6" s="36"/>
    </row>
    <row r="7" spans="1:25" s="11" customFormat="1" ht="18" customHeight="1">
      <c r="A7" s="1">
        <v>3</v>
      </c>
      <c r="B7" s="1">
        <v>3962</v>
      </c>
      <c r="C7" s="5" t="s">
        <v>2060</v>
      </c>
      <c r="D7" s="1" t="s">
        <v>144</v>
      </c>
      <c r="E7" s="6" t="s">
        <v>7</v>
      </c>
      <c r="F7" s="1" t="s">
        <v>154</v>
      </c>
      <c r="G7" s="1">
        <f t="shared" si="0"/>
        <v>300</v>
      </c>
      <c r="H7" s="31"/>
      <c r="I7" s="7"/>
      <c r="J7" s="7"/>
      <c r="K7" s="7">
        <v>300</v>
      </c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36"/>
    </row>
    <row r="8" spans="1:25" s="11" customFormat="1" ht="18" customHeight="1">
      <c r="A8" s="1">
        <v>4</v>
      </c>
      <c r="B8" s="1">
        <v>46553</v>
      </c>
      <c r="C8" s="5" t="s">
        <v>143</v>
      </c>
      <c r="D8" s="1" t="s">
        <v>144</v>
      </c>
      <c r="E8" s="6" t="s">
        <v>145</v>
      </c>
      <c r="F8" s="1" t="s">
        <v>146</v>
      </c>
      <c r="G8" s="1">
        <f t="shared" si="0"/>
        <v>230</v>
      </c>
      <c r="H8" s="31"/>
      <c r="I8" s="7"/>
      <c r="J8" s="7"/>
      <c r="K8" s="7"/>
      <c r="L8" s="7"/>
      <c r="M8" s="7"/>
      <c r="N8" s="7"/>
      <c r="O8" s="7"/>
      <c r="P8" s="7"/>
      <c r="Q8" s="7">
        <v>150</v>
      </c>
      <c r="R8" s="7"/>
      <c r="S8" s="7"/>
      <c r="T8" s="7"/>
      <c r="U8" s="7"/>
      <c r="V8" s="7"/>
      <c r="W8" s="7"/>
      <c r="X8" s="7">
        <v>80</v>
      </c>
      <c r="Y8" s="36"/>
    </row>
    <row r="9" spans="1:25" s="11" customFormat="1" ht="18" customHeight="1">
      <c r="A9" s="1">
        <v>4</v>
      </c>
      <c r="B9" s="1">
        <v>52248</v>
      </c>
      <c r="C9" s="5" t="s">
        <v>2061</v>
      </c>
      <c r="D9" s="1" t="s">
        <v>144</v>
      </c>
      <c r="E9" s="6" t="s">
        <v>7</v>
      </c>
      <c r="F9" s="1" t="s">
        <v>154</v>
      </c>
      <c r="G9" s="1">
        <f t="shared" si="0"/>
        <v>230</v>
      </c>
      <c r="H9" s="31"/>
      <c r="I9" s="7"/>
      <c r="J9" s="7"/>
      <c r="K9" s="7">
        <v>230</v>
      </c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36"/>
    </row>
    <row r="10" spans="1:25" s="11" customFormat="1" ht="18" customHeight="1">
      <c r="A10" s="1">
        <v>6</v>
      </c>
      <c r="B10" s="1" t="s">
        <v>1354</v>
      </c>
      <c r="C10" s="5" t="s">
        <v>1355</v>
      </c>
      <c r="D10" s="1" t="s">
        <v>144</v>
      </c>
      <c r="E10" s="6" t="s">
        <v>1212</v>
      </c>
      <c r="F10" s="1" t="s">
        <v>141</v>
      </c>
      <c r="G10" s="1">
        <f t="shared" si="0"/>
        <v>200</v>
      </c>
      <c r="H10" s="31"/>
      <c r="I10" s="7"/>
      <c r="J10" s="7"/>
      <c r="K10" s="7"/>
      <c r="L10" s="7"/>
      <c r="M10" s="7"/>
      <c r="N10" s="7"/>
      <c r="O10" s="7">
        <v>12.5</v>
      </c>
      <c r="P10" s="7"/>
      <c r="Q10" s="7">
        <v>140</v>
      </c>
      <c r="R10" s="7"/>
      <c r="S10" s="7"/>
      <c r="T10" s="7">
        <f>95/2</f>
        <v>47.5</v>
      </c>
      <c r="U10" s="7"/>
      <c r="V10" s="7"/>
      <c r="W10" s="7"/>
      <c r="X10" s="7"/>
      <c r="Y10" s="36"/>
    </row>
    <row r="11" spans="1:25" s="11" customFormat="1" ht="18" customHeight="1">
      <c r="A11" s="1">
        <v>6</v>
      </c>
      <c r="B11" s="1">
        <v>44349</v>
      </c>
      <c r="C11" s="5" t="s">
        <v>2062</v>
      </c>
      <c r="D11" s="1" t="s">
        <v>144</v>
      </c>
      <c r="E11" s="6" t="s">
        <v>2063</v>
      </c>
      <c r="F11" s="1" t="s">
        <v>476</v>
      </c>
      <c r="G11" s="1">
        <f t="shared" si="0"/>
        <v>200</v>
      </c>
      <c r="H11" s="31"/>
      <c r="I11" s="7"/>
      <c r="J11" s="7"/>
      <c r="K11" s="7">
        <v>200</v>
      </c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36"/>
    </row>
    <row r="12" spans="1:25" s="11" customFormat="1" ht="18" customHeight="1">
      <c r="A12" s="1">
        <v>8</v>
      </c>
      <c r="B12" s="1">
        <v>30121</v>
      </c>
      <c r="C12" s="5" t="s">
        <v>2064</v>
      </c>
      <c r="D12" s="1" t="s">
        <v>144</v>
      </c>
      <c r="E12" s="6" t="s">
        <v>1977</v>
      </c>
      <c r="F12" s="1" t="s">
        <v>476</v>
      </c>
      <c r="G12" s="1">
        <f t="shared" si="0"/>
        <v>180</v>
      </c>
      <c r="H12" s="31"/>
      <c r="I12" s="7"/>
      <c r="J12" s="7"/>
      <c r="K12" s="7">
        <v>180</v>
      </c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36"/>
    </row>
    <row r="13" spans="1:25" s="11" customFormat="1" ht="18" customHeight="1">
      <c r="A13" s="1">
        <v>9</v>
      </c>
      <c r="B13" s="1">
        <v>49337</v>
      </c>
      <c r="C13" s="5" t="s">
        <v>1508</v>
      </c>
      <c r="D13" s="1" t="s">
        <v>144</v>
      </c>
      <c r="E13" s="6" t="s">
        <v>1509</v>
      </c>
      <c r="F13" s="1" t="s">
        <v>103</v>
      </c>
      <c r="G13" s="1">
        <f t="shared" si="0"/>
        <v>120</v>
      </c>
      <c r="H13" s="31"/>
      <c r="I13" s="7"/>
      <c r="J13" s="7"/>
      <c r="K13" s="7"/>
      <c r="L13" s="7"/>
      <c r="M13" s="7"/>
      <c r="N13" s="7"/>
      <c r="O13" s="7"/>
      <c r="P13" s="7"/>
      <c r="Q13" s="7">
        <v>120</v>
      </c>
      <c r="R13" s="7"/>
      <c r="S13" s="7"/>
      <c r="T13" s="7"/>
      <c r="U13" s="7"/>
      <c r="V13" s="7"/>
      <c r="W13" s="7"/>
      <c r="X13" s="7"/>
      <c r="Y13" s="36"/>
    </row>
    <row r="14" spans="1:25" s="11" customFormat="1" ht="18" customHeight="1">
      <c r="A14" s="1">
        <v>10</v>
      </c>
      <c r="B14" s="1">
        <v>60150</v>
      </c>
      <c r="C14" s="5" t="s">
        <v>1510</v>
      </c>
      <c r="D14" s="1" t="s">
        <v>144</v>
      </c>
      <c r="E14" s="6" t="s">
        <v>7</v>
      </c>
      <c r="F14" s="1" t="s">
        <v>1068</v>
      </c>
      <c r="G14" s="1">
        <f t="shared" si="0"/>
        <v>100</v>
      </c>
      <c r="H14" s="31"/>
      <c r="I14" s="7"/>
      <c r="J14" s="7"/>
      <c r="K14" s="7"/>
      <c r="L14" s="7"/>
      <c r="M14" s="7"/>
      <c r="N14" s="7"/>
      <c r="O14" s="7"/>
      <c r="P14" s="7"/>
      <c r="Q14" s="7">
        <v>100</v>
      </c>
      <c r="R14" s="7"/>
      <c r="S14" s="7"/>
      <c r="T14" s="7"/>
      <c r="U14" s="7"/>
      <c r="V14" s="7"/>
      <c r="W14" s="7"/>
      <c r="X14" s="7"/>
      <c r="Y14" s="36"/>
    </row>
    <row r="15" spans="1:25" s="11" customFormat="1" ht="18" customHeight="1">
      <c r="A15" s="1">
        <v>11</v>
      </c>
      <c r="B15" s="1" t="s">
        <v>1700</v>
      </c>
      <c r="C15" s="5" t="s">
        <v>1701</v>
      </c>
      <c r="D15" s="1" t="s">
        <v>144</v>
      </c>
      <c r="E15" s="6" t="s">
        <v>7</v>
      </c>
      <c r="F15" s="1" t="s">
        <v>150</v>
      </c>
      <c r="G15" s="1">
        <f t="shared" si="0"/>
        <v>60</v>
      </c>
      <c r="H15" s="31"/>
      <c r="I15" s="7"/>
      <c r="J15" s="7"/>
      <c r="K15" s="7"/>
      <c r="L15" s="7"/>
      <c r="M15" s="7">
        <v>12.5</v>
      </c>
      <c r="N15" s="7"/>
      <c r="O15" s="7"/>
      <c r="P15" s="7">
        <v>47.5</v>
      </c>
      <c r="Q15" s="7"/>
      <c r="R15" s="7"/>
      <c r="S15" s="7"/>
      <c r="T15" s="7"/>
      <c r="U15" s="7"/>
      <c r="V15" s="7"/>
      <c r="W15" s="7"/>
      <c r="X15" s="7"/>
      <c r="Y15" s="36"/>
    </row>
    <row r="16" spans="1:25" s="11" customFormat="1" ht="18" customHeight="1">
      <c r="A16" s="1">
        <v>12</v>
      </c>
      <c r="B16" s="1" t="s">
        <v>1702</v>
      </c>
      <c r="C16" s="5" t="s">
        <v>1703</v>
      </c>
      <c r="D16" s="1" t="s">
        <v>144</v>
      </c>
      <c r="E16" s="6" t="s">
        <v>7</v>
      </c>
      <c r="F16" s="1" t="s">
        <v>150</v>
      </c>
      <c r="G16" s="1">
        <f t="shared" si="0"/>
        <v>55</v>
      </c>
      <c r="H16" s="31"/>
      <c r="I16" s="7"/>
      <c r="J16" s="7"/>
      <c r="K16" s="7"/>
      <c r="L16" s="7"/>
      <c r="M16" s="7">
        <v>10</v>
      </c>
      <c r="N16" s="7"/>
      <c r="O16" s="7"/>
      <c r="P16" s="7">
        <v>45</v>
      </c>
      <c r="Q16" s="7"/>
      <c r="R16" s="7"/>
      <c r="S16" s="7"/>
      <c r="T16" s="7"/>
      <c r="U16" s="7"/>
      <c r="V16" s="7"/>
      <c r="W16" s="7"/>
      <c r="X16" s="7"/>
      <c r="Y16" s="36"/>
    </row>
    <row r="17" spans="1:25" s="11" customFormat="1" ht="18" customHeight="1">
      <c r="A17" s="1">
        <v>13</v>
      </c>
      <c r="B17" s="1">
        <v>58758</v>
      </c>
      <c r="C17" s="5" t="s">
        <v>1368</v>
      </c>
      <c r="D17" s="1" t="s">
        <v>144</v>
      </c>
      <c r="E17" s="6" t="s">
        <v>7</v>
      </c>
      <c r="F17" s="1" t="s">
        <v>103</v>
      </c>
      <c r="G17" s="1">
        <f t="shared" si="0"/>
        <v>37.5</v>
      </c>
      <c r="H17" s="31"/>
      <c r="I17" s="7"/>
      <c r="J17" s="7"/>
      <c r="K17" s="7"/>
      <c r="L17" s="7">
        <v>12.5</v>
      </c>
      <c r="M17" s="7"/>
      <c r="N17" s="7"/>
      <c r="O17" s="7"/>
      <c r="P17" s="7"/>
      <c r="Q17" s="7"/>
      <c r="R17" s="7"/>
      <c r="S17" s="7"/>
      <c r="T17" s="7">
        <v>25</v>
      </c>
      <c r="U17" s="7"/>
      <c r="V17" s="7"/>
      <c r="W17" s="7"/>
      <c r="X17" s="7"/>
      <c r="Y17" s="36"/>
    </row>
    <row r="18" spans="1:25" s="11" customFormat="1" ht="18" customHeight="1">
      <c r="A18" s="1">
        <v>14</v>
      </c>
      <c r="B18" s="1">
        <v>61016</v>
      </c>
      <c r="C18" s="5" t="s">
        <v>1381</v>
      </c>
      <c r="D18" s="1" t="s">
        <v>144</v>
      </c>
      <c r="E18" s="6" t="s">
        <v>7</v>
      </c>
      <c r="F18" s="1" t="s">
        <v>180</v>
      </c>
      <c r="G18" s="1">
        <f t="shared" si="0"/>
        <v>25</v>
      </c>
      <c r="H18" s="31"/>
      <c r="I18" s="7"/>
      <c r="J18" s="7"/>
      <c r="K18" s="7"/>
      <c r="L18" s="7"/>
      <c r="M18" s="7"/>
      <c r="N18" s="7"/>
      <c r="O18" s="7"/>
      <c r="P18" s="7"/>
      <c r="Q18" s="7"/>
      <c r="R18" s="7">
        <v>25</v>
      </c>
      <c r="S18" s="7"/>
      <c r="T18" s="7"/>
      <c r="U18" s="7"/>
      <c r="V18" s="7"/>
      <c r="W18" s="7"/>
      <c r="X18" s="7"/>
      <c r="Y18" s="32"/>
    </row>
    <row r="19" spans="1:25" s="11" customFormat="1" ht="18" customHeight="1">
      <c r="A19" s="1">
        <v>15</v>
      </c>
      <c r="B19" s="1">
        <v>65547</v>
      </c>
      <c r="C19" s="5" t="s">
        <v>1804</v>
      </c>
      <c r="D19" s="1" t="s">
        <v>144</v>
      </c>
      <c r="E19" s="6" t="s">
        <v>1617</v>
      </c>
      <c r="F19" s="1" t="s">
        <v>150</v>
      </c>
      <c r="G19" s="1">
        <f t="shared" si="0"/>
        <v>20</v>
      </c>
      <c r="H19" s="31"/>
      <c r="I19" s="7"/>
      <c r="J19" s="7">
        <v>12.5</v>
      </c>
      <c r="K19" s="7"/>
      <c r="L19" s="7"/>
      <c r="M19" s="7">
        <v>7.5</v>
      </c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32"/>
    </row>
    <row r="20" spans="1:25" s="11" customFormat="1" ht="18" customHeight="1">
      <c r="A20" s="1">
        <v>16</v>
      </c>
      <c r="B20" s="1">
        <v>46044</v>
      </c>
      <c r="C20" s="5" t="s">
        <v>1775</v>
      </c>
      <c r="D20" s="1" t="s">
        <v>144</v>
      </c>
      <c r="E20" s="6" t="s">
        <v>7</v>
      </c>
      <c r="F20" s="1" t="s">
        <v>8</v>
      </c>
      <c r="G20" s="1">
        <f t="shared" si="0"/>
        <v>12.5</v>
      </c>
      <c r="H20" s="31"/>
      <c r="I20" s="7"/>
      <c r="J20" s="7"/>
      <c r="K20" s="7"/>
      <c r="L20" s="7"/>
      <c r="M20" s="7"/>
      <c r="N20" s="7">
        <v>12.5</v>
      </c>
      <c r="O20" s="7"/>
      <c r="P20" s="7"/>
      <c r="Q20" s="7"/>
      <c r="R20" s="7"/>
      <c r="S20" s="7"/>
      <c r="T20" s="7"/>
      <c r="U20" s="7"/>
      <c r="V20" s="7"/>
      <c r="W20" s="7"/>
      <c r="X20" s="7"/>
      <c r="Y20" s="32"/>
    </row>
    <row r="21" spans="1:25" s="11" customFormat="1" ht="18" customHeight="1">
      <c r="A21" s="1">
        <v>16</v>
      </c>
      <c r="B21" s="1">
        <v>59165</v>
      </c>
      <c r="C21" s="22" t="s">
        <v>695</v>
      </c>
      <c r="D21" s="1" t="s">
        <v>144</v>
      </c>
      <c r="E21" s="6" t="s">
        <v>7</v>
      </c>
      <c r="F21" s="1" t="s">
        <v>686</v>
      </c>
      <c r="G21" s="1">
        <f t="shared" si="0"/>
        <v>12.5</v>
      </c>
      <c r="H21" s="31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>
        <v>12.5</v>
      </c>
      <c r="X21" s="7"/>
      <c r="Y21" s="32"/>
    </row>
    <row r="22" spans="1:25" s="11" customFormat="1" ht="18" customHeight="1">
      <c r="A22" s="1">
        <v>18</v>
      </c>
      <c r="B22" s="1">
        <v>66089</v>
      </c>
      <c r="C22" s="5" t="s">
        <v>1729</v>
      </c>
      <c r="D22" s="1" t="s">
        <v>144</v>
      </c>
      <c r="E22" s="6" t="s">
        <v>1090</v>
      </c>
      <c r="F22" s="1" t="s">
        <v>141</v>
      </c>
      <c r="G22" s="1">
        <f t="shared" si="0"/>
        <v>10</v>
      </c>
      <c r="H22" s="31"/>
      <c r="I22" s="7"/>
      <c r="J22" s="7"/>
      <c r="K22" s="7"/>
      <c r="L22" s="7"/>
      <c r="M22" s="7"/>
      <c r="N22" s="7"/>
      <c r="O22" s="7">
        <v>10</v>
      </c>
      <c r="P22" s="7"/>
      <c r="Q22" s="7"/>
      <c r="R22" s="7"/>
      <c r="S22" s="7"/>
      <c r="T22" s="7"/>
      <c r="U22" s="7"/>
      <c r="V22" s="7"/>
      <c r="W22" s="7"/>
      <c r="X22" s="7"/>
      <c r="Y22" s="32"/>
    </row>
    <row r="23" spans="1:25" s="11" customFormat="1" ht="18" customHeight="1">
      <c r="A23" s="1"/>
      <c r="B23" s="1"/>
      <c r="C23" s="5"/>
      <c r="D23" s="1"/>
      <c r="E23" s="6"/>
      <c r="F23" s="1"/>
      <c r="G23" s="1"/>
      <c r="H23" s="31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32"/>
    </row>
    <row r="24" spans="1:25" ht="7" customHeight="1">
      <c r="A24" s="38"/>
      <c r="B24" s="33"/>
      <c r="C24" s="39"/>
      <c r="D24" s="33"/>
      <c r="E24" s="40"/>
      <c r="F24" s="33"/>
      <c r="G24" s="41"/>
      <c r="H24" s="33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42"/>
      <c r="U24" s="42"/>
      <c r="V24" s="42"/>
      <c r="W24" s="42"/>
      <c r="X24" s="42"/>
      <c r="Y24" s="37"/>
    </row>
    <row r="25" spans="1:25" s="8" customFormat="1" ht="12.75" customHeight="1">
      <c r="A25" s="13"/>
      <c r="B25" s="14"/>
      <c r="D25" s="14"/>
      <c r="E25" s="15"/>
      <c r="F25" s="14"/>
      <c r="G25" s="14"/>
      <c r="H25" s="14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</row>
  </sheetData>
  <sheetProtection algorithmName="SHA-512" hashValue="27PweBIkKdywKehPNMWEmG8Mj7PU9uUWur699wLE7eIwm0aL6ASnunJ7d6XWl+XdxgMuPC0PJiKK1BKxwIiJmw==" saltValue="1SfYAc76KqkTrW+hCoDtLA==" spinCount="100000" sheet="1" selectLockedCells="1" selectUnlockedCells="1"/>
  <sortState xmlns:xlrd2="http://schemas.microsoft.com/office/spreadsheetml/2017/richdata2" ref="A5:X23">
    <sortCondition descending="1" ref="G5:G23"/>
  </sortState>
  <mergeCells count="18">
    <mergeCell ref="A1:G1"/>
    <mergeCell ref="I1:I2"/>
    <mergeCell ref="A2:G2"/>
    <mergeCell ref="W1:W2"/>
    <mergeCell ref="U1:U2"/>
    <mergeCell ref="T1:T2"/>
    <mergeCell ref="V1:V2"/>
    <mergeCell ref="S1:S2"/>
    <mergeCell ref="R1:R2"/>
    <mergeCell ref="Q1:Q2"/>
    <mergeCell ref="P1:P2"/>
    <mergeCell ref="O1:O2"/>
    <mergeCell ref="N1:N2"/>
    <mergeCell ref="M1:M2"/>
    <mergeCell ref="K1:K2"/>
    <mergeCell ref="L1:L2"/>
    <mergeCell ref="J1:J2"/>
    <mergeCell ref="X1:X2"/>
  </mergeCells>
  <phoneticPr fontId="15" type="noConversion"/>
  <conditionalFormatting sqref="B1:B1048576">
    <cfRule type="duplicateValues" dxfId="44" priority="1"/>
  </conditionalFormatting>
  <conditionalFormatting sqref="B1:C1048576">
    <cfRule type="duplicateValues" dxfId="43" priority="2"/>
  </conditionalFormatting>
  <conditionalFormatting sqref="B3:C3">
    <cfRule type="duplicateValues" dxfId="42" priority="5" stopIfTrue="1"/>
  </conditionalFormatting>
  <conditionalFormatting sqref="B5:C23">
    <cfRule type="duplicateValues" dxfId="41" priority="13047" stopIfTrue="1"/>
  </conditionalFormatting>
  <conditionalFormatting sqref="B24:C25">
    <cfRule type="duplicateValues" dxfId="40" priority="11546" stopIfTrue="1"/>
  </conditionalFormatting>
  <conditionalFormatting sqref="B24:C65544 B1:C2 B4:C4">
    <cfRule type="expression" dxfId="39" priority="11547" stopIfTrue="1">
      <formula>AND(COUNTIF($B$1:$C$2, B1)+COUNTIF($B$4:$C$4, B1)+COUNTIF($B$24:$C$65544, B1)&gt;1,NOT(ISBLANK(B1)))</formula>
    </cfRule>
  </conditionalFormatting>
  <conditionalFormatting sqref="C5:C23">
    <cfRule type="duplicateValues" dxfId="38" priority="13048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Q12"/>
  <sheetViews>
    <sheetView zoomScale="85" zoomScaleNormal="85" workbookViewId="0">
      <selection activeCell="A3" sqref="A3"/>
    </sheetView>
  </sheetViews>
  <sheetFormatPr defaultColWidth="9.1796875" defaultRowHeight="14"/>
  <cols>
    <col min="1" max="1" width="5.7265625" style="9" bestFit="1" customWidth="1"/>
    <col min="2" max="2" width="10.26953125" style="2" bestFit="1" customWidth="1"/>
    <col min="3" max="3" width="52.1796875" style="3" bestFit="1" customWidth="1"/>
    <col min="4" max="4" width="8.453125" style="2" bestFit="1" customWidth="1"/>
    <col min="5" max="5" width="49.453125" style="10" customWidth="1"/>
    <col min="6" max="6" width="7.7265625" style="2" customWidth="1"/>
    <col min="7" max="7" width="8" style="2" bestFit="1" customWidth="1"/>
    <col min="8" max="8" width="1" style="2" customWidth="1"/>
    <col min="9" max="16" width="6.7265625" style="12" customWidth="1"/>
    <col min="17" max="17" width="1" style="3" customWidth="1"/>
    <col min="18" max="16384" width="9.1796875" style="3"/>
  </cols>
  <sheetData>
    <row r="1" spans="1:17" ht="69" customHeight="1">
      <c r="A1" s="60"/>
      <c r="B1" s="61"/>
      <c r="C1" s="61"/>
      <c r="D1" s="61"/>
      <c r="E1" s="61"/>
      <c r="F1" s="61"/>
      <c r="G1" s="62"/>
      <c r="H1" s="27"/>
      <c r="I1" s="55"/>
      <c r="J1" s="55" t="s">
        <v>1844</v>
      </c>
      <c r="K1" s="55" t="s">
        <v>1704</v>
      </c>
      <c r="L1" s="55" t="s">
        <v>1482</v>
      </c>
      <c r="M1" s="55" t="s">
        <v>1380</v>
      </c>
      <c r="N1" s="55" t="s">
        <v>1153</v>
      </c>
      <c r="O1" s="55" t="s">
        <v>684</v>
      </c>
      <c r="P1" s="55" t="s">
        <v>137</v>
      </c>
      <c r="Q1" s="27"/>
    </row>
    <row r="2" spans="1:17" s="4" customFormat="1" ht="65.150000000000006" customHeight="1">
      <c r="A2" s="57" t="s">
        <v>2218</v>
      </c>
      <c r="B2" s="58"/>
      <c r="C2" s="58"/>
      <c r="D2" s="58"/>
      <c r="E2" s="58"/>
      <c r="F2" s="58"/>
      <c r="G2" s="59"/>
      <c r="H2" s="28"/>
      <c r="I2" s="56"/>
      <c r="J2" s="56"/>
      <c r="K2" s="56"/>
      <c r="L2" s="56"/>
      <c r="M2" s="56"/>
      <c r="N2" s="56"/>
      <c r="O2" s="56"/>
      <c r="P2" s="56"/>
      <c r="Q2" s="34"/>
    </row>
    <row r="3" spans="1:17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45900</v>
      </c>
      <c r="K3" s="19">
        <v>45858</v>
      </c>
      <c r="L3" s="19">
        <v>45844</v>
      </c>
      <c r="M3" s="19">
        <v>45830</v>
      </c>
      <c r="N3" s="19">
        <v>45816</v>
      </c>
      <c r="O3" s="19">
        <v>45753</v>
      </c>
      <c r="P3" s="19">
        <v>45688</v>
      </c>
      <c r="Q3" s="34"/>
    </row>
    <row r="4" spans="1:17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1845</v>
      </c>
      <c r="K4" s="21" t="s">
        <v>14</v>
      </c>
      <c r="L4" s="21" t="s">
        <v>138</v>
      </c>
      <c r="M4" s="21" t="s">
        <v>188</v>
      </c>
      <c r="N4" s="21" t="s">
        <v>186</v>
      </c>
      <c r="O4" s="21" t="s">
        <v>14</v>
      </c>
      <c r="P4" s="21" t="s">
        <v>138</v>
      </c>
      <c r="Q4" s="35"/>
    </row>
    <row r="5" spans="1:17" s="11" customFormat="1" ht="18" customHeight="1">
      <c r="A5" s="1">
        <v>1</v>
      </c>
      <c r="B5" s="1">
        <v>25171</v>
      </c>
      <c r="C5" s="5" t="s">
        <v>147</v>
      </c>
      <c r="D5" s="1" t="s">
        <v>148</v>
      </c>
      <c r="E5" s="6" t="s">
        <v>7</v>
      </c>
      <c r="F5" s="1" t="s">
        <v>141</v>
      </c>
      <c r="G5" s="1">
        <f>SUM(I5:P5)</f>
        <v>222.5</v>
      </c>
      <c r="H5" s="31"/>
      <c r="I5" s="7"/>
      <c r="J5" s="7"/>
      <c r="K5" s="7">
        <v>12.5</v>
      </c>
      <c r="L5" s="7">
        <f>160/2</f>
        <v>80</v>
      </c>
      <c r="M5" s="7"/>
      <c r="N5" s="7">
        <v>50</v>
      </c>
      <c r="O5" s="7"/>
      <c r="P5" s="7">
        <v>80</v>
      </c>
      <c r="Q5" s="36"/>
    </row>
    <row r="6" spans="1:17" s="11" customFormat="1" ht="18" customHeight="1">
      <c r="A6" s="1">
        <v>2</v>
      </c>
      <c r="B6" s="1">
        <v>27759</v>
      </c>
      <c r="C6" s="5" t="s">
        <v>2070</v>
      </c>
      <c r="D6" s="1" t="s">
        <v>148</v>
      </c>
      <c r="E6" s="6" t="s">
        <v>7</v>
      </c>
      <c r="F6" s="1" t="s">
        <v>381</v>
      </c>
      <c r="G6" s="1">
        <f>SUM(I6:P6)</f>
        <v>150</v>
      </c>
      <c r="H6" s="31"/>
      <c r="I6" s="7"/>
      <c r="J6" s="7">
        <v>150</v>
      </c>
      <c r="K6" s="7"/>
      <c r="L6" s="7"/>
      <c r="M6" s="7"/>
      <c r="N6" s="7"/>
      <c r="O6" s="7"/>
      <c r="P6" s="7"/>
      <c r="Q6" s="36"/>
    </row>
    <row r="7" spans="1:17" s="11" customFormat="1" ht="18" customHeight="1">
      <c r="A7" s="1">
        <v>3</v>
      </c>
      <c r="B7" s="1">
        <v>66554</v>
      </c>
      <c r="C7" s="5" t="s">
        <v>2071</v>
      </c>
      <c r="D7" s="1" t="s">
        <v>148</v>
      </c>
      <c r="E7" s="6" t="s">
        <v>7</v>
      </c>
      <c r="F7" s="1" t="s">
        <v>381</v>
      </c>
      <c r="G7" s="1">
        <f>SUM(I7:P7)</f>
        <v>125</v>
      </c>
      <c r="H7" s="31"/>
      <c r="I7" s="7"/>
      <c r="J7" s="7">
        <v>125</v>
      </c>
      <c r="K7" s="7"/>
      <c r="L7" s="7"/>
      <c r="M7" s="7"/>
      <c r="N7" s="7"/>
      <c r="O7" s="7"/>
      <c r="P7" s="7"/>
      <c r="Q7" s="36"/>
    </row>
    <row r="8" spans="1:17" s="11" customFormat="1" ht="18" customHeight="1">
      <c r="A8" s="1">
        <v>4</v>
      </c>
      <c r="B8" s="1">
        <v>48700</v>
      </c>
      <c r="C8" s="5" t="s">
        <v>1382</v>
      </c>
      <c r="D8" s="1" t="s">
        <v>148</v>
      </c>
      <c r="E8" s="6" t="s">
        <v>7</v>
      </c>
      <c r="F8" s="1" t="s">
        <v>180</v>
      </c>
      <c r="G8" s="1">
        <f>SUM(I8:P8)</f>
        <v>20</v>
      </c>
      <c r="H8" s="31"/>
      <c r="I8" s="7"/>
      <c r="J8" s="7"/>
      <c r="K8" s="7"/>
      <c r="L8" s="7"/>
      <c r="M8" s="7">
        <v>20</v>
      </c>
      <c r="N8" s="7"/>
      <c r="O8" s="7"/>
      <c r="P8" s="7"/>
      <c r="Q8" s="36"/>
    </row>
    <row r="9" spans="1:17" s="11" customFormat="1" ht="18" customHeight="1">
      <c r="A9" s="1">
        <v>5</v>
      </c>
      <c r="B9" s="1">
        <v>58983</v>
      </c>
      <c r="C9" s="5" t="s">
        <v>696</v>
      </c>
      <c r="D9" s="1" t="s">
        <v>148</v>
      </c>
      <c r="E9" s="6" t="s">
        <v>7</v>
      </c>
      <c r="F9" s="1" t="s">
        <v>686</v>
      </c>
      <c r="G9" s="1">
        <f>SUM(I9:P9)</f>
        <v>12.5</v>
      </c>
      <c r="H9" s="31"/>
      <c r="I9" s="7"/>
      <c r="J9" s="7"/>
      <c r="K9" s="7"/>
      <c r="L9" s="7"/>
      <c r="M9" s="7"/>
      <c r="N9" s="7"/>
      <c r="O9" s="7">
        <v>12.5</v>
      </c>
      <c r="P9" s="7"/>
      <c r="Q9" s="36"/>
    </row>
    <row r="10" spans="1:17" ht="18" customHeight="1">
      <c r="A10" s="1"/>
      <c r="B10" s="1"/>
      <c r="C10" s="5"/>
      <c r="D10" s="1"/>
      <c r="E10" s="6"/>
      <c r="F10" s="1"/>
      <c r="G10" s="1"/>
      <c r="H10" s="28"/>
      <c r="I10" s="7"/>
      <c r="J10" s="7"/>
      <c r="K10" s="7"/>
      <c r="L10" s="7"/>
      <c r="M10" s="7"/>
      <c r="N10" s="7"/>
      <c r="O10" s="7"/>
      <c r="P10" s="7"/>
      <c r="Q10" s="34"/>
    </row>
    <row r="11" spans="1:17" ht="7" customHeight="1">
      <c r="A11" s="38"/>
      <c r="B11" s="33"/>
      <c r="C11" s="39"/>
      <c r="D11" s="33"/>
      <c r="E11" s="40"/>
      <c r="F11" s="33"/>
      <c r="G11" s="41"/>
      <c r="H11" s="33"/>
      <c r="I11" s="42"/>
      <c r="J11" s="42"/>
      <c r="K11" s="42"/>
      <c r="L11" s="42"/>
      <c r="M11" s="42"/>
      <c r="N11" s="42"/>
      <c r="O11" s="42"/>
      <c r="P11" s="42"/>
      <c r="Q11" s="37"/>
    </row>
    <row r="12" spans="1:17" s="8" customFormat="1" ht="12.75" customHeight="1">
      <c r="A12" s="13"/>
      <c r="B12" s="14"/>
      <c r="D12" s="14"/>
      <c r="E12" s="15"/>
      <c r="F12" s="14"/>
      <c r="G12" s="14"/>
      <c r="H12" s="14"/>
      <c r="I12" s="12"/>
      <c r="J12" s="12"/>
      <c r="K12" s="12"/>
      <c r="L12" s="12"/>
      <c r="M12" s="12"/>
      <c r="N12" s="12"/>
      <c r="O12" s="12"/>
      <c r="P12" s="12"/>
    </row>
  </sheetData>
  <sheetProtection algorithmName="SHA-512" hashValue="yRvZ+otblEqAxeoQNd31t14voM8aQWoi7215/qFJDSVaZcqv2yksGdZ4C/MSoRlVeGqTIJbE8Pv7xO5CJwvVLg==" saltValue="e07dMkBgSRClsp7NcFxDog==" spinCount="100000" sheet="1" selectLockedCells="1" selectUnlockedCells="1"/>
  <sortState xmlns:xlrd2="http://schemas.microsoft.com/office/spreadsheetml/2017/richdata2" ref="A5:P10">
    <sortCondition descending="1" ref="G5:G10"/>
  </sortState>
  <mergeCells count="10">
    <mergeCell ref="P1:P2"/>
    <mergeCell ref="O1:O2"/>
    <mergeCell ref="I1:I2"/>
    <mergeCell ref="A2:G2"/>
    <mergeCell ref="A1:G1"/>
    <mergeCell ref="N1:N2"/>
    <mergeCell ref="M1:M2"/>
    <mergeCell ref="L1:L2"/>
    <mergeCell ref="K1:K2"/>
    <mergeCell ref="J1:J2"/>
  </mergeCells>
  <phoneticPr fontId="15" type="noConversion"/>
  <conditionalFormatting sqref="B1:B1048576">
    <cfRule type="duplicateValues" dxfId="37" priority="1"/>
  </conditionalFormatting>
  <conditionalFormatting sqref="B1:C1048576">
    <cfRule type="duplicateValues" dxfId="36" priority="2"/>
  </conditionalFormatting>
  <conditionalFormatting sqref="B3:C3">
    <cfRule type="duplicateValues" dxfId="35" priority="6" stopIfTrue="1"/>
  </conditionalFormatting>
  <conditionalFormatting sqref="B4:C9">
    <cfRule type="duplicateValues" dxfId="34" priority="12157" stopIfTrue="1"/>
  </conditionalFormatting>
  <conditionalFormatting sqref="B5:C10">
    <cfRule type="duplicateValues" dxfId="33" priority="12158" stopIfTrue="1"/>
    <cfRule type="duplicateValues" dxfId="32" priority="12159" stopIfTrue="1"/>
  </conditionalFormatting>
  <conditionalFormatting sqref="B10:C12">
    <cfRule type="duplicateValues" dxfId="31" priority="2078" stopIfTrue="1"/>
  </conditionalFormatting>
  <conditionalFormatting sqref="B10:C65478 B1:C2 B4:C4">
    <cfRule type="expression" dxfId="30" priority="2079" stopIfTrue="1">
      <formula>AND(COUNTIF($B$1:$C$2, B1)+COUNTIF($B$4:$C$4, B1)+COUNTIF($B$10:$C$65478, B1)&gt;1,NOT(ISBLANK(B1)))</formula>
    </cfRule>
  </conditionalFormatting>
  <conditionalFormatting sqref="C10">
    <cfRule type="duplicateValues" dxfId="29" priority="7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K92"/>
  <sheetViews>
    <sheetView zoomScale="85" zoomScaleNormal="85" workbookViewId="0">
      <selection activeCell="A3" sqref="A3"/>
    </sheetView>
  </sheetViews>
  <sheetFormatPr defaultColWidth="9.1796875" defaultRowHeight="14"/>
  <cols>
    <col min="1" max="1" width="5.7265625" style="9" bestFit="1" customWidth="1"/>
    <col min="2" max="2" width="10.26953125" style="2" bestFit="1" customWidth="1"/>
    <col min="3" max="3" width="52" style="3" bestFit="1" customWidth="1"/>
    <col min="4" max="4" width="8.453125" style="2" bestFit="1" customWidth="1"/>
    <col min="5" max="5" width="50.453125" style="10" customWidth="1"/>
    <col min="6" max="6" width="7.7265625" style="2" customWidth="1"/>
    <col min="7" max="7" width="8" style="2" bestFit="1" customWidth="1"/>
    <col min="8" max="8" width="1" style="2" customWidth="1"/>
    <col min="9" max="9" width="7" style="12" bestFit="1" customWidth="1"/>
    <col min="10" max="35" width="7" style="12" customWidth="1"/>
    <col min="36" max="36" width="6.7265625" style="12" customWidth="1"/>
    <col min="37" max="37" width="1" style="3" customWidth="1"/>
    <col min="38" max="16384" width="9.1796875" style="3"/>
  </cols>
  <sheetData>
    <row r="1" spans="1:37" ht="69" customHeight="1">
      <c r="A1" s="60"/>
      <c r="B1" s="61"/>
      <c r="C1" s="61"/>
      <c r="D1" s="61"/>
      <c r="E1" s="61"/>
      <c r="F1" s="61"/>
      <c r="G1" s="62"/>
      <c r="H1" s="27"/>
      <c r="I1" s="55"/>
      <c r="J1" s="55" t="s">
        <v>2194</v>
      </c>
      <c r="K1" s="55" t="s">
        <v>2074</v>
      </c>
      <c r="L1" s="55" t="s">
        <v>1844</v>
      </c>
      <c r="M1" s="55" t="s">
        <v>2149</v>
      </c>
      <c r="N1" s="55" t="s">
        <v>1838</v>
      </c>
      <c r="O1" s="55" t="s">
        <v>1812</v>
      </c>
      <c r="P1" s="55" t="s">
        <v>1776</v>
      </c>
      <c r="Q1" s="55" t="s">
        <v>1730</v>
      </c>
      <c r="R1" s="55" t="s">
        <v>1704</v>
      </c>
      <c r="S1" s="55" t="s">
        <v>1544</v>
      </c>
      <c r="T1" s="55" t="s">
        <v>1520</v>
      </c>
      <c r="U1" s="55" t="s">
        <v>1482</v>
      </c>
      <c r="V1" s="55" t="s">
        <v>1380</v>
      </c>
      <c r="W1" s="55" t="s">
        <v>1153</v>
      </c>
      <c r="X1" s="55" t="s">
        <v>1061</v>
      </c>
      <c r="Y1" s="55" t="s">
        <v>927</v>
      </c>
      <c r="Z1" s="55" t="s">
        <v>882</v>
      </c>
      <c r="AA1" s="55" t="s">
        <v>819</v>
      </c>
      <c r="AB1" s="55" t="s">
        <v>684</v>
      </c>
      <c r="AC1" s="55" t="s">
        <v>665</v>
      </c>
      <c r="AD1" s="55" t="s">
        <v>735</v>
      </c>
      <c r="AE1" s="55" t="s">
        <v>638</v>
      </c>
      <c r="AF1" s="55" t="s">
        <v>543</v>
      </c>
      <c r="AG1" s="55" t="s">
        <v>438</v>
      </c>
      <c r="AH1" s="55" t="s">
        <v>187</v>
      </c>
      <c r="AI1" s="55" t="s">
        <v>137</v>
      </c>
      <c r="AJ1" s="63" t="s">
        <v>13</v>
      </c>
      <c r="AK1" s="27"/>
    </row>
    <row r="2" spans="1:37" s="4" customFormat="1" ht="65.150000000000006" customHeight="1">
      <c r="A2" s="57" t="s">
        <v>2214</v>
      </c>
      <c r="B2" s="58"/>
      <c r="C2" s="58"/>
      <c r="D2" s="58"/>
      <c r="E2" s="58"/>
      <c r="F2" s="58"/>
      <c r="G2" s="59"/>
      <c r="H2" s="28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56"/>
      <c r="AJ2" s="64"/>
      <c r="AK2" s="34"/>
    </row>
    <row r="3" spans="1:37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45914</v>
      </c>
      <c r="K3" s="19">
        <v>45907</v>
      </c>
      <c r="L3" s="19">
        <v>45900</v>
      </c>
      <c r="M3" s="19">
        <v>45893</v>
      </c>
      <c r="N3" s="19">
        <v>45886</v>
      </c>
      <c r="O3" s="19">
        <v>45879</v>
      </c>
      <c r="P3" s="19">
        <v>45872</v>
      </c>
      <c r="Q3" s="19">
        <v>45865</v>
      </c>
      <c r="R3" s="19">
        <v>45858</v>
      </c>
      <c r="S3" s="19">
        <v>45858</v>
      </c>
      <c r="T3" s="19">
        <v>45851</v>
      </c>
      <c r="U3" s="19">
        <v>45844</v>
      </c>
      <c r="V3" s="19">
        <v>45830</v>
      </c>
      <c r="W3" s="19">
        <v>45816</v>
      </c>
      <c r="X3" s="19">
        <v>45809</v>
      </c>
      <c r="Y3" s="19">
        <v>45802</v>
      </c>
      <c r="Z3" s="19">
        <v>45795</v>
      </c>
      <c r="AA3" s="19">
        <v>45795</v>
      </c>
      <c r="AB3" s="19">
        <v>45753</v>
      </c>
      <c r="AC3" s="19">
        <v>45746</v>
      </c>
      <c r="AD3" s="19">
        <v>45746</v>
      </c>
      <c r="AE3" s="19">
        <v>45739</v>
      </c>
      <c r="AF3" s="19">
        <v>45725</v>
      </c>
      <c r="AG3" s="19">
        <v>45725</v>
      </c>
      <c r="AH3" s="19">
        <v>45698</v>
      </c>
      <c r="AI3" s="19">
        <v>45688</v>
      </c>
      <c r="AJ3" s="47">
        <v>45683</v>
      </c>
      <c r="AK3" s="34"/>
    </row>
    <row r="4" spans="1:37" ht="18" customHeight="1">
      <c r="A4" s="20" t="s">
        <v>0</v>
      </c>
      <c r="B4" s="20" t="s">
        <v>1</v>
      </c>
      <c r="C4" s="20" t="s">
        <v>732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14</v>
      </c>
      <c r="K4" s="21" t="s">
        <v>138</v>
      </c>
      <c r="L4" s="21" t="s">
        <v>1845</v>
      </c>
      <c r="M4" s="21" t="s">
        <v>14</v>
      </c>
      <c r="N4" s="21" t="s">
        <v>186</v>
      </c>
      <c r="O4" s="21" t="s">
        <v>138</v>
      </c>
      <c r="P4" s="21" t="s">
        <v>14</v>
      </c>
      <c r="Q4" s="21" t="s">
        <v>14</v>
      </c>
      <c r="R4" s="21" t="s">
        <v>14</v>
      </c>
      <c r="S4" s="21" t="s">
        <v>186</v>
      </c>
      <c r="T4" s="21" t="s">
        <v>14</v>
      </c>
      <c r="U4" s="21" t="s">
        <v>138</v>
      </c>
      <c r="V4" s="21" t="s">
        <v>188</v>
      </c>
      <c r="W4" s="21" t="s">
        <v>186</v>
      </c>
      <c r="X4" s="21" t="s">
        <v>138</v>
      </c>
      <c r="Y4" s="21" t="s">
        <v>188</v>
      </c>
      <c r="Z4" s="21" t="s">
        <v>473</v>
      </c>
      <c r="AA4" s="21" t="s">
        <v>820</v>
      </c>
      <c r="AB4" s="21" t="s">
        <v>14</v>
      </c>
      <c r="AC4" s="21" t="s">
        <v>14</v>
      </c>
      <c r="AD4" s="21" t="s">
        <v>14</v>
      </c>
      <c r="AE4" s="21" t="s">
        <v>14</v>
      </c>
      <c r="AF4" s="21" t="s">
        <v>14</v>
      </c>
      <c r="AG4" s="21" t="s">
        <v>473</v>
      </c>
      <c r="AH4" s="21" t="s">
        <v>188</v>
      </c>
      <c r="AI4" s="21" t="s">
        <v>138</v>
      </c>
      <c r="AJ4" s="48" t="s">
        <v>14</v>
      </c>
      <c r="AK4" s="35"/>
    </row>
    <row r="5" spans="1:37" s="11" customFormat="1" ht="18" customHeight="1">
      <c r="A5" s="1">
        <v>1</v>
      </c>
      <c r="B5" s="1" t="s">
        <v>878</v>
      </c>
      <c r="C5" s="5" t="s">
        <v>879</v>
      </c>
      <c r="D5" s="1" t="s">
        <v>133</v>
      </c>
      <c r="E5" s="6" t="s">
        <v>7</v>
      </c>
      <c r="F5" s="1" t="s">
        <v>103</v>
      </c>
      <c r="G5" s="1">
        <f t="shared" ref="G5:G36" si="0">SUM(I5:AJ5)</f>
        <v>815</v>
      </c>
      <c r="H5" s="31"/>
      <c r="I5" s="7"/>
      <c r="J5" s="7"/>
      <c r="K5" s="7">
        <v>160</v>
      </c>
      <c r="L5" s="7"/>
      <c r="M5" s="7"/>
      <c r="N5" s="7">
        <v>100</v>
      </c>
      <c r="O5" s="7"/>
      <c r="P5" s="7"/>
      <c r="Q5" s="7"/>
      <c r="R5" s="7"/>
      <c r="S5" s="7">
        <v>85</v>
      </c>
      <c r="T5" s="7"/>
      <c r="U5" s="7">
        <f>160/2</f>
        <v>80</v>
      </c>
      <c r="V5" s="7"/>
      <c r="W5" s="7">
        <v>100</v>
      </c>
      <c r="X5" s="7">
        <v>150</v>
      </c>
      <c r="Y5" s="7">
        <v>40</v>
      </c>
      <c r="Z5" s="7"/>
      <c r="AA5" s="7">
        <v>100</v>
      </c>
      <c r="AB5" s="7"/>
      <c r="AC5" s="7"/>
      <c r="AD5" s="7"/>
      <c r="AE5" s="7"/>
      <c r="AF5" s="7"/>
      <c r="AG5" s="7"/>
      <c r="AH5" s="7"/>
      <c r="AI5" s="7"/>
      <c r="AJ5" s="7"/>
      <c r="AK5" s="36"/>
    </row>
    <row r="6" spans="1:37" s="11" customFormat="1" ht="18" customHeight="1">
      <c r="A6" s="1">
        <v>2</v>
      </c>
      <c r="B6" s="1" t="s">
        <v>1680</v>
      </c>
      <c r="C6" s="5" t="s">
        <v>1681</v>
      </c>
      <c r="D6" s="1" t="s">
        <v>133</v>
      </c>
      <c r="E6" s="6" t="s">
        <v>7</v>
      </c>
      <c r="F6" s="1" t="s">
        <v>150</v>
      </c>
      <c r="G6" s="1">
        <f t="shared" si="0"/>
        <v>525</v>
      </c>
      <c r="H6" s="31"/>
      <c r="I6" s="7"/>
      <c r="J6" s="7"/>
      <c r="K6" s="7">
        <v>150</v>
      </c>
      <c r="L6" s="7">
        <v>180</v>
      </c>
      <c r="M6" s="7"/>
      <c r="N6" s="7"/>
      <c r="O6" s="7">
        <v>80</v>
      </c>
      <c r="P6" s="7">
        <v>25</v>
      </c>
      <c r="Q6" s="7"/>
      <c r="R6" s="7"/>
      <c r="S6" s="7">
        <v>90</v>
      </c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36"/>
    </row>
    <row r="7" spans="1:37" s="11" customFormat="1" ht="18" customHeight="1">
      <c r="A7" s="1">
        <v>3</v>
      </c>
      <c r="B7" s="1">
        <v>57931</v>
      </c>
      <c r="C7" s="5" t="s">
        <v>528</v>
      </c>
      <c r="D7" s="1" t="s">
        <v>133</v>
      </c>
      <c r="E7" s="6" t="s">
        <v>441</v>
      </c>
      <c r="F7" s="1" t="s">
        <v>442</v>
      </c>
      <c r="G7" s="1">
        <f t="shared" si="0"/>
        <v>450</v>
      </c>
      <c r="H7" s="31"/>
      <c r="I7" s="7"/>
      <c r="J7" s="7"/>
      <c r="K7" s="7"/>
      <c r="L7" s="7">
        <v>250</v>
      </c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>
        <v>100</v>
      </c>
      <c r="AA7" s="7"/>
      <c r="AB7" s="7"/>
      <c r="AC7" s="7"/>
      <c r="AD7" s="7"/>
      <c r="AE7" s="7"/>
      <c r="AF7" s="7"/>
      <c r="AG7" s="7">
        <v>100</v>
      </c>
      <c r="AH7" s="7"/>
      <c r="AI7" s="7"/>
      <c r="AJ7" s="7"/>
      <c r="AK7" s="36"/>
    </row>
    <row r="8" spans="1:37" s="11" customFormat="1" ht="18" customHeight="1">
      <c r="A8" s="1">
        <v>4</v>
      </c>
      <c r="B8" s="1">
        <v>21684</v>
      </c>
      <c r="C8" s="5" t="s">
        <v>531</v>
      </c>
      <c r="D8" s="1" t="s">
        <v>133</v>
      </c>
      <c r="E8" s="6" t="s">
        <v>7</v>
      </c>
      <c r="F8" s="1" t="s">
        <v>442</v>
      </c>
      <c r="G8" s="1">
        <f t="shared" si="0"/>
        <v>345</v>
      </c>
      <c r="H8" s="31"/>
      <c r="I8" s="7"/>
      <c r="J8" s="7"/>
      <c r="K8" s="7"/>
      <c r="L8" s="7">
        <v>170</v>
      </c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>
        <v>95</v>
      </c>
      <c r="AA8" s="7"/>
      <c r="AB8" s="7"/>
      <c r="AC8" s="7"/>
      <c r="AD8" s="7"/>
      <c r="AE8" s="7"/>
      <c r="AF8" s="7"/>
      <c r="AG8" s="7">
        <v>80</v>
      </c>
      <c r="AH8" s="7"/>
      <c r="AI8" s="7"/>
      <c r="AJ8" s="7"/>
      <c r="AK8" s="36"/>
    </row>
    <row r="9" spans="1:37" s="11" customFormat="1" ht="18" customHeight="1">
      <c r="A9" s="1">
        <v>5</v>
      </c>
      <c r="B9" s="1">
        <v>39263</v>
      </c>
      <c r="C9" s="5" t="s">
        <v>2039</v>
      </c>
      <c r="D9" s="1" t="s">
        <v>133</v>
      </c>
      <c r="E9" s="6" t="s">
        <v>2040</v>
      </c>
      <c r="F9" s="1" t="s">
        <v>369</v>
      </c>
      <c r="G9" s="1">
        <f t="shared" si="0"/>
        <v>300</v>
      </c>
      <c r="H9" s="31"/>
      <c r="I9" s="7"/>
      <c r="J9" s="7"/>
      <c r="K9" s="7"/>
      <c r="L9" s="7">
        <v>300</v>
      </c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32"/>
    </row>
    <row r="10" spans="1:37" s="11" customFormat="1" ht="18" customHeight="1">
      <c r="A10" s="1">
        <v>6</v>
      </c>
      <c r="B10" s="1">
        <v>27640</v>
      </c>
      <c r="C10" s="5" t="s">
        <v>1123</v>
      </c>
      <c r="D10" s="1" t="s">
        <v>133</v>
      </c>
      <c r="E10" s="6" t="s">
        <v>7</v>
      </c>
      <c r="F10" s="1" t="s">
        <v>150</v>
      </c>
      <c r="G10" s="1">
        <f t="shared" si="0"/>
        <v>270</v>
      </c>
      <c r="H10" s="31"/>
      <c r="I10" s="7"/>
      <c r="J10" s="7">
        <v>15</v>
      </c>
      <c r="K10" s="7"/>
      <c r="L10" s="7"/>
      <c r="M10" s="7"/>
      <c r="N10" s="7"/>
      <c r="O10" s="7"/>
      <c r="P10" s="7"/>
      <c r="Q10" s="7"/>
      <c r="R10" s="7"/>
      <c r="S10" s="7">
        <v>95</v>
      </c>
      <c r="T10" s="7"/>
      <c r="U10" s="7"/>
      <c r="V10" s="7"/>
      <c r="W10" s="7"/>
      <c r="X10" s="7">
        <v>160</v>
      </c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32"/>
    </row>
    <row r="11" spans="1:37" s="11" customFormat="1" ht="18" customHeight="1">
      <c r="A11" s="1">
        <v>7</v>
      </c>
      <c r="B11" s="1">
        <v>49797</v>
      </c>
      <c r="C11" s="5" t="s">
        <v>929</v>
      </c>
      <c r="D11" s="1" t="s">
        <v>133</v>
      </c>
      <c r="E11" s="6" t="s">
        <v>7</v>
      </c>
      <c r="F11" s="1" t="s">
        <v>103</v>
      </c>
      <c r="G11" s="1">
        <f t="shared" si="0"/>
        <v>255</v>
      </c>
      <c r="H11" s="31"/>
      <c r="I11" s="7"/>
      <c r="J11" s="7"/>
      <c r="K11" s="7"/>
      <c r="L11" s="7"/>
      <c r="M11" s="7">
        <v>10</v>
      </c>
      <c r="N11" s="7"/>
      <c r="O11" s="7"/>
      <c r="P11" s="7"/>
      <c r="Q11" s="7"/>
      <c r="R11" s="7"/>
      <c r="S11" s="7"/>
      <c r="T11" s="7"/>
      <c r="U11" s="7"/>
      <c r="V11" s="7"/>
      <c r="W11" s="7">
        <v>90</v>
      </c>
      <c r="X11" s="7">
        <v>120</v>
      </c>
      <c r="Y11" s="7">
        <v>35</v>
      </c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32"/>
    </row>
    <row r="12" spans="1:37" s="11" customFormat="1" ht="18" customHeight="1">
      <c r="A12" s="1">
        <v>8</v>
      </c>
      <c r="B12" s="1">
        <v>1486</v>
      </c>
      <c r="C12" s="5" t="s">
        <v>2041</v>
      </c>
      <c r="D12" s="1" t="s">
        <v>133</v>
      </c>
      <c r="E12" s="6" t="s">
        <v>2042</v>
      </c>
      <c r="F12" s="1" t="s">
        <v>813</v>
      </c>
      <c r="G12" s="1">
        <f t="shared" si="0"/>
        <v>230</v>
      </c>
      <c r="H12" s="31"/>
      <c r="I12" s="7"/>
      <c r="J12" s="7"/>
      <c r="K12" s="7"/>
      <c r="L12" s="7">
        <v>230</v>
      </c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32"/>
    </row>
    <row r="13" spans="1:37" s="11" customFormat="1" ht="18" customHeight="1">
      <c r="A13" s="1">
        <v>9</v>
      </c>
      <c r="B13" s="1">
        <v>42025</v>
      </c>
      <c r="C13" s="5" t="s">
        <v>2043</v>
      </c>
      <c r="D13" s="1" t="s">
        <v>133</v>
      </c>
      <c r="E13" s="6" t="s">
        <v>7</v>
      </c>
      <c r="F13" s="1" t="s">
        <v>154</v>
      </c>
      <c r="G13" s="1">
        <f t="shared" si="0"/>
        <v>215</v>
      </c>
      <c r="H13" s="31"/>
      <c r="I13" s="7"/>
      <c r="J13" s="7"/>
      <c r="K13" s="7"/>
      <c r="L13" s="7">
        <v>215</v>
      </c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32"/>
    </row>
    <row r="14" spans="1:37" s="11" customFormat="1" ht="18" customHeight="1">
      <c r="A14" s="1">
        <v>10</v>
      </c>
      <c r="B14" s="1" t="s">
        <v>663</v>
      </c>
      <c r="C14" s="5" t="s">
        <v>664</v>
      </c>
      <c r="D14" s="1" t="s">
        <v>133</v>
      </c>
      <c r="E14" s="6" t="s">
        <v>7</v>
      </c>
      <c r="F14" s="1" t="s">
        <v>10</v>
      </c>
      <c r="G14" s="1">
        <f t="shared" si="0"/>
        <v>205</v>
      </c>
      <c r="H14" s="31"/>
      <c r="I14" s="7"/>
      <c r="J14" s="7"/>
      <c r="K14" s="7"/>
      <c r="L14" s="7"/>
      <c r="M14" s="7"/>
      <c r="N14" s="7">
        <v>90</v>
      </c>
      <c r="O14" s="7"/>
      <c r="P14" s="7"/>
      <c r="Q14" s="7"/>
      <c r="R14" s="7"/>
      <c r="S14" s="7"/>
      <c r="T14" s="7">
        <v>15</v>
      </c>
      <c r="U14" s="7"/>
      <c r="V14" s="7"/>
      <c r="W14" s="7"/>
      <c r="X14" s="7"/>
      <c r="Y14" s="7"/>
      <c r="Z14" s="7"/>
      <c r="AA14" s="7">
        <v>90</v>
      </c>
      <c r="AB14" s="7"/>
      <c r="AC14" s="7"/>
      <c r="AD14" s="7"/>
      <c r="AE14" s="7">
        <v>10</v>
      </c>
      <c r="AF14" s="7"/>
      <c r="AG14" s="7"/>
      <c r="AH14" s="7"/>
      <c r="AI14" s="7"/>
      <c r="AJ14" s="7"/>
      <c r="AK14" s="32"/>
    </row>
    <row r="15" spans="1:37" s="11" customFormat="1" ht="18" customHeight="1">
      <c r="A15" s="1">
        <v>11</v>
      </c>
      <c r="B15" s="1">
        <v>39326</v>
      </c>
      <c r="C15" s="5" t="s">
        <v>2044</v>
      </c>
      <c r="D15" s="1" t="s">
        <v>133</v>
      </c>
      <c r="E15" s="6" t="s">
        <v>7</v>
      </c>
      <c r="F15" s="1" t="s">
        <v>813</v>
      </c>
      <c r="G15" s="1">
        <f t="shared" si="0"/>
        <v>200</v>
      </c>
      <c r="H15" s="31"/>
      <c r="I15" s="7"/>
      <c r="J15" s="7"/>
      <c r="K15" s="7"/>
      <c r="L15" s="7">
        <v>200</v>
      </c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32"/>
    </row>
    <row r="16" spans="1:37" s="11" customFormat="1" ht="18" customHeight="1">
      <c r="A16" s="1">
        <v>12</v>
      </c>
      <c r="B16" s="1">
        <v>58151</v>
      </c>
      <c r="C16" s="5" t="s">
        <v>129</v>
      </c>
      <c r="D16" s="1" t="s">
        <v>133</v>
      </c>
      <c r="E16" s="6" t="s">
        <v>7</v>
      </c>
      <c r="F16" s="1" t="s">
        <v>10</v>
      </c>
      <c r="G16" s="1">
        <f t="shared" si="0"/>
        <v>194</v>
      </c>
      <c r="H16" s="31"/>
      <c r="I16" s="7"/>
      <c r="J16" s="7"/>
      <c r="K16" s="7"/>
      <c r="L16" s="7"/>
      <c r="M16" s="7"/>
      <c r="N16" s="7">
        <v>85</v>
      </c>
      <c r="O16" s="7"/>
      <c r="P16" s="7"/>
      <c r="Q16" s="7"/>
      <c r="R16" s="7"/>
      <c r="S16" s="7"/>
      <c r="T16" s="7">
        <v>4</v>
      </c>
      <c r="U16" s="7"/>
      <c r="V16" s="7"/>
      <c r="W16" s="7"/>
      <c r="X16" s="7"/>
      <c r="Y16" s="7"/>
      <c r="Z16" s="7"/>
      <c r="AA16" s="7">
        <v>70</v>
      </c>
      <c r="AB16" s="7"/>
      <c r="AC16" s="7"/>
      <c r="AD16" s="7"/>
      <c r="AE16" s="7">
        <f>25/2</f>
        <v>12.5</v>
      </c>
      <c r="AF16" s="7">
        <f>25/2</f>
        <v>12.5</v>
      </c>
      <c r="AG16" s="7"/>
      <c r="AH16" s="7"/>
      <c r="AI16" s="7"/>
      <c r="AJ16" s="7">
        <v>10</v>
      </c>
      <c r="AK16" s="32"/>
    </row>
    <row r="17" spans="1:37" s="11" customFormat="1" ht="18" customHeight="1">
      <c r="A17" s="1">
        <v>13</v>
      </c>
      <c r="B17" s="1" t="s">
        <v>1339</v>
      </c>
      <c r="C17" s="5" t="s">
        <v>1340</v>
      </c>
      <c r="D17" s="1" t="s">
        <v>133</v>
      </c>
      <c r="E17" s="6" t="s">
        <v>7</v>
      </c>
      <c r="F17" s="1" t="s">
        <v>141</v>
      </c>
      <c r="G17" s="1">
        <f t="shared" si="0"/>
        <v>190</v>
      </c>
      <c r="H17" s="31"/>
      <c r="I17" s="7"/>
      <c r="J17" s="7"/>
      <c r="K17" s="7"/>
      <c r="L17" s="7"/>
      <c r="M17" s="7"/>
      <c r="N17" s="7"/>
      <c r="O17" s="7"/>
      <c r="P17" s="7"/>
      <c r="Q17" s="7"/>
      <c r="R17" s="7">
        <v>20</v>
      </c>
      <c r="S17" s="7"/>
      <c r="T17" s="7"/>
      <c r="U17" s="7">
        <f>150/2</f>
        <v>75</v>
      </c>
      <c r="V17" s="7"/>
      <c r="W17" s="7">
        <v>95</v>
      </c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32"/>
    </row>
    <row r="18" spans="1:37" s="11" customFormat="1" ht="18" customHeight="1">
      <c r="A18" s="1">
        <v>14</v>
      </c>
      <c r="B18" s="1">
        <v>3228</v>
      </c>
      <c r="C18" s="5" t="s">
        <v>529</v>
      </c>
      <c r="D18" s="1" t="s">
        <v>133</v>
      </c>
      <c r="E18" s="6" t="s">
        <v>7</v>
      </c>
      <c r="F18" s="1" t="s">
        <v>442</v>
      </c>
      <c r="G18" s="1">
        <f t="shared" si="0"/>
        <v>185</v>
      </c>
      <c r="H18" s="31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>
        <v>90</v>
      </c>
      <c r="AA18" s="7"/>
      <c r="AB18" s="7"/>
      <c r="AC18" s="7"/>
      <c r="AD18" s="7"/>
      <c r="AE18" s="7"/>
      <c r="AF18" s="7"/>
      <c r="AG18" s="7">
        <v>95</v>
      </c>
      <c r="AH18" s="7"/>
      <c r="AI18" s="7"/>
      <c r="AJ18" s="7"/>
      <c r="AK18" s="32"/>
    </row>
    <row r="19" spans="1:37" s="11" customFormat="1" ht="18" customHeight="1">
      <c r="A19" s="1">
        <v>15</v>
      </c>
      <c r="B19" s="1">
        <v>22342</v>
      </c>
      <c r="C19" s="5" t="s">
        <v>1806</v>
      </c>
      <c r="D19" s="1" t="s">
        <v>133</v>
      </c>
      <c r="E19" s="6" t="s">
        <v>7</v>
      </c>
      <c r="F19" s="1" t="s">
        <v>150</v>
      </c>
      <c r="G19" s="1">
        <f t="shared" si="0"/>
        <v>175</v>
      </c>
      <c r="H19" s="31"/>
      <c r="I19" s="7"/>
      <c r="J19" s="7">
        <v>20</v>
      </c>
      <c r="K19" s="7">
        <v>140</v>
      </c>
      <c r="L19" s="7"/>
      <c r="M19" s="7"/>
      <c r="N19" s="7"/>
      <c r="O19" s="7"/>
      <c r="P19" s="7">
        <v>15</v>
      </c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32"/>
    </row>
    <row r="20" spans="1:37" s="11" customFormat="1" ht="18" customHeight="1">
      <c r="A20" s="1">
        <v>16</v>
      </c>
      <c r="B20" s="1">
        <v>11024</v>
      </c>
      <c r="C20" s="5" t="s">
        <v>2045</v>
      </c>
      <c r="D20" s="1" t="s">
        <v>133</v>
      </c>
      <c r="E20" s="6" t="s">
        <v>1890</v>
      </c>
      <c r="F20" s="1" t="s">
        <v>369</v>
      </c>
      <c r="G20" s="1">
        <f t="shared" si="0"/>
        <v>160</v>
      </c>
      <c r="H20" s="31"/>
      <c r="I20" s="7"/>
      <c r="J20" s="7"/>
      <c r="K20" s="7"/>
      <c r="L20" s="7">
        <v>160</v>
      </c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32"/>
    </row>
    <row r="21" spans="1:37" s="11" customFormat="1" ht="18" customHeight="1">
      <c r="A21" s="1">
        <v>17</v>
      </c>
      <c r="B21" s="1">
        <v>54073</v>
      </c>
      <c r="C21" s="5" t="s">
        <v>532</v>
      </c>
      <c r="D21" s="1" t="s">
        <v>133</v>
      </c>
      <c r="E21" s="6" t="s">
        <v>7</v>
      </c>
      <c r="F21" s="1" t="s">
        <v>442</v>
      </c>
      <c r="G21" s="1">
        <f t="shared" si="0"/>
        <v>155</v>
      </c>
      <c r="H21" s="31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>
        <v>80</v>
      </c>
      <c r="AA21" s="7"/>
      <c r="AB21" s="7"/>
      <c r="AC21" s="7"/>
      <c r="AD21" s="7"/>
      <c r="AE21" s="7"/>
      <c r="AF21" s="7"/>
      <c r="AG21" s="7">
        <v>75</v>
      </c>
      <c r="AH21" s="7"/>
      <c r="AI21" s="7"/>
      <c r="AJ21" s="7"/>
      <c r="AK21" s="32"/>
    </row>
    <row r="22" spans="1:37" s="11" customFormat="1" ht="18" customHeight="1">
      <c r="A22" s="1">
        <v>18</v>
      </c>
      <c r="B22" s="1">
        <v>30100</v>
      </c>
      <c r="C22" s="5" t="s">
        <v>2046</v>
      </c>
      <c r="D22" s="1" t="s">
        <v>133</v>
      </c>
      <c r="E22" s="6" t="s">
        <v>7</v>
      </c>
      <c r="F22" s="1" t="s">
        <v>154</v>
      </c>
      <c r="G22" s="1">
        <f t="shared" si="0"/>
        <v>150</v>
      </c>
      <c r="H22" s="31"/>
      <c r="I22" s="7"/>
      <c r="J22" s="7"/>
      <c r="K22" s="7"/>
      <c r="L22" s="7">
        <v>150</v>
      </c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32"/>
    </row>
    <row r="23" spans="1:37" s="11" customFormat="1" ht="18" customHeight="1">
      <c r="A23" s="1">
        <v>19</v>
      </c>
      <c r="B23" s="1">
        <v>23805</v>
      </c>
      <c r="C23" s="5" t="s">
        <v>183</v>
      </c>
      <c r="D23" s="1" t="s">
        <v>133</v>
      </c>
      <c r="E23" s="6" t="s">
        <v>7</v>
      </c>
      <c r="F23" s="1" t="s">
        <v>141</v>
      </c>
      <c r="G23" s="1">
        <f t="shared" si="0"/>
        <v>147</v>
      </c>
      <c r="H23" s="31"/>
      <c r="I23" s="7"/>
      <c r="J23" s="7"/>
      <c r="K23" s="7"/>
      <c r="L23" s="7"/>
      <c r="M23" s="7"/>
      <c r="N23" s="7"/>
      <c r="O23" s="7"/>
      <c r="P23" s="7"/>
      <c r="Q23" s="7"/>
      <c r="R23" s="7">
        <v>2</v>
      </c>
      <c r="S23" s="7"/>
      <c r="T23" s="7"/>
      <c r="U23" s="7">
        <f>140/2</f>
        <v>70</v>
      </c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>
        <v>75</v>
      </c>
      <c r="AJ23" s="7"/>
      <c r="AK23" s="32"/>
    </row>
    <row r="24" spans="1:37" s="11" customFormat="1" ht="18" customHeight="1">
      <c r="A24" s="1">
        <v>20</v>
      </c>
      <c r="B24" s="1">
        <v>58296</v>
      </c>
      <c r="C24" s="5" t="s">
        <v>533</v>
      </c>
      <c r="D24" s="1" t="s">
        <v>133</v>
      </c>
      <c r="E24" s="6" t="s">
        <v>7</v>
      </c>
      <c r="F24" s="1" t="s">
        <v>442</v>
      </c>
      <c r="G24" s="1">
        <f t="shared" si="0"/>
        <v>140</v>
      </c>
      <c r="H24" s="31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>
        <v>70</v>
      </c>
      <c r="AA24" s="7"/>
      <c r="AB24" s="7"/>
      <c r="AC24" s="7"/>
      <c r="AD24" s="7"/>
      <c r="AE24" s="7"/>
      <c r="AF24" s="7"/>
      <c r="AG24" s="7">
        <v>70</v>
      </c>
      <c r="AH24" s="7"/>
      <c r="AI24" s="7"/>
      <c r="AJ24" s="7"/>
      <c r="AK24" s="32"/>
    </row>
    <row r="25" spans="1:37" s="11" customFormat="1" ht="18" customHeight="1">
      <c r="A25" s="1">
        <v>20</v>
      </c>
      <c r="B25" s="1">
        <v>65200</v>
      </c>
      <c r="C25" s="5" t="s">
        <v>1124</v>
      </c>
      <c r="D25" s="1" t="s">
        <v>133</v>
      </c>
      <c r="E25" s="6" t="s">
        <v>7</v>
      </c>
      <c r="F25" s="1" t="s">
        <v>141</v>
      </c>
      <c r="G25" s="1">
        <f t="shared" si="0"/>
        <v>140</v>
      </c>
      <c r="H25" s="31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>
        <v>140</v>
      </c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32"/>
    </row>
    <row r="26" spans="1:37" s="11" customFormat="1" ht="18" customHeight="1">
      <c r="A26" s="1">
        <v>20</v>
      </c>
      <c r="B26" s="1">
        <v>55592</v>
      </c>
      <c r="C26" s="5" t="s">
        <v>2047</v>
      </c>
      <c r="D26" s="1" t="s">
        <v>133</v>
      </c>
      <c r="E26" s="6" t="s">
        <v>7</v>
      </c>
      <c r="F26" s="1" t="s">
        <v>369</v>
      </c>
      <c r="G26" s="1">
        <f t="shared" si="0"/>
        <v>140</v>
      </c>
      <c r="H26" s="31"/>
      <c r="I26" s="7"/>
      <c r="J26" s="7"/>
      <c r="K26" s="7"/>
      <c r="L26" s="7">
        <v>140</v>
      </c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32"/>
    </row>
    <row r="27" spans="1:37" s="11" customFormat="1" ht="18" customHeight="1">
      <c r="A27" s="1">
        <v>23</v>
      </c>
      <c r="B27" s="1">
        <v>34085</v>
      </c>
      <c r="C27" s="5" t="s">
        <v>534</v>
      </c>
      <c r="D27" s="1" t="s">
        <v>133</v>
      </c>
      <c r="E27" s="6" t="s">
        <v>7</v>
      </c>
      <c r="F27" s="1" t="s">
        <v>442</v>
      </c>
      <c r="G27" s="1">
        <f t="shared" si="0"/>
        <v>130</v>
      </c>
      <c r="H27" s="31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>
        <v>65</v>
      </c>
      <c r="AA27" s="7"/>
      <c r="AB27" s="7"/>
      <c r="AC27" s="7"/>
      <c r="AD27" s="7"/>
      <c r="AE27" s="7"/>
      <c r="AF27" s="7"/>
      <c r="AG27" s="7">
        <v>65</v>
      </c>
      <c r="AH27" s="7"/>
      <c r="AI27" s="7"/>
      <c r="AJ27" s="7"/>
      <c r="AK27" s="32"/>
    </row>
    <row r="28" spans="1:37" s="11" customFormat="1" ht="18" customHeight="1">
      <c r="A28" s="1">
        <v>24</v>
      </c>
      <c r="B28" s="1">
        <v>32166</v>
      </c>
      <c r="C28" s="5" t="s">
        <v>2048</v>
      </c>
      <c r="D28" s="1" t="s">
        <v>133</v>
      </c>
      <c r="E28" s="6" t="s">
        <v>1867</v>
      </c>
      <c r="F28" s="1" t="s">
        <v>369</v>
      </c>
      <c r="G28" s="1">
        <f t="shared" si="0"/>
        <v>120</v>
      </c>
      <c r="H28" s="31"/>
      <c r="I28" s="7"/>
      <c r="J28" s="7"/>
      <c r="K28" s="7"/>
      <c r="L28" s="7">
        <v>120</v>
      </c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32"/>
    </row>
    <row r="29" spans="1:37" s="11" customFormat="1" ht="18" customHeight="1">
      <c r="A29" s="1">
        <v>24</v>
      </c>
      <c r="B29" s="1">
        <v>41277</v>
      </c>
      <c r="C29" s="5" t="s">
        <v>2129</v>
      </c>
      <c r="D29" s="1" t="s">
        <v>133</v>
      </c>
      <c r="E29" s="6" t="s">
        <v>7</v>
      </c>
      <c r="F29" s="1" t="s">
        <v>150</v>
      </c>
      <c r="G29" s="1">
        <f t="shared" si="0"/>
        <v>120</v>
      </c>
      <c r="H29" s="31"/>
      <c r="I29" s="7"/>
      <c r="J29" s="7"/>
      <c r="K29" s="7">
        <v>120</v>
      </c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32"/>
    </row>
    <row r="30" spans="1:37" s="11" customFormat="1" ht="18" customHeight="1">
      <c r="A30" s="1">
        <v>26</v>
      </c>
      <c r="B30" s="1">
        <v>30790</v>
      </c>
      <c r="C30" s="5" t="s">
        <v>2049</v>
      </c>
      <c r="D30" s="1" t="s">
        <v>133</v>
      </c>
      <c r="E30" s="6" t="s">
        <v>2050</v>
      </c>
      <c r="F30" s="1" t="s">
        <v>369</v>
      </c>
      <c r="G30" s="1">
        <f t="shared" si="0"/>
        <v>110</v>
      </c>
      <c r="H30" s="31"/>
      <c r="I30" s="7"/>
      <c r="J30" s="7"/>
      <c r="K30" s="7"/>
      <c r="L30" s="7">
        <v>110</v>
      </c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32"/>
    </row>
    <row r="31" spans="1:37" s="11" customFormat="1" ht="18" customHeight="1">
      <c r="A31" s="1">
        <v>27</v>
      </c>
      <c r="B31" s="1">
        <v>36130</v>
      </c>
      <c r="C31" s="5" t="s">
        <v>1763</v>
      </c>
      <c r="D31" s="1" t="s">
        <v>133</v>
      </c>
      <c r="E31" s="6" t="s">
        <v>7</v>
      </c>
      <c r="F31" s="1" t="s">
        <v>10</v>
      </c>
      <c r="G31" s="1">
        <f t="shared" si="0"/>
        <v>105</v>
      </c>
      <c r="H31" s="31"/>
      <c r="I31" s="7"/>
      <c r="J31" s="7"/>
      <c r="K31" s="7"/>
      <c r="L31" s="7"/>
      <c r="M31" s="7"/>
      <c r="N31" s="7">
        <v>95</v>
      </c>
      <c r="O31" s="7"/>
      <c r="P31" s="7"/>
      <c r="Q31" s="7">
        <v>10</v>
      </c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32"/>
    </row>
    <row r="32" spans="1:37" s="11" customFormat="1" ht="18" customHeight="1">
      <c r="A32" s="1">
        <v>28</v>
      </c>
      <c r="B32" s="1" t="s">
        <v>1678</v>
      </c>
      <c r="C32" s="5" t="s">
        <v>1679</v>
      </c>
      <c r="D32" s="1" t="s">
        <v>133</v>
      </c>
      <c r="E32" s="6" t="s">
        <v>7</v>
      </c>
      <c r="F32" s="1" t="s">
        <v>150</v>
      </c>
      <c r="G32" s="1">
        <f t="shared" si="0"/>
        <v>100</v>
      </c>
      <c r="H32" s="31"/>
      <c r="I32" s="7"/>
      <c r="J32" s="7"/>
      <c r="K32" s="7"/>
      <c r="L32" s="7"/>
      <c r="M32" s="7"/>
      <c r="N32" s="7"/>
      <c r="O32" s="7"/>
      <c r="P32" s="7"/>
      <c r="Q32" s="7"/>
      <c r="R32" s="7"/>
      <c r="S32" s="7">
        <v>100</v>
      </c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32"/>
    </row>
    <row r="33" spans="1:37" s="11" customFormat="1" ht="18" customHeight="1">
      <c r="A33" s="1">
        <v>28</v>
      </c>
      <c r="B33" s="1">
        <v>65396</v>
      </c>
      <c r="C33" s="5" t="s">
        <v>1125</v>
      </c>
      <c r="D33" s="1" t="s">
        <v>133</v>
      </c>
      <c r="E33" s="6" t="s">
        <v>1126</v>
      </c>
      <c r="F33" s="1" t="s">
        <v>141</v>
      </c>
      <c r="G33" s="1">
        <f t="shared" si="0"/>
        <v>100</v>
      </c>
      <c r="H33" s="31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>
        <v>100</v>
      </c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32"/>
    </row>
    <row r="34" spans="1:37" s="11" customFormat="1" ht="18" customHeight="1">
      <c r="A34" s="1">
        <v>28</v>
      </c>
      <c r="B34" s="1">
        <v>41321</v>
      </c>
      <c r="C34" s="5" t="s">
        <v>2051</v>
      </c>
      <c r="D34" s="1" t="s">
        <v>133</v>
      </c>
      <c r="E34" s="6" t="s">
        <v>7</v>
      </c>
      <c r="F34" s="1" t="s">
        <v>369</v>
      </c>
      <c r="G34" s="1">
        <f t="shared" si="0"/>
        <v>100</v>
      </c>
      <c r="H34" s="31"/>
      <c r="I34" s="7"/>
      <c r="J34" s="7"/>
      <c r="K34" s="7"/>
      <c r="L34" s="7">
        <v>100</v>
      </c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32"/>
    </row>
    <row r="35" spans="1:37" s="11" customFormat="1" ht="18" customHeight="1">
      <c r="A35" s="1">
        <v>28</v>
      </c>
      <c r="B35" s="1">
        <v>66319</v>
      </c>
      <c r="C35" s="5" t="s">
        <v>2130</v>
      </c>
      <c r="D35" s="1" t="s">
        <v>133</v>
      </c>
      <c r="E35" s="6" t="s">
        <v>1617</v>
      </c>
      <c r="F35" s="1" t="s">
        <v>150</v>
      </c>
      <c r="G35" s="1">
        <f t="shared" si="0"/>
        <v>100</v>
      </c>
      <c r="H35" s="31"/>
      <c r="I35" s="7"/>
      <c r="J35" s="7"/>
      <c r="K35" s="7">
        <v>100</v>
      </c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32"/>
    </row>
    <row r="36" spans="1:37" s="11" customFormat="1" ht="18" customHeight="1">
      <c r="A36" s="1">
        <v>32</v>
      </c>
      <c r="B36" s="1">
        <v>3534</v>
      </c>
      <c r="C36" s="5" t="s">
        <v>2052</v>
      </c>
      <c r="D36" s="1" t="s">
        <v>133</v>
      </c>
      <c r="E36" s="6" t="s">
        <v>7</v>
      </c>
      <c r="F36" s="1" t="s">
        <v>381</v>
      </c>
      <c r="G36" s="1">
        <f t="shared" si="0"/>
        <v>90</v>
      </c>
      <c r="H36" s="31"/>
      <c r="I36" s="7"/>
      <c r="J36" s="7"/>
      <c r="K36" s="7"/>
      <c r="L36" s="7">
        <v>90</v>
      </c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32"/>
    </row>
    <row r="37" spans="1:37" s="11" customFormat="1" ht="18" customHeight="1">
      <c r="A37" s="1">
        <v>33</v>
      </c>
      <c r="B37" s="1" t="s">
        <v>1684</v>
      </c>
      <c r="C37" s="5" t="s">
        <v>1685</v>
      </c>
      <c r="D37" s="1" t="s">
        <v>133</v>
      </c>
      <c r="E37" s="6" t="s">
        <v>1686</v>
      </c>
      <c r="F37" s="1" t="s">
        <v>150</v>
      </c>
      <c r="G37" s="1">
        <f t="shared" ref="G37:G68" si="1">SUM(I37:AJ37)</f>
        <v>89</v>
      </c>
      <c r="H37" s="31"/>
      <c r="I37" s="7"/>
      <c r="J37" s="7">
        <v>10</v>
      </c>
      <c r="K37" s="7"/>
      <c r="L37" s="7"/>
      <c r="M37" s="7"/>
      <c r="N37" s="7"/>
      <c r="O37" s="7"/>
      <c r="P37" s="7">
        <v>4</v>
      </c>
      <c r="Q37" s="7"/>
      <c r="R37" s="7"/>
      <c r="S37" s="7">
        <v>75</v>
      </c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32"/>
    </row>
    <row r="38" spans="1:37" s="11" customFormat="1" ht="18" customHeight="1">
      <c r="A38" s="1">
        <v>34</v>
      </c>
      <c r="B38" s="1" t="s">
        <v>1341</v>
      </c>
      <c r="C38" s="5" t="s">
        <v>1342</v>
      </c>
      <c r="D38" s="1" t="s">
        <v>133</v>
      </c>
      <c r="E38" s="6" t="s">
        <v>1128</v>
      </c>
      <c r="F38" s="1" t="s">
        <v>141</v>
      </c>
      <c r="G38" s="1">
        <f t="shared" si="1"/>
        <v>86</v>
      </c>
      <c r="H38" s="31"/>
      <c r="I38" s="7"/>
      <c r="J38" s="7"/>
      <c r="K38" s="7"/>
      <c r="L38" s="7"/>
      <c r="M38" s="7"/>
      <c r="N38" s="7"/>
      <c r="O38" s="7"/>
      <c r="P38" s="7"/>
      <c r="Q38" s="7"/>
      <c r="R38" s="7">
        <v>6</v>
      </c>
      <c r="S38" s="7"/>
      <c r="T38" s="7"/>
      <c r="U38" s="7"/>
      <c r="V38" s="7"/>
      <c r="W38" s="7">
        <v>80</v>
      </c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32"/>
    </row>
    <row r="39" spans="1:37" s="11" customFormat="1" ht="18" customHeight="1">
      <c r="A39" s="1">
        <v>35</v>
      </c>
      <c r="B39" s="1">
        <v>16413</v>
      </c>
      <c r="C39" s="5" t="s">
        <v>530</v>
      </c>
      <c r="D39" s="1" t="s">
        <v>133</v>
      </c>
      <c r="E39" s="6" t="s">
        <v>7</v>
      </c>
      <c r="F39" s="1" t="s">
        <v>442</v>
      </c>
      <c r="G39" s="1">
        <f t="shared" si="1"/>
        <v>85</v>
      </c>
      <c r="H39" s="31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>
        <v>85</v>
      </c>
      <c r="AH39" s="7"/>
      <c r="AI39" s="7"/>
      <c r="AJ39" s="7"/>
      <c r="AK39" s="32"/>
    </row>
    <row r="40" spans="1:37" s="11" customFormat="1" ht="18" customHeight="1">
      <c r="A40" s="1">
        <v>35</v>
      </c>
      <c r="B40" s="1">
        <v>4547</v>
      </c>
      <c r="C40" s="5" t="s">
        <v>915</v>
      </c>
      <c r="D40" s="1" t="s">
        <v>133</v>
      </c>
      <c r="E40" s="6" t="s">
        <v>7</v>
      </c>
      <c r="F40" s="1" t="s">
        <v>442</v>
      </c>
      <c r="G40" s="1">
        <f t="shared" si="1"/>
        <v>85</v>
      </c>
      <c r="H40" s="31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>
        <v>85</v>
      </c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32"/>
    </row>
    <row r="41" spans="1:37" s="11" customFormat="1" ht="18" customHeight="1">
      <c r="A41" s="1">
        <v>37</v>
      </c>
      <c r="B41" s="1" t="s">
        <v>1687</v>
      </c>
      <c r="C41" s="5" t="s">
        <v>1688</v>
      </c>
      <c r="D41" s="1" t="s">
        <v>133</v>
      </c>
      <c r="E41" s="6" t="s">
        <v>1689</v>
      </c>
      <c r="F41" s="1" t="s">
        <v>150</v>
      </c>
      <c r="G41" s="1">
        <f t="shared" si="1"/>
        <v>81</v>
      </c>
      <c r="H41" s="31"/>
      <c r="I41" s="7"/>
      <c r="J41" s="7">
        <v>8</v>
      </c>
      <c r="K41" s="7"/>
      <c r="L41" s="7"/>
      <c r="M41" s="7"/>
      <c r="N41" s="7"/>
      <c r="O41" s="7"/>
      <c r="P41" s="7">
        <v>3</v>
      </c>
      <c r="Q41" s="7"/>
      <c r="R41" s="7"/>
      <c r="S41" s="7">
        <v>70</v>
      </c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32"/>
    </row>
    <row r="42" spans="1:37" s="11" customFormat="1" ht="18" customHeight="1">
      <c r="A42" s="1">
        <v>38</v>
      </c>
      <c r="B42" s="1" t="s">
        <v>1682</v>
      </c>
      <c r="C42" s="5" t="s">
        <v>1683</v>
      </c>
      <c r="D42" s="1" t="s">
        <v>133</v>
      </c>
      <c r="E42" s="6" t="s">
        <v>7</v>
      </c>
      <c r="F42" s="1" t="s">
        <v>150</v>
      </c>
      <c r="G42" s="1">
        <f t="shared" si="1"/>
        <v>80</v>
      </c>
      <c r="H42" s="31"/>
      <c r="I42" s="7"/>
      <c r="J42" s="7"/>
      <c r="K42" s="7"/>
      <c r="L42" s="7"/>
      <c r="M42" s="7"/>
      <c r="N42" s="7"/>
      <c r="O42" s="7"/>
      <c r="P42" s="7"/>
      <c r="Q42" s="7"/>
      <c r="R42" s="7"/>
      <c r="S42" s="7">
        <v>80</v>
      </c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32"/>
    </row>
    <row r="43" spans="1:37" s="11" customFormat="1" ht="18" customHeight="1">
      <c r="A43" s="1">
        <v>38</v>
      </c>
      <c r="B43" s="1">
        <v>10604</v>
      </c>
      <c r="C43" s="5" t="s">
        <v>1842</v>
      </c>
      <c r="D43" s="1" t="s">
        <v>133</v>
      </c>
      <c r="E43" s="6" t="s">
        <v>7</v>
      </c>
      <c r="F43" s="1" t="s">
        <v>10</v>
      </c>
      <c r="G43" s="1">
        <f t="shared" si="1"/>
        <v>80</v>
      </c>
      <c r="H43" s="31"/>
      <c r="I43" s="7"/>
      <c r="J43" s="7"/>
      <c r="K43" s="7"/>
      <c r="L43" s="7"/>
      <c r="M43" s="7"/>
      <c r="N43" s="7">
        <v>80</v>
      </c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32"/>
    </row>
    <row r="44" spans="1:37" s="11" customFormat="1" ht="18" customHeight="1">
      <c r="A44" s="1">
        <v>38</v>
      </c>
      <c r="B44" s="1">
        <v>63100</v>
      </c>
      <c r="C44" s="5" t="s">
        <v>1127</v>
      </c>
      <c r="D44" s="1" t="s">
        <v>133</v>
      </c>
      <c r="E44" s="6" t="s">
        <v>1128</v>
      </c>
      <c r="F44" s="1" t="s">
        <v>141</v>
      </c>
      <c r="G44" s="1">
        <f t="shared" si="1"/>
        <v>80</v>
      </c>
      <c r="H44" s="31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>
        <v>80</v>
      </c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32"/>
    </row>
    <row r="45" spans="1:37" s="11" customFormat="1" ht="18" customHeight="1">
      <c r="A45" s="1">
        <v>38</v>
      </c>
      <c r="B45" s="1" t="s">
        <v>880</v>
      </c>
      <c r="C45" s="5" t="s">
        <v>881</v>
      </c>
      <c r="D45" s="1" t="s">
        <v>133</v>
      </c>
      <c r="E45" s="6" t="s">
        <v>7</v>
      </c>
      <c r="F45" s="1" t="s">
        <v>10</v>
      </c>
      <c r="G45" s="1">
        <f t="shared" si="1"/>
        <v>80</v>
      </c>
      <c r="H45" s="31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>
        <v>80</v>
      </c>
      <c r="AB45" s="7"/>
      <c r="AC45" s="7"/>
      <c r="AD45" s="7"/>
      <c r="AE45" s="7"/>
      <c r="AF45" s="7"/>
      <c r="AG45" s="7"/>
      <c r="AH45" s="7"/>
      <c r="AI45" s="7"/>
      <c r="AJ45" s="7"/>
      <c r="AK45" s="32"/>
    </row>
    <row r="46" spans="1:37" s="11" customFormat="1" ht="18" customHeight="1">
      <c r="A46" s="1">
        <v>38</v>
      </c>
      <c r="B46" s="1">
        <v>65882</v>
      </c>
      <c r="C46" s="5" t="s">
        <v>2053</v>
      </c>
      <c r="D46" s="1" t="s">
        <v>133</v>
      </c>
      <c r="E46" s="6" t="s">
        <v>7</v>
      </c>
      <c r="F46" s="1" t="s">
        <v>369</v>
      </c>
      <c r="G46" s="1">
        <f t="shared" si="1"/>
        <v>80</v>
      </c>
      <c r="H46" s="31"/>
      <c r="I46" s="7"/>
      <c r="J46" s="7"/>
      <c r="K46" s="7"/>
      <c r="L46" s="7">
        <v>80</v>
      </c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32"/>
    </row>
    <row r="47" spans="1:37" s="11" customFormat="1" ht="18" customHeight="1">
      <c r="A47" s="1">
        <v>38</v>
      </c>
      <c r="B47" s="1">
        <v>58971</v>
      </c>
      <c r="C47" s="5" t="s">
        <v>2131</v>
      </c>
      <c r="D47" s="1" t="s">
        <v>133</v>
      </c>
      <c r="E47" s="6" t="s">
        <v>7</v>
      </c>
      <c r="F47" s="1" t="s">
        <v>150</v>
      </c>
      <c r="G47" s="1">
        <f t="shared" si="1"/>
        <v>80</v>
      </c>
      <c r="H47" s="31"/>
      <c r="I47" s="7"/>
      <c r="J47" s="7"/>
      <c r="K47" s="7">
        <v>80</v>
      </c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32"/>
    </row>
    <row r="48" spans="1:37" s="11" customFormat="1" ht="18" customHeight="1">
      <c r="A48" s="1">
        <v>44</v>
      </c>
      <c r="B48" s="1">
        <v>37393</v>
      </c>
      <c r="C48" s="5" t="s">
        <v>916</v>
      </c>
      <c r="D48" s="1" t="s">
        <v>133</v>
      </c>
      <c r="E48" s="6" t="s">
        <v>7</v>
      </c>
      <c r="F48" s="1" t="s">
        <v>180</v>
      </c>
      <c r="G48" s="1">
        <f t="shared" si="1"/>
        <v>75</v>
      </c>
      <c r="H48" s="31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>
        <v>75</v>
      </c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32"/>
    </row>
    <row r="49" spans="1:37" s="11" customFormat="1" ht="18" customHeight="1">
      <c r="A49" s="1">
        <v>45</v>
      </c>
      <c r="B49" s="1">
        <v>59171</v>
      </c>
      <c r="C49" s="5" t="s">
        <v>2132</v>
      </c>
      <c r="D49" s="1" t="s">
        <v>133</v>
      </c>
      <c r="E49" s="6" t="s">
        <v>7</v>
      </c>
      <c r="F49" s="1" t="s">
        <v>150</v>
      </c>
      <c r="G49" s="1">
        <f t="shared" si="1"/>
        <v>75</v>
      </c>
      <c r="H49" s="31"/>
      <c r="I49" s="7"/>
      <c r="J49" s="7"/>
      <c r="K49" s="7">
        <v>75</v>
      </c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32"/>
    </row>
    <row r="50" spans="1:37" s="11" customFormat="1" ht="18" customHeight="1">
      <c r="A50" s="1">
        <v>46</v>
      </c>
      <c r="B50" s="1">
        <v>26921</v>
      </c>
      <c r="C50" s="5" t="s">
        <v>2054</v>
      </c>
      <c r="D50" s="1" t="s">
        <v>133</v>
      </c>
      <c r="E50" s="6" t="s">
        <v>7</v>
      </c>
      <c r="F50" s="1" t="s">
        <v>180</v>
      </c>
      <c r="G50" s="1">
        <f t="shared" si="1"/>
        <v>70</v>
      </c>
      <c r="H50" s="31"/>
      <c r="I50" s="7"/>
      <c r="J50" s="7"/>
      <c r="K50" s="7"/>
      <c r="L50" s="7">
        <v>70</v>
      </c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32"/>
    </row>
    <row r="51" spans="1:37" s="11" customFormat="1" ht="18" customHeight="1">
      <c r="A51" s="1">
        <v>46</v>
      </c>
      <c r="B51" s="1">
        <v>66538</v>
      </c>
      <c r="C51" s="5" t="s">
        <v>2133</v>
      </c>
      <c r="D51" s="1" t="s">
        <v>133</v>
      </c>
      <c r="E51" s="6" t="s">
        <v>7</v>
      </c>
      <c r="F51" s="1" t="s">
        <v>150</v>
      </c>
      <c r="G51" s="1">
        <f t="shared" si="1"/>
        <v>70</v>
      </c>
      <c r="H51" s="31"/>
      <c r="I51" s="7"/>
      <c r="J51" s="7"/>
      <c r="K51" s="7">
        <v>70</v>
      </c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32"/>
    </row>
    <row r="52" spans="1:37" s="11" customFormat="1" ht="18" customHeight="1">
      <c r="A52" s="1">
        <v>48</v>
      </c>
      <c r="B52" s="1">
        <v>56616</v>
      </c>
      <c r="C52" s="5" t="s">
        <v>1515</v>
      </c>
      <c r="D52" s="1" t="s">
        <v>133</v>
      </c>
      <c r="E52" s="6" t="s">
        <v>1160</v>
      </c>
      <c r="F52" s="1" t="s">
        <v>141</v>
      </c>
      <c r="G52" s="1">
        <f t="shared" si="1"/>
        <v>68</v>
      </c>
      <c r="H52" s="31"/>
      <c r="I52" s="7"/>
      <c r="J52" s="7"/>
      <c r="K52" s="7"/>
      <c r="L52" s="7"/>
      <c r="M52" s="7"/>
      <c r="N52" s="7"/>
      <c r="O52" s="7"/>
      <c r="P52" s="7"/>
      <c r="Q52" s="7"/>
      <c r="R52" s="7">
        <v>8</v>
      </c>
      <c r="S52" s="7"/>
      <c r="T52" s="7"/>
      <c r="U52" s="7">
        <f>120/2</f>
        <v>60</v>
      </c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32"/>
    </row>
    <row r="53" spans="1:37" s="11" customFormat="1" ht="18" customHeight="1">
      <c r="A53" s="1">
        <v>49</v>
      </c>
      <c r="B53" s="1">
        <v>37617</v>
      </c>
      <c r="C53" s="5" t="s">
        <v>1402</v>
      </c>
      <c r="D53" s="1" t="s">
        <v>133</v>
      </c>
      <c r="E53" s="6" t="s">
        <v>1387</v>
      </c>
      <c r="F53" s="1" t="s">
        <v>180</v>
      </c>
      <c r="G53" s="1">
        <f t="shared" si="1"/>
        <v>50</v>
      </c>
      <c r="H53" s="31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>
        <v>50</v>
      </c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32"/>
    </row>
    <row r="54" spans="1:37" s="11" customFormat="1" ht="18" customHeight="1">
      <c r="A54" s="1">
        <v>50</v>
      </c>
      <c r="B54" s="1">
        <v>39779</v>
      </c>
      <c r="C54" s="5" t="s">
        <v>1403</v>
      </c>
      <c r="D54" s="1" t="s">
        <v>133</v>
      </c>
      <c r="E54" s="6" t="s">
        <v>7</v>
      </c>
      <c r="F54" s="1" t="s">
        <v>180</v>
      </c>
      <c r="G54" s="1">
        <f t="shared" si="1"/>
        <v>40</v>
      </c>
      <c r="H54" s="31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>
        <v>40</v>
      </c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32"/>
    </row>
    <row r="55" spans="1:37" s="11" customFormat="1" ht="18" customHeight="1">
      <c r="A55" s="1">
        <v>51</v>
      </c>
      <c r="B55" s="1">
        <v>49672</v>
      </c>
      <c r="C55" s="5" t="s">
        <v>1404</v>
      </c>
      <c r="D55" s="1" t="s">
        <v>133</v>
      </c>
      <c r="E55" s="6" t="s">
        <v>7</v>
      </c>
      <c r="F55" s="1" t="s">
        <v>180</v>
      </c>
      <c r="G55" s="1">
        <f t="shared" si="1"/>
        <v>35</v>
      </c>
      <c r="H55" s="31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>
        <v>35</v>
      </c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32"/>
    </row>
    <row r="56" spans="1:37" s="11" customFormat="1" ht="18" customHeight="1">
      <c r="A56" s="1">
        <v>52</v>
      </c>
      <c r="B56" s="1" t="s">
        <v>930</v>
      </c>
      <c r="C56" s="5" t="s">
        <v>931</v>
      </c>
      <c r="D56" s="1" t="s">
        <v>133</v>
      </c>
      <c r="E56" s="6" t="s">
        <v>7</v>
      </c>
      <c r="F56" s="1" t="s">
        <v>103</v>
      </c>
      <c r="G56" s="1">
        <f t="shared" si="1"/>
        <v>30</v>
      </c>
      <c r="H56" s="31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>
        <v>30</v>
      </c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32"/>
    </row>
    <row r="57" spans="1:37" s="11" customFormat="1" ht="18" customHeight="1">
      <c r="A57" s="1">
        <v>53</v>
      </c>
      <c r="B57" s="1">
        <v>63824</v>
      </c>
      <c r="C57" s="5" t="s">
        <v>1541</v>
      </c>
      <c r="D57" s="1" t="s">
        <v>133</v>
      </c>
      <c r="E57" s="6" t="s">
        <v>256</v>
      </c>
      <c r="F57" s="1" t="s">
        <v>8</v>
      </c>
      <c r="G57" s="1">
        <f t="shared" si="1"/>
        <v>28</v>
      </c>
      <c r="H57" s="31"/>
      <c r="I57" s="7"/>
      <c r="J57" s="7"/>
      <c r="K57" s="7"/>
      <c r="L57" s="7"/>
      <c r="M57" s="7"/>
      <c r="N57" s="7"/>
      <c r="O57" s="7"/>
      <c r="P57" s="7"/>
      <c r="Q57" s="7">
        <v>25</v>
      </c>
      <c r="R57" s="7"/>
      <c r="S57" s="7"/>
      <c r="T57" s="7">
        <v>3</v>
      </c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32"/>
    </row>
    <row r="58" spans="1:37" s="11" customFormat="1" ht="18" customHeight="1">
      <c r="A58" s="1">
        <v>54</v>
      </c>
      <c r="B58" s="1">
        <v>42774</v>
      </c>
      <c r="C58" s="5" t="s">
        <v>1540</v>
      </c>
      <c r="D58" s="1" t="s">
        <v>133</v>
      </c>
      <c r="E58" s="6" t="s">
        <v>256</v>
      </c>
      <c r="F58" s="1" t="s">
        <v>8</v>
      </c>
      <c r="G58" s="1">
        <f t="shared" si="1"/>
        <v>26</v>
      </c>
      <c r="H58" s="31"/>
      <c r="I58" s="7"/>
      <c r="J58" s="7"/>
      <c r="K58" s="7"/>
      <c r="L58" s="7"/>
      <c r="M58" s="7"/>
      <c r="N58" s="7"/>
      <c r="O58" s="7"/>
      <c r="P58" s="7"/>
      <c r="Q58" s="7">
        <v>20</v>
      </c>
      <c r="R58" s="7"/>
      <c r="S58" s="7"/>
      <c r="T58" s="7">
        <v>6</v>
      </c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32"/>
    </row>
    <row r="59" spans="1:37" s="11" customFormat="1" ht="18" customHeight="1">
      <c r="A59" s="1">
        <v>55</v>
      </c>
      <c r="B59" s="1">
        <v>13280</v>
      </c>
      <c r="C59" s="5" t="s">
        <v>1539</v>
      </c>
      <c r="D59" s="1" t="s">
        <v>133</v>
      </c>
      <c r="E59" s="6" t="s">
        <v>7</v>
      </c>
      <c r="F59" s="1" t="s">
        <v>25</v>
      </c>
      <c r="G59" s="1">
        <f t="shared" si="1"/>
        <v>25</v>
      </c>
      <c r="H59" s="31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>
        <v>25</v>
      </c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32"/>
    </row>
    <row r="60" spans="1:37" s="11" customFormat="1" ht="18" customHeight="1">
      <c r="A60" s="1">
        <v>55</v>
      </c>
      <c r="B60" s="1">
        <v>61762</v>
      </c>
      <c r="C60" s="5" t="s">
        <v>1720</v>
      </c>
      <c r="D60" s="1" t="s">
        <v>133</v>
      </c>
      <c r="E60" s="6" t="s">
        <v>7</v>
      </c>
      <c r="F60" s="1" t="s">
        <v>141</v>
      </c>
      <c r="G60" s="1">
        <f t="shared" si="1"/>
        <v>25</v>
      </c>
      <c r="H60" s="31"/>
      <c r="I60" s="7"/>
      <c r="J60" s="7"/>
      <c r="K60" s="7"/>
      <c r="L60" s="7"/>
      <c r="M60" s="7"/>
      <c r="N60" s="7"/>
      <c r="O60" s="7"/>
      <c r="P60" s="7"/>
      <c r="Q60" s="7"/>
      <c r="R60" s="7">
        <v>25</v>
      </c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32"/>
    </row>
    <row r="61" spans="1:37" s="11" customFormat="1" ht="18" customHeight="1">
      <c r="A61" s="1">
        <v>55</v>
      </c>
      <c r="B61" s="1" t="s">
        <v>932</v>
      </c>
      <c r="C61" s="5" t="s">
        <v>933</v>
      </c>
      <c r="D61" s="1" t="s">
        <v>133</v>
      </c>
      <c r="E61" s="6" t="s">
        <v>7</v>
      </c>
      <c r="F61" s="1" t="s">
        <v>10</v>
      </c>
      <c r="G61" s="1">
        <f t="shared" si="1"/>
        <v>25</v>
      </c>
      <c r="H61" s="31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>
        <v>25</v>
      </c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32"/>
    </row>
    <row r="62" spans="1:37" s="11" customFormat="1" ht="18" customHeight="1">
      <c r="A62" s="1">
        <v>55</v>
      </c>
      <c r="B62" s="1">
        <v>34550</v>
      </c>
      <c r="C62" s="5" t="s">
        <v>1810</v>
      </c>
      <c r="D62" s="1" t="s">
        <v>133</v>
      </c>
      <c r="E62" s="6" t="s">
        <v>7</v>
      </c>
      <c r="F62" s="1" t="s">
        <v>150</v>
      </c>
      <c r="G62" s="1">
        <f t="shared" si="1"/>
        <v>25</v>
      </c>
      <c r="H62" s="31"/>
      <c r="I62" s="7"/>
      <c r="J62" s="7">
        <v>25</v>
      </c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32"/>
    </row>
    <row r="63" spans="1:37" s="11" customFormat="1" ht="18" customHeight="1">
      <c r="A63" s="1">
        <v>59</v>
      </c>
      <c r="B63" s="1">
        <v>30678</v>
      </c>
      <c r="C63" s="5" t="s">
        <v>128</v>
      </c>
      <c r="D63" s="1" t="s">
        <v>133</v>
      </c>
      <c r="E63" s="6" t="s">
        <v>7</v>
      </c>
      <c r="F63" s="1" t="s">
        <v>10</v>
      </c>
      <c r="G63" s="1">
        <f t="shared" si="1"/>
        <v>20.5</v>
      </c>
      <c r="H63" s="31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>
        <v>8</v>
      </c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>
        <v>12.5</v>
      </c>
      <c r="AK63" s="32"/>
    </row>
    <row r="64" spans="1:37" s="11" customFormat="1" ht="18" customHeight="1">
      <c r="A64" s="1">
        <v>60</v>
      </c>
      <c r="B64" s="1">
        <v>65382</v>
      </c>
      <c r="C64" s="5" t="s">
        <v>1405</v>
      </c>
      <c r="D64" s="1" t="s">
        <v>133</v>
      </c>
      <c r="E64" s="6" t="s">
        <v>7</v>
      </c>
      <c r="F64" s="1" t="s">
        <v>180</v>
      </c>
      <c r="G64" s="1">
        <f t="shared" si="1"/>
        <v>20</v>
      </c>
      <c r="H64" s="31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>
        <v>20</v>
      </c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32"/>
    </row>
    <row r="65" spans="1:37" s="11" customFormat="1" ht="18" customHeight="1">
      <c r="A65" s="1">
        <v>60</v>
      </c>
      <c r="B65" s="1">
        <v>242</v>
      </c>
      <c r="C65" s="5" t="s">
        <v>1805</v>
      </c>
      <c r="D65" s="1" t="s">
        <v>133</v>
      </c>
      <c r="E65" s="6" t="s">
        <v>7</v>
      </c>
      <c r="F65" s="1" t="s">
        <v>150</v>
      </c>
      <c r="G65" s="1">
        <f t="shared" si="1"/>
        <v>20</v>
      </c>
      <c r="H65" s="31"/>
      <c r="I65" s="7"/>
      <c r="J65" s="7"/>
      <c r="K65" s="7"/>
      <c r="L65" s="7"/>
      <c r="M65" s="7"/>
      <c r="N65" s="7"/>
      <c r="O65" s="7"/>
      <c r="P65" s="7">
        <v>20</v>
      </c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32"/>
    </row>
    <row r="66" spans="1:37" s="11" customFormat="1" ht="18" customHeight="1">
      <c r="A66" s="1">
        <v>60</v>
      </c>
      <c r="B66" s="1" t="s">
        <v>351</v>
      </c>
      <c r="C66" s="5" t="s">
        <v>352</v>
      </c>
      <c r="D66" s="1" t="s">
        <v>133</v>
      </c>
      <c r="E66" s="6" t="s">
        <v>7</v>
      </c>
      <c r="F66" s="1" t="s">
        <v>190</v>
      </c>
      <c r="G66" s="1">
        <f t="shared" si="1"/>
        <v>20</v>
      </c>
      <c r="H66" s="31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>
        <v>20</v>
      </c>
      <c r="AI66" s="7"/>
      <c r="AJ66" s="7"/>
      <c r="AK66" s="32"/>
    </row>
    <row r="67" spans="1:37" s="11" customFormat="1" ht="18" customHeight="1">
      <c r="A67" s="1">
        <v>63</v>
      </c>
      <c r="B67" s="1" t="s">
        <v>353</v>
      </c>
      <c r="C67" s="5" t="s">
        <v>354</v>
      </c>
      <c r="D67" s="1" t="s">
        <v>133</v>
      </c>
      <c r="E67" s="6" t="s">
        <v>7</v>
      </c>
      <c r="F67" s="1" t="s">
        <v>190</v>
      </c>
      <c r="G67" s="1">
        <f t="shared" si="1"/>
        <v>17.5</v>
      </c>
      <c r="H67" s="31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>
        <v>17.5</v>
      </c>
      <c r="AI67" s="7"/>
      <c r="AJ67" s="7"/>
      <c r="AK67" s="32"/>
    </row>
    <row r="68" spans="1:37" s="11" customFormat="1" ht="18" customHeight="1">
      <c r="A68" s="1">
        <v>63</v>
      </c>
      <c r="B68" s="1">
        <v>62953</v>
      </c>
      <c r="C68" s="5" t="s">
        <v>130</v>
      </c>
      <c r="D68" s="1" t="s">
        <v>133</v>
      </c>
      <c r="E68" s="6" t="s">
        <v>7</v>
      </c>
      <c r="F68" s="1" t="s">
        <v>10</v>
      </c>
      <c r="G68" s="1">
        <f t="shared" si="1"/>
        <v>17.5</v>
      </c>
      <c r="H68" s="32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>
        <v>10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7">
        <v>7.5</v>
      </c>
      <c r="AK68" s="32"/>
    </row>
    <row r="69" spans="1:37" s="11" customFormat="1" ht="18" customHeight="1">
      <c r="A69" s="1">
        <v>65</v>
      </c>
      <c r="B69" s="1">
        <v>62925</v>
      </c>
      <c r="C69" s="5" t="s">
        <v>1406</v>
      </c>
      <c r="D69" s="1" t="s">
        <v>133</v>
      </c>
      <c r="E69" s="6" t="s">
        <v>472</v>
      </c>
      <c r="F69" s="1" t="s">
        <v>180</v>
      </c>
      <c r="G69" s="1">
        <f t="shared" ref="G69:G89" si="2">SUM(I69:AJ69)</f>
        <v>15</v>
      </c>
      <c r="H69" s="31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>
        <v>15</v>
      </c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32"/>
    </row>
    <row r="70" spans="1:37" s="11" customFormat="1" ht="18" customHeight="1">
      <c r="A70" s="1">
        <v>65</v>
      </c>
      <c r="B70" s="1">
        <v>6148</v>
      </c>
      <c r="C70" s="5" t="s">
        <v>1721</v>
      </c>
      <c r="D70" s="1" t="s">
        <v>133</v>
      </c>
      <c r="E70" s="6" t="s">
        <v>7</v>
      </c>
      <c r="F70" s="1" t="s">
        <v>141</v>
      </c>
      <c r="G70" s="1">
        <f t="shared" si="2"/>
        <v>15</v>
      </c>
      <c r="H70" s="31"/>
      <c r="I70" s="7"/>
      <c r="J70" s="7"/>
      <c r="K70" s="7"/>
      <c r="L70" s="7"/>
      <c r="M70" s="7"/>
      <c r="N70" s="7"/>
      <c r="O70" s="7"/>
      <c r="P70" s="7"/>
      <c r="Q70" s="7"/>
      <c r="R70" s="7">
        <v>15</v>
      </c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32"/>
    </row>
    <row r="71" spans="1:37" s="11" customFormat="1" ht="18" customHeight="1">
      <c r="A71" s="1">
        <v>65</v>
      </c>
      <c r="B71" s="1">
        <v>57925</v>
      </c>
      <c r="C71" s="5" t="s">
        <v>1761</v>
      </c>
      <c r="D71" s="1" t="s">
        <v>133</v>
      </c>
      <c r="E71" s="6" t="s">
        <v>1762</v>
      </c>
      <c r="F71" s="1" t="s">
        <v>8</v>
      </c>
      <c r="G71" s="1">
        <f t="shared" si="2"/>
        <v>15</v>
      </c>
      <c r="H71" s="31"/>
      <c r="I71" s="7"/>
      <c r="J71" s="7"/>
      <c r="K71" s="7"/>
      <c r="L71" s="7"/>
      <c r="M71" s="7"/>
      <c r="N71" s="7"/>
      <c r="O71" s="7"/>
      <c r="P71" s="7"/>
      <c r="Q71" s="7">
        <v>15</v>
      </c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32"/>
    </row>
    <row r="72" spans="1:37" s="11" customFormat="1" ht="18" customHeight="1">
      <c r="A72" s="1">
        <v>68</v>
      </c>
      <c r="B72" s="1">
        <v>64856</v>
      </c>
      <c r="C72" s="5" t="s">
        <v>794</v>
      </c>
      <c r="D72" s="1" t="s">
        <v>133</v>
      </c>
      <c r="E72" s="6" t="s">
        <v>7</v>
      </c>
      <c r="F72" s="1" t="s">
        <v>259</v>
      </c>
      <c r="G72" s="1">
        <f t="shared" si="2"/>
        <v>12.5</v>
      </c>
      <c r="H72" s="31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>
        <f>25/2</f>
        <v>12.5</v>
      </c>
      <c r="AE72" s="7"/>
      <c r="AF72" s="7"/>
      <c r="AG72" s="7"/>
      <c r="AH72" s="7"/>
      <c r="AI72" s="7"/>
      <c r="AJ72" s="7"/>
      <c r="AK72" s="32"/>
    </row>
    <row r="73" spans="1:37" s="11" customFormat="1" ht="18" customHeight="1">
      <c r="A73" s="1">
        <v>68</v>
      </c>
      <c r="B73" s="1">
        <v>59255</v>
      </c>
      <c r="C73" s="5" t="s">
        <v>728</v>
      </c>
      <c r="D73" s="1" t="s">
        <v>133</v>
      </c>
      <c r="E73" s="6" t="s">
        <v>7</v>
      </c>
      <c r="F73" s="1" t="s">
        <v>686</v>
      </c>
      <c r="G73" s="1">
        <f t="shared" si="2"/>
        <v>12.5</v>
      </c>
      <c r="H73" s="31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>
        <v>12.5</v>
      </c>
      <c r="AC73" s="7"/>
      <c r="AD73" s="7"/>
      <c r="AE73" s="7"/>
      <c r="AF73" s="7"/>
      <c r="AG73" s="7"/>
      <c r="AH73" s="7"/>
      <c r="AI73" s="7"/>
      <c r="AJ73" s="7"/>
      <c r="AK73" s="32"/>
    </row>
    <row r="74" spans="1:37" s="11" customFormat="1" ht="18" customHeight="1">
      <c r="A74" s="1">
        <v>68</v>
      </c>
      <c r="B74" s="1">
        <v>52496</v>
      </c>
      <c r="C74" s="5" t="s">
        <v>2188</v>
      </c>
      <c r="D74" s="1" t="s">
        <v>133</v>
      </c>
      <c r="E74" s="6" t="s">
        <v>7</v>
      </c>
      <c r="F74" s="1" t="s">
        <v>103</v>
      </c>
      <c r="G74" s="1">
        <f t="shared" si="2"/>
        <v>12.5</v>
      </c>
      <c r="H74" s="31"/>
      <c r="I74" s="7"/>
      <c r="J74" s="7"/>
      <c r="K74" s="7"/>
      <c r="L74" s="7"/>
      <c r="M74" s="7">
        <v>12.5</v>
      </c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32"/>
    </row>
    <row r="75" spans="1:37" s="11" customFormat="1" ht="18" customHeight="1">
      <c r="A75" s="1">
        <v>71</v>
      </c>
      <c r="B75" s="1">
        <v>65428</v>
      </c>
      <c r="C75" s="5" t="s">
        <v>1722</v>
      </c>
      <c r="D75" s="1" t="s">
        <v>133</v>
      </c>
      <c r="E75" s="6" t="s">
        <v>7</v>
      </c>
      <c r="F75" s="1" t="s">
        <v>141</v>
      </c>
      <c r="G75" s="1">
        <f t="shared" si="2"/>
        <v>10</v>
      </c>
      <c r="H75" s="31"/>
      <c r="I75" s="7"/>
      <c r="J75" s="7"/>
      <c r="K75" s="7"/>
      <c r="L75" s="7"/>
      <c r="M75" s="7"/>
      <c r="N75" s="7"/>
      <c r="O75" s="7"/>
      <c r="P75" s="7"/>
      <c r="Q75" s="7"/>
      <c r="R75" s="7">
        <v>10</v>
      </c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32"/>
    </row>
    <row r="76" spans="1:37" s="11" customFormat="1" ht="18" customHeight="1">
      <c r="A76" s="1">
        <v>71</v>
      </c>
      <c r="B76" s="1">
        <v>8518</v>
      </c>
      <c r="C76" s="5" t="s">
        <v>1807</v>
      </c>
      <c r="D76" s="1" t="s">
        <v>133</v>
      </c>
      <c r="E76" s="6" t="s">
        <v>7</v>
      </c>
      <c r="F76" s="1" t="s">
        <v>150</v>
      </c>
      <c r="G76" s="1">
        <f t="shared" si="2"/>
        <v>10</v>
      </c>
      <c r="H76" s="31"/>
      <c r="I76" s="7"/>
      <c r="J76" s="7"/>
      <c r="K76" s="7"/>
      <c r="L76" s="7"/>
      <c r="M76" s="7"/>
      <c r="N76" s="7"/>
      <c r="O76" s="7"/>
      <c r="P76" s="7">
        <v>10</v>
      </c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32"/>
    </row>
    <row r="77" spans="1:37" s="11" customFormat="1" ht="18" customHeight="1">
      <c r="A77" s="1">
        <v>71</v>
      </c>
      <c r="B77" s="1">
        <v>61038</v>
      </c>
      <c r="C77" s="5" t="s">
        <v>795</v>
      </c>
      <c r="D77" s="1" t="s">
        <v>133</v>
      </c>
      <c r="E77" s="6" t="s">
        <v>7</v>
      </c>
      <c r="F77" s="1" t="s">
        <v>259</v>
      </c>
      <c r="G77" s="1">
        <f t="shared" si="2"/>
        <v>10</v>
      </c>
      <c r="H77" s="31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>
        <v>10</v>
      </c>
      <c r="AE77" s="7"/>
      <c r="AF77" s="7"/>
      <c r="AG77" s="7"/>
      <c r="AH77" s="7"/>
      <c r="AI77" s="7"/>
      <c r="AJ77" s="7"/>
      <c r="AK77" s="32"/>
    </row>
    <row r="78" spans="1:37" s="11" customFormat="1" ht="18" customHeight="1">
      <c r="A78" s="1">
        <v>71</v>
      </c>
      <c r="B78" s="1">
        <v>64952</v>
      </c>
      <c r="C78" s="5" t="s">
        <v>682</v>
      </c>
      <c r="D78" s="1" t="s">
        <v>133</v>
      </c>
      <c r="E78" s="6" t="s">
        <v>7</v>
      </c>
      <c r="F78" s="1" t="s">
        <v>190</v>
      </c>
      <c r="G78" s="1">
        <f t="shared" si="2"/>
        <v>10</v>
      </c>
      <c r="H78" s="31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>
        <v>10</v>
      </c>
      <c r="AD78" s="7"/>
      <c r="AE78" s="7"/>
      <c r="AF78" s="7"/>
      <c r="AG78" s="7"/>
      <c r="AH78" s="7"/>
      <c r="AI78" s="7"/>
      <c r="AJ78" s="7"/>
      <c r="AK78" s="32"/>
    </row>
    <row r="79" spans="1:37" s="11" customFormat="1" ht="18" customHeight="1">
      <c r="A79" s="1">
        <v>71</v>
      </c>
      <c r="B79" s="1">
        <v>59548</v>
      </c>
      <c r="C79" s="5" t="s">
        <v>729</v>
      </c>
      <c r="D79" s="1" t="s">
        <v>133</v>
      </c>
      <c r="E79" s="6" t="s">
        <v>7</v>
      </c>
      <c r="F79" s="1" t="s">
        <v>686</v>
      </c>
      <c r="G79" s="1">
        <f t="shared" si="2"/>
        <v>10</v>
      </c>
      <c r="H79" s="31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>
        <v>10</v>
      </c>
      <c r="AC79" s="7"/>
      <c r="AD79" s="7"/>
      <c r="AE79" s="7"/>
      <c r="AF79" s="7"/>
      <c r="AG79" s="7"/>
      <c r="AH79" s="7"/>
      <c r="AI79" s="7"/>
      <c r="AJ79" s="7"/>
      <c r="AK79" s="32"/>
    </row>
    <row r="80" spans="1:37" s="11" customFormat="1" ht="18" customHeight="1">
      <c r="A80" s="1">
        <v>76</v>
      </c>
      <c r="B80" s="1">
        <v>63197</v>
      </c>
      <c r="C80" s="5" t="s">
        <v>1764</v>
      </c>
      <c r="D80" s="1" t="s">
        <v>133</v>
      </c>
      <c r="E80" s="6" t="s">
        <v>1765</v>
      </c>
      <c r="F80" s="1" t="s">
        <v>8</v>
      </c>
      <c r="G80" s="1">
        <f t="shared" si="2"/>
        <v>8</v>
      </c>
      <c r="H80" s="31"/>
      <c r="I80" s="7"/>
      <c r="J80" s="7"/>
      <c r="K80" s="7"/>
      <c r="L80" s="7"/>
      <c r="M80" s="7"/>
      <c r="N80" s="7"/>
      <c r="O80" s="7"/>
      <c r="P80" s="7"/>
      <c r="Q80" s="7">
        <v>8</v>
      </c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32"/>
    </row>
    <row r="81" spans="1:37" s="11" customFormat="1" ht="18" customHeight="1">
      <c r="A81" s="1">
        <v>76</v>
      </c>
      <c r="B81" s="1">
        <v>64677</v>
      </c>
      <c r="C81" s="5" t="s">
        <v>1808</v>
      </c>
      <c r="D81" s="1" t="s">
        <v>133</v>
      </c>
      <c r="E81" s="6" t="s">
        <v>7</v>
      </c>
      <c r="F81" s="1" t="s">
        <v>150</v>
      </c>
      <c r="G81" s="1">
        <f t="shared" si="2"/>
        <v>8</v>
      </c>
      <c r="H81" s="31"/>
      <c r="I81" s="7"/>
      <c r="J81" s="7"/>
      <c r="K81" s="7"/>
      <c r="L81" s="7"/>
      <c r="M81" s="7"/>
      <c r="N81" s="7"/>
      <c r="O81" s="7"/>
      <c r="P81" s="7">
        <v>8</v>
      </c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32"/>
    </row>
    <row r="82" spans="1:37" s="11" customFormat="1" ht="18" customHeight="1">
      <c r="A82" s="1">
        <v>78</v>
      </c>
      <c r="B82" s="1">
        <v>23902</v>
      </c>
      <c r="C82" s="5" t="s">
        <v>2189</v>
      </c>
      <c r="D82" s="1" t="s">
        <v>133</v>
      </c>
      <c r="E82" s="6" t="s">
        <v>7</v>
      </c>
      <c r="F82" s="1" t="s">
        <v>103</v>
      </c>
      <c r="G82" s="1">
        <f t="shared" si="2"/>
        <v>7.5</v>
      </c>
      <c r="H82" s="31"/>
      <c r="I82" s="7"/>
      <c r="J82" s="7"/>
      <c r="K82" s="7"/>
      <c r="L82" s="7"/>
      <c r="M82" s="7">
        <v>7.5</v>
      </c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32"/>
    </row>
    <row r="83" spans="1:37" s="11" customFormat="1" ht="18" customHeight="1">
      <c r="A83" s="1">
        <v>79</v>
      </c>
      <c r="B83" s="1">
        <v>63640</v>
      </c>
      <c r="C83" s="5" t="s">
        <v>1766</v>
      </c>
      <c r="D83" s="1" t="s">
        <v>133</v>
      </c>
      <c r="E83" s="6" t="s">
        <v>7</v>
      </c>
      <c r="F83" s="1" t="s">
        <v>190</v>
      </c>
      <c r="G83" s="1">
        <f t="shared" si="2"/>
        <v>6</v>
      </c>
      <c r="H83" s="31"/>
      <c r="I83" s="7"/>
      <c r="J83" s="7"/>
      <c r="K83" s="7"/>
      <c r="L83" s="7"/>
      <c r="M83" s="7"/>
      <c r="N83" s="7"/>
      <c r="O83" s="7"/>
      <c r="P83" s="7"/>
      <c r="Q83" s="7">
        <v>6</v>
      </c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32"/>
    </row>
    <row r="84" spans="1:37" s="11" customFormat="1" ht="18" customHeight="1">
      <c r="A84" s="1">
        <v>80</v>
      </c>
      <c r="B84" s="1">
        <v>63625</v>
      </c>
      <c r="C84" s="5" t="s">
        <v>1809</v>
      </c>
      <c r="D84" s="1" t="s">
        <v>133</v>
      </c>
      <c r="E84" s="6" t="s">
        <v>1686</v>
      </c>
      <c r="F84" s="1" t="s">
        <v>150</v>
      </c>
      <c r="G84" s="1">
        <f t="shared" si="2"/>
        <v>6</v>
      </c>
      <c r="H84" s="31"/>
      <c r="I84" s="7"/>
      <c r="J84" s="7"/>
      <c r="K84" s="7"/>
      <c r="L84" s="7"/>
      <c r="M84" s="7"/>
      <c r="N84" s="7"/>
      <c r="O84" s="7"/>
      <c r="P84" s="7">
        <v>6</v>
      </c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32"/>
    </row>
    <row r="85" spans="1:37" s="11" customFormat="1" ht="18" customHeight="1">
      <c r="A85" s="1">
        <v>81</v>
      </c>
      <c r="B85" s="1">
        <v>63309</v>
      </c>
      <c r="C85" s="5" t="s">
        <v>131</v>
      </c>
      <c r="D85" s="1" t="s">
        <v>133</v>
      </c>
      <c r="E85" s="6" t="s">
        <v>132</v>
      </c>
      <c r="F85" s="1" t="s">
        <v>25</v>
      </c>
      <c r="G85" s="1">
        <f t="shared" si="2"/>
        <v>5</v>
      </c>
      <c r="H85" s="31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>
        <v>5</v>
      </c>
      <c r="AK85" s="32"/>
    </row>
    <row r="86" spans="1:37" s="11" customFormat="1" ht="18" customHeight="1">
      <c r="A86" s="1">
        <v>81</v>
      </c>
      <c r="B86" s="1">
        <v>1030</v>
      </c>
      <c r="C86" s="5" t="s">
        <v>2190</v>
      </c>
      <c r="D86" s="1" t="s">
        <v>133</v>
      </c>
      <c r="E86" s="6" t="s">
        <v>7</v>
      </c>
      <c r="F86" s="1" t="s">
        <v>103</v>
      </c>
      <c r="G86" s="1">
        <f t="shared" si="2"/>
        <v>5</v>
      </c>
      <c r="H86" s="31"/>
      <c r="I86" s="7"/>
      <c r="J86" s="7"/>
      <c r="K86" s="7"/>
      <c r="L86" s="7"/>
      <c r="M86" s="7">
        <v>5</v>
      </c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32"/>
    </row>
    <row r="87" spans="1:37" s="11" customFormat="1" ht="18" customHeight="1">
      <c r="A87" s="1">
        <v>83</v>
      </c>
      <c r="B87" s="1">
        <v>61994</v>
      </c>
      <c r="C87" s="5" t="s">
        <v>1723</v>
      </c>
      <c r="D87" s="1" t="s">
        <v>133</v>
      </c>
      <c r="E87" s="6" t="s">
        <v>7</v>
      </c>
      <c r="F87" s="1" t="s">
        <v>141</v>
      </c>
      <c r="G87" s="1">
        <f t="shared" si="2"/>
        <v>4</v>
      </c>
      <c r="H87" s="31"/>
      <c r="I87" s="7"/>
      <c r="J87" s="7"/>
      <c r="K87" s="7"/>
      <c r="L87" s="7"/>
      <c r="M87" s="7"/>
      <c r="N87" s="7"/>
      <c r="O87" s="7"/>
      <c r="P87" s="7"/>
      <c r="Q87" s="7"/>
      <c r="R87" s="7">
        <v>4</v>
      </c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32"/>
    </row>
    <row r="88" spans="1:37" s="11" customFormat="1" ht="18" customHeight="1">
      <c r="A88" s="1">
        <v>83</v>
      </c>
      <c r="B88" s="1">
        <v>63195</v>
      </c>
      <c r="C88" s="5" t="s">
        <v>1767</v>
      </c>
      <c r="D88" s="1" t="s">
        <v>133</v>
      </c>
      <c r="E88" s="6" t="s">
        <v>7</v>
      </c>
      <c r="F88" s="1" t="s">
        <v>8</v>
      </c>
      <c r="G88" s="1">
        <f t="shared" si="2"/>
        <v>4</v>
      </c>
      <c r="H88" s="31"/>
      <c r="I88" s="7"/>
      <c r="J88" s="7"/>
      <c r="K88" s="7"/>
      <c r="L88" s="7"/>
      <c r="M88" s="7"/>
      <c r="N88" s="7"/>
      <c r="O88" s="7"/>
      <c r="P88" s="7"/>
      <c r="Q88" s="7">
        <v>4</v>
      </c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32"/>
    </row>
    <row r="89" spans="1:37" s="11" customFormat="1" ht="18" customHeight="1">
      <c r="A89" s="1">
        <v>85</v>
      </c>
      <c r="B89" s="1">
        <v>18389</v>
      </c>
      <c r="C89" s="5" t="s">
        <v>1724</v>
      </c>
      <c r="D89" s="1" t="s">
        <v>133</v>
      </c>
      <c r="E89" s="6" t="s">
        <v>7</v>
      </c>
      <c r="F89" s="1" t="s">
        <v>141</v>
      </c>
      <c r="G89" s="1">
        <f t="shared" si="2"/>
        <v>3</v>
      </c>
      <c r="H89" s="31"/>
      <c r="I89" s="7"/>
      <c r="J89" s="7"/>
      <c r="K89" s="7"/>
      <c r="L89" s="7"/>
      <c r="M89" s="7"/>
      <c r="N89" s="7"/>
      <c r="O89" s="7"/>
      <c r="P89" s="7"/>
      <c r="Q89" s="7"/>
      <c r="R89" s="7">
        <v>3</v>
      </c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32"/>
    </row>
    <row r="90" spans="1:37" s="11" customFormat="1" ht="18" customHeight="1">
      <c r="A90" s="1"/>
      <c r="B90" s="1"/>
      <c r="C90" s="5"/>
      <c r="D90" s="1"/>
      <c r="E90" s="6"/>
      <c r="F90" s="1"/>
      <c r="G90" s="1"/>
      <c r="H90" s="31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32"/>
    </row>
    <row r="91" spans="1:37" ht="7" customHeight="1">
      <c r="A91" s="38"/>
      <c r="B91" s="33"/>
      <c r="C91" s="39"/>
      <c r="D91" s="33"/>
      <c r="E91" s="40"/>
      <c r="F91" s="33"/>
      <c r="G91" s="41"/>
      <c r="H91" s="33"/>
      <c r="I91" s="42"/>
      <c r="J91" s="42"/>
      <c r="K91" s="42"/>
      <c r="L91" s="42"/>
      <c r="M91" s="42"/>
      <c r="N91" s="42"/>
      <c r="O91" s="42"/>
      <c r="P91" s="42"/>
      <c r="Q91" s="42"/>
      <c r="R91" s="42"/>
      <c r="S91" s="42"/>
      <c r="T91" s="42"/>
      <c r="U91" s="42"/>
      <c r="V91" s="42"/>
      <c r="W91" s="42"/>
      <c r="X91" s="42"/>
      <c r="Y91" s="42"/>
      <c r="Z91" s="42"/>
      <c r="AA91" s="42"/>
      <c r="AB91" s="42"/>
      <c r="AC91" s="42"/>
      <c r="AD91" s="42"/>
      <c r="AE91" s="42"/>
      <c r="AF91" s="42"/>
      <c r="AG91" s="42"/>
      <c r="AH91" s="42"/>
      <c r="AI91" s="42"/>
      <c r="AJ91" s="42"/>
      <c r="AK91" s="37"/>
    </row>
    <row r="92" spans="1:37" s="8" customFormat="1" ht="12.75" customHeight="1">
      <c r="A92" s="13"/>
      <c r="B92" s="14"/>
      <c r="D92" s="14"/>
      <c r="E92" s="15"/>
      <c r="F92" s="14"/>
      <c r="G92" s="14"/>
      <c r="H92" s="14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</row>
  </sheetData>
  <sheetProtection algorithmName="SHA-512" hashValue="MfqhevfNBknIxDVDrgudzLVn1WKLx/Iqap/sPx46TPMn6EwTVHL3Khu1f2Aykm7zoZx4HDNVNvpXx/klY3FyLw==" saltValue="wmlViq3CDrqQjCwXmYCg/w==" spinCount="100000" sheet="1" selectLockedCells="1" selectUnlockedCells="1"/>
  <sortState xmlns:xlrd2="http://schemas.microsoft.com/office/spreadsheetml/2017/richdata2" ref="A5:AJ90">
    <sortCondition descending="1" ref="G5:G90"/>
  </sortState>
  <mergeCells count="30">
    <mergeCell ref="J1:J2"/>
    <mergeCell ref="K1:K2"/>
    <mergeCell ref="L1:L2"/>
    <mergeCell ref="R1:R2"/>
    <mergeCell ref="Q1:Q2"/>
    <mergeCell ref="P1:P2"/>
    <mergeCell ref="O1:O2"/>
    <mergeCell ref="N1:N2"/>
    <mergeCell ref="M1:M2"/>
    <mergeCell ref="U1:U2"/>
    <mergeCell ref="Y1:Y2"/>
    <mergeCell ref="X1:X2"/>
    <mergeCell ref="S1:S2"/>
    <mergeCell ref="W1:W2"/>
    <mergeCell ref="A2:G2"/>
    <mergeCell ref="A1:G1"/>
    <mergeCell ref="T1:T2"/>
    <mergeCell ref="AJ1:AJ2"/>
    <mergeCell ref="I1:I2"/>
    <mergeCell ref="AI1:AI2"/>
    <mergeCell ref="AH1:AH2"/>
    <mergeCell ref="AG1:AG2"/>
    <mergeCell ref="AF1:AF2"/>
    <mergeCell ref="AE1:AE2"/>
    <mergeCell ref="AC1:AC2"/>
    <mergeCell ref="AB1:AB2"/>
    <mergeCell ref="AD1:AD2"/>
    <mergeCell ref="AA1:AA2"/>
    <mergeCell ref="Z1:Z2"/>
    <mergeCell ref="V1:V2"/>
  </mergeCells>
  <phoneticPr fontId="15" type="noConversion"/>
  <conditionalFormatting sqref="B1:B1048576">
    <cfRule type="duplicateValues" dxfId="28" priority="3"/>
  </conditionalFormatting>
  <conditionalFormatting sqref="B1:C1048576">
    <cfRule type="duplicateValues" dxfId="27" priority="2"/>
    <cfRule type="duplicateValues" dxfId="26" priority="4"/>
  </conditionalFormatting>
  <conditionalFormatting sqref="B3:C3">
    <cfRule type="duplicateValues" dxfId="25" priority="8" stopIfTrue="1"/>
  </conditionalFormatting>
  <conditionalFormatting sqref="B5:C90">
    <cfRule type="duplicateValues" dxfId="24" priority="12604" stopIfTrue="1"/>
    <cfRule type="duplicateValues" dxfId="23" priority="12605" stopIfTrue="1"/>
  </conditionalFormatting>
  <conditionalFormatting sqref="B9:C92">
    <cfRule type="duplicateValues" dxfId="22" priority="13060" stopIfTrue="1"/>
  </conditionalFormatting>
  <conditionalFormatting sqref="B9:C65607 B1:C2 B4:C4">
    <cfRule type="expression" dxfId="21" priority="13062" stopIfTrue="1">
      <formula>AND(COUNTIF($B$1:$C$2, B1)+COUNTIF($B$4:$C$4, B1)+COUNTIF($B$9:$C$65607, B1)&gt;1,NOT(ISBLANK(B1)))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AC38"/>
  <sheetViews>
    <sheetView zoomScale="85" zoomScaleNormal="85" workbookViewId="0">
      <selection activeCell="A3" sqref="A3"/>
    </sheetView>
  </sheetViews>
  <sheetFormatPr defaultColWidth="9.1796875" defaultRowHeight="14"/>
  <cols>
    <col min="1" max="1" width="5.7265625" style="9" bestFit="1" customWidth="1"/>
    <col min="2" max="2" width="10.26953125" style="2" bestFit="1" customWidth="1"/>
    <col min="3" max="3" width="52" style="3" bestFit="1" customWidth="1"/>
    <col min="4" max="4" width="8.453125" style="2" bestFit="1" customWidth="1"/>
    <col min="5" max="5" width="50.453125" style="10" customWidth="1"/>
    <col min="6" max="6" width="7.7265625" style="2" customWidth="1"/>
    <col min="7" max="7" width="8" style="2" bestFit="1" customWidth="1"/>
    <col min="8" max="8" width="1" style="2" customWidth="1"/>
    <col min="9" max="24" width="6.7265625" style="12" customWidth="1"/>
    <col min="25" max="25" width="7.26953125" style="12" bestFit="1" customWidth="1"/>
    <col min="26" max="28" width="6.7265625" style="12" customWidth="1"/>
    <col min="29" max="29" width="1" style="3" customWidth="1"/>
    <col min="30" max="16384" width="9.1796875" style="3"/>
  </cols>
  <sheetData>
    <row r="1" spans="1:29" ht="69" customHeight="1">
      <c r="A1" s="60"/>
      <c r="B1" s="61"/>
      <c r="C1" s="61"/>
      <c r="D1" s="61"/>
      <c r="E1" s="61"/>
      <c r="F1" s="61"/>
      <c r="G1" s="62"/>
      <c r="H1" s="27"/>
      <c r="I1" s="63"/>
      <c r="J1" s="63" t="s">
        <v>2074</v>
      </c>
      <c r="K1" s="63" t="s">
        <v>1844</v>
      </c>
      <c r="L1" s="63" t="s">
        <v>2149</v>
      </c>
      <c r="M1" s="55" t="s">
        <v>1812</v>
      </c>
      <c r="N1" s="55" t="s">
        <v>1776</v>
      </c>
      <c r="O1" s="55" t="s">
        <v>1730</v>
      </c>
      <c r="P1" s="55" t="s">
        <v>1704</v>
      </c>
      <c r="Q1" s="55" t="s">
        <v>1520</v>
      </c>
      <c r="R1" s="55" t="s">
        <v>1482</v>
      </c>
      <c r="S1" s="55" t="s">
        <v>1380</v>
      </c>
      <c r="T1" s="55" t="s">
        <v>1153</v>
      </c>
      <c r="U1" s="55" t="s">
        <v>1061</v>
      </c>
      <c r="V1" s="55" t="s">
        <v>927</v>
      </c>
      <c r="W1" s="55" t="s">
        <v>684</v>
      </c>
      <c r="X1" s="55" t="s">
        <v>543</v>
      </c>
      <c r="Y1" s="55" t="s">
        <v>438</v>
      </c>
      <c r="Z1" s="55" t="s">
        <v>187</v>
      </c>
      <c r="AA1" s="55" t="s">
        <v>137</v>
      </c>
      <c r="AB1" s="63" t="s">
        <v>13</v>
      </c>
      <c r="AC1" s="27"/>
    </row>
    <row r="2" spans="1:29" s="4" customFormat="1" ht="65.150000000000006" customHeight="1">
      <c r="A2" s="57" t="s">
        <v>2217</v>
      </c>
      <c r="B2" s="58"/>
      <c r="C2" s="58"/>
      <c r="D2" s="58"/>
      <c r="E2" s="58"/>
      <c r="F2" s="58"/>
      <c r="G2" s="59"/>
      <c r="H2" s="28"/>
      <c r="I2" s="64"/>
      <c r="J2" s="64"/>
      <c r="K2" s="64"/>
      <c r="L2" s="64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64"/>
      <c r="AC2" s="34"/>
    </row>
    <row r="3" spans="1:29" s="4" customFormat="1" ht="18" customHeight="1">
      <c r="A3" s="16"/>
      <c r="B3" s="17"/>
      <c r="C3" s="17"/>
      <c r="D3" s="17"/>
      <c r="E3" s="17"/>
      <c r="F3" s="17"/>
      <c r="G3" s="18"/>
      <c r="H3" s="29"/>
      <c r="I3" s="47"/>
      <c r="J3" s="47">
        <v>45907</v>
      </c>
      <c r="K3" s="47">
        <v>45900</v>
      </c>
      <c r="L3" s="47">
        <v>45893</v>
      </c>
      <c r="M3" s="19">
        <v>45879</v>
      </c>
      <c r="N3" s="19">
        <v>45872</v>
      </c>
      <c r="O3" s="19">
        <v>45865</v>
      </c>
      <c r="P3" s="19">
        <v>45858</v>
      </c>
      <c r="Q3" s="19">
        <v>45851</v>
      </c>
      <c r="R3" s="19">
        <v>45844</v>
      </c>
      <c r="S3" s="19">
        <v>45830</v>
      </c>
      <c r="T3" s="19">
        <v>45816</v>
      </c>
      <c r="U3" s="19">
        <v>45809</v>
      </c>
      <c r="V3" s="19">
        <v>45802</v>
      </c>
      <c r="W3" s="19">
        <v>45753</v>
      </c>
      <c r="X3" s="19">
        <v>45725</v>
      </c>
      <c r="Y3" s="19">
        <v>45725</v>
      </c>
      <c r="Z3" s="19">
        <v>45698</v>
      </c>
      <c r="AA3" s="19">
        <v>45688</v>
      </c>
      <c r="AB3" s="47">
        <v>45683</v>
      </c>
      <c r="AC3" s="34"/>
    </row>
    <row r="4" spans="1:29" ht="18" customHeight="1">
      <c r="A4" s="20" t="s">
        <v>0</v>
      </c>
      <c r="B4" s="20" t="s">
        <v>1</v>
      </c>
      <c r="C4" s="20" t="s">
        <v>732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48"/>
      <c r="J4" s="48" t="s">
        <v>138</v>
      </c>
      <c r="K4" s="48" t="s">
        <v>1845</v>
      </c>
      <c r="L4" s="48" t="s">
        <v>14</v>
      </c>
      <c r="M4" s="21" t="s">
        <v>138</v>
      </c>
      <c r="N4" s="21" t="s">
        <v>14</v>
      </c>
      <c r="O4" s="21" t="s">
        <v>14</v>
      </c>
      <c r="P4" s="21" t="s">
        <v>14</v>
      </c>
      <c r="Q4" s="21" t="s">
        <v>14</v>
      </c>
      <c r="R4" s="21" t="s">
        <v>138</v>
      </c>
      <c r="S4" s="21" t="s">
        <v>188</v>
      </c>
      <c r="T4" s="21" t="s">
        <v>186</v>
      </c>
      <c r="U4" s="21" t="s">
        <v>138</v>
      </c>
      <c r="V4" s="21" t="s">
        <v>188</v>
      </c>
      <c r="W4" s="21" t="s">
        <v>14</v>
      </c>
      <c r="X4" s="21" t="s">
        <v>14</v>
      </c>
      <c r="Y4" s="21" t="s">
        <v>473</v>
      </c>
      <c r="Z4" s="21" t="s">
        <v>188</v>
      </c>
      <c r="AA4" s="21" t="s">
        <v>138</v>
      </c>
      <c r="AB4" s="48" t="s">
        <v>14</v>
      </c>
      <c r="AC4" s="35"/>
    </row>
    <row r="5" spans="1:29" s="11" customFormat="1" ht="18" customHeight="1">
      <c r="A5" s="1">
        <v>1</v>
      </c>
      <c r="B5" s="1">
        <v>14302</v>
      </c>
      <c r="C5" s="5" t="s">
        <v>1343</v>
      </c>
      <c r="D5" s="1" t="s">
        <v>350</v>
      </c>
      <c r="E5" s="6" t="s">
        <v>1344</v>
      </c>
      <c r="F5" s="1" t="s">
        <v>141</v>
      </c>
      <c r="G5" s="1">
        <f t="shared" ref="G5:G35" si="0">SUM(I5:AB5)</f>
        <v>357.5</v>
      </c>
      <c r="H5" s="31"/>
      <c r="I5" s="7"/>
      <c r="J5" s="7"/>
      <c r="K5" s="7">
        <v>215</v>
      </c>
      <c r="L5" s="7"/>
      <c r="M5" s="7"/>
      <c r="N5" s="7"/>
      <c r="O5" s="7"/>
      <c r="P5" s="7">
        <f>25/2</f>
        <v>12.5</v>
      </c>
      <c r="Q5" s="7"/>
      <c r="R5" s="7">
        <f>160/2</f>
        <v>80</v>
      </c>
      <c r="S5" s="7"/>
      <c r="T5" s="7">
        <f>100/2</f>
        <v>50</v>
      </c>
      <c r="U5" s="7"/>
      <c r="V5" s="7"/>
      <c r="W5" s="7"/>
      <c r="X5" s="7"/>
      <c r="Y5" s="7"/>
      <c r="Z5" s="7"/>
      <c r="AA5" s="7"/>
      <c r="AB5" s="7"/>
      <c r="AC5" s="36"/>
    </row>
    <row r="6" spans="1:29" s="11" customFormat="1" ht="18" customHeight="1">
      <c r="A6" s="1">
        <v>2</v>
      </c>
      <c r="B6" s="1">
        <v>17414</v>
      </c>
      <c r="C6" s="5" t="s">
        <v>2055</v>
      </c>
      <c r="D6" s="1" t="s">
        <v>350</v>
      </c>
      <c r="E6" s="6" t="s">
        <v>7</v>
      </c>
      <c r="F6" s="1" t="s">
        <v>442</v>
      </c>
      <c r="G6" s="1">
        <f t="shared" si="0"/>
        <v>300</v>
      </c>
      <c r="H6" s="31"/>
      <c r="I6" s="7"/>
      <c r="J6" s="7"/>
      <c r="K6" s="7">
        <v>300</v>
      </c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36"/>
    </row>
    <row r="7" spans="1:29" s="11" customFormat="1" ht="18" customHeight="1">
      <c r="A7" s="1">
        <v>3</v>
      </c>
      <c r="B7" s="1">
        <v>60196</v>
      </c>
      <c r="C7" s="5" t="s">
        <v>2056</v>
      </c>
      <c r="D7" s="1" t="s">
        <v>350</v>
      </c>
      <c r="E7" s="6" t="s">
        <v>7</v>
      </c>
      <c r="F7" s="1" t="s">
        <v>154</v>
      </c>
      <c r="G7" s="1">
        <f t="shared" si="0"/>
        <v>250</v>
      </c>
      <c r="H7" s="31"/>
      <c r="I7" s="7"/>
      <c r="J7" s="7"/>
      <c r="K7" s="7">
        <v>250</v>
      </c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36"/>
    </row>
    <row r="8" spans="1:29" s="11" customFormat="1" ht="18" customHeight="1">
      <c r="A8" s="1">
        <v>4</v>
      </c>
      <c r="B8" s="1">
        <v>48092</v>
      </c>
      <c r="C8" s="5" t="s">
        <v>2057</v>
      </c>
      <c r="D8" s="1" t="s">
        <v>350</v>
      </c>
      <c r="E8" s="6" t="s">
        <v>2058</v>
      </c>
      <c r="F8" s="1" t="s">
        <v>369</v>
      </c>
      <c r="G8" s="1">
        <f t="shared" si="0"/>
        <v>230</v>
      </c>
      <c r="H8" s="31"/>
      <c r="I8" s="7"/>
      <c r="J8" s="7"/>
      <c r="K8" s="7">
        <v>230</v>
      </c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36"/>
    </row>
    <row r="9" spans="1:29" s="11" customFormat="1" ht="18" customHeight="1">
      <c r="A9" s="1">
        <v>5</v>
      </c>
      <c r="B9" s="1">
        <v>52756</v>
      </c>
      <c r="C9" s="5" t="s">
        <v>2059</v>
      </c>
      <c r="D9" s="1" t="s">
        <v>350</v>
      </c>
      <c r="E9" s="6" t="s">
        <v>7</v>
      </c>
      <c r="F9" s="1" t="s">
        <v>442</v>
      </c>
      <c r="G9" s="1">
        <f t="shared" si="0"/>
        <v>200</v>
      </c>
      <c r="H9" s="31"/>
      <c r="I9" s="7"/>
      <c r="J9" s="7"/>
      <c r="K9" s="7">
        <v>200</v>
      </c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36"/>
    </row>
    <row r="10" spans="1:29" s="11" customFormat="1" ht="18" customHeight="1">
      <c r="A10" s="1">
        <v>6</v>
      </c>
      <c r="B10" s="1">
        <v>20680</v>
      </c>
      <c r="C10" s="5" t="s">
        <v>1130</v>
      </c>
      <c r="D10" s="1" t="s">
        <v>350</v>
      </c>
      <c r="E10" s="6" t="s">
        <v>7</v>
      </c>
      <c r="F10" s="1" t="s">
        <v>141</v>
      </c>
      <c r="G10" s="1">
        <f t="shared" si="0"/>
        <v>145</v>
      </c>
      <c r="H10" s="31"/>
      <c r="I10" s="7"/>
      <c r="J10" s="7"/>
      <c r="K10" s="7"/>
      <c r="L10" s="7"/>
      <c r="M10" s="7"/>
      <c r="N10" s="7"/>
      <c r="O10" s="7"/>
      <c r="P10" s="7"/>
      <c r="Q10" s="7"/>
      <c r="R10" s="7">
        <f>140/2</f>
        <v>70</v>
      </c>
      <c r="S10" s="7"/>
      <c r="T10" s="7"/>
      <c r="U10" s="7">
        <f>150/2</f>
        <v>75</v>
      </c>
      <c r="V10" s="7"/>
      <c r="W10" s="7"/>
      <c r="X10" s="7"/>
      <c r="Y10" s="7"/>
      <c r="Z10" s="7"/>
      <c r="AA10" s="7"/>
      <c r="AB10" s="7"/>
      <c r="AC10" s="36"/>
    </row>
    <row r="11" spans="1:29" s="11" customFormat="1" ht="18" customHeight="1">
      <c r="A11" s="1">
        <v>7</v>
      </c>
      <c r="B11" s="1" t="s">
        <v>1348</v>
      </c>
      <c r="C11" s="5" t="s">
        <v>1349</v>
      </c>
      <c r="D11" s="1" t="s">
        <v>350</v>
      </c>
      <c r="E11" s="6" t="s">
        <v>1163</v>
      </c>
      <c r="F11" s="1" t="s">
        <v>141</v>
      </c>
      <c r="G11" s="1">
        <f t="shared" si="0"/>
        <v>130</v>
      </c>
      <c r="H11" s="31"/>
      <c r="I11" s="7"/>
      <c r="J11" s="7"/>
      <c r="K11" s="7"/>
      <c r="L11" s="7"/>
      <c r="M11" s="7"/>
      <c r="N11" s="7"/>
      <c r="O11" s="7"/>
      <c r="P11" s="7">
        <v>10</v>
      </c>
      <c r="Q11" s="7"/>
      <c r="R11" s="7">
        <f>150/2</f>
        <v>75</v>
      </c>
      <c r="S11" s="7"/>
      <c r="T11" s="7">
        <v>45</v>
      </c>
      <c r="U11" s="7"/>
      <c r="V11" s="7"/>
      <c r="W11" s="7"/>
      <c r="X11" s="7"/>
      <c r="Y11" s="7"/>
      <c r="Z11" s="7"/>
      <c r="AA11" s="7"/>
      <c r="AB11" s="7"/>
      <c r="AC11" s="36"/>
    </row>
    <row r="12" spans="1:29" s="11" customFormat="1" ht="18" customHeight="1">
      <c r="A12" s="1">
        <v>8</v>
      </c>
      <c r="B12" s="23">
        <v>16946</v>
      </c>
      <c r="C12" s="5" t="s">
        <v>184</v>
      </c>
      <c r="D12" s="1" t="s">
        <v>350</v>
      </c>
      <c r="E12" s="6" t="s">
        <v>7</v>
      </c>
      <c r="F12" s="1" t="s">
        <v>103</v>
      </c>
      <c r="G12" s="1">
        <f t="shared" si="0"/>
        <v>80</v>
      </c>
      <c r="H12" s="31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>
        <v>80</v>
      </c>
      <c r="AB12" s="7"/>
      <c r="AC12" s="36"/>
    </row>
    <row r="13" spans="1:29" s="11" customFormat="1" ht="18" customHeight="1">
      <c r="A13" s="1">
        <v>8</v>
      </c>
      <c r="B13" s="1">
        <v>43465</v>
      </c>
      <c r="C13" s="5" t="s">
        <v>1129</v>
      </c>
      <c r="D13" s="1" t="s">
        <v>350</v>
      </c>
      <c r="E13" s="6" t="s">
        <v>7</v>
      </c>
      <c r="F13" s="1" t="s">
        <v>150</v>
      </c>
      <c r="G13" s="1">
        <f t="shared" si="0"/>
        <v>80</v>
      </c>
      <c r="H13" s="31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>
        <f>160/2</f>
        <v>80</v>
      </c>
      <c r="V13" s="7"/>
      <c r="W13" s="7"/>
      <c r="X13" s="7"/>
      <c r="Y13" s="7"/>
      <c r="Z13" s="7"/>
      <c r="AA13" s="7"/>
      <c r="AB13" s="7"/>
      <c r="AC13" s="36"/>
    </row>
    <row r="14" spans="1:29" s="11" customFormat="1" ht="18" customHeight="1">
      <c r="A14" s="1">
        <v>8</v>
      </c>
      <c r="B14" s="1">
        <v>46292</v>
      </c>
      <c r="C14" s="5" t="s">
        <v>1834</v>
      </c>
      <c r="D14" s="1" t="s">
        <v>350</v>
      </c>
      <c r="E14" s="6" t="s">
        <v>7</v>
      </c>
      <c r="F14" s="1" t="s">
        <v>150</v>
      </c>
      <c r="G14" s="1">
        <f t="shared" si="0"/>
        <v>80</v>
      </c>
      <c r="H14" s="31"/>
      <c r="I14" s="7"/>
      <c r="J14" s="7"/>
      <c r="K14" s="7"/>
      <c r="L14" s="7"/>
      <c r="M14" s="7">
        <v>80</v>
      </c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36"/>
    </row>
    <row r="15" spans="1:29" s="11" customFormat="1" ht="18" customHeight="1">
      <c r="A15" s="1">
        <v>8</v>
      </c>
      <c r="B15" s="1">
        <v>34209</v>
      </c>
      <c r="C15" s="5" t="s">
        <v>2134</v>
      </c>
      <c r="D15" s="1" t="s">
        <v>350</v>
      </c>
      <c r="E15" s="6" t="s">
        <v>7</v>
      </c>
      <c r="F15" s="1" t="s">
        <v>150</v>
      </c>
      <c r="G15" s="1">
        <f t="shared" si="0"/>
        <v>80</v>
      </c>
      <c r="H15" s="31"/>
      <c r="I15" s="7"/>
      <c r="J15" s="7">
        <v>80</v>
      </c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36"/>
    </row>
    <row r="16" spans="1:29" s="11" customFormat="1" ht="18" customHeight="1">
      <c r="A16" s="1">
        <v>12</v>
      </c>
      <c r="B16" s="1">
        <v>37670</v>
      </c>
      <c r="C16" s="5" t="s">
        <v>535</v>
      </c>
      <c r="D16" s="1" t="s">
        <v>350</v>
      </c>
      <c r="E16" s="6" t="s">
        <v>7</v>
      </c>
      <c r="F16" s="1" t="s">
        <v>442</v>
      </c>
      <c r="G16" s="1">
        <f t="shared" si="0"/>
        <v>50</v>
      </c>
      <c r="H16" s="31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>
        <v>50</v>
      </c>
      <c r="Z16" s="7"/>
      <c r="AA16" s="7"/>
      <c r="AB16" s="7"/>
      <c r="AC16" s="36"/>
    </row>
    <row r="17" spans="1:29" s="11" customFormat="1" ht="18" customHeight="1">
      <c r="A17" s="1">
        <v>12</v>
      </c>
      <c r="B17" s="1">
        <v>28490</v>
      </c>
      <c r="C17" s="5" t="s">
        <v>1397</v>
      </c>
      <c r="D17" s="1" t="s">
        <v>350</v>
      </c>
      <c r="E17" s="6" t="s">
        <v>7</v>
      </c>
      <c r="F17" s="1" t="s">
        <v>180</v>
      </c>
      <c r="G17" s="1">
        <f t="shared" si="0"/>
        <v>50</v>
      </c>
      <c r="H17" s="31"/>
      <c r="I17" s="7"/>
      <c r="J17" s="7"/>
      <c r="K17" s="7"/>
      <c r="L17" s="7"/>
      <c r="M17" s="7"/>
      <c r="N17" s="7"/>
      <c r="O17" s="7"/>
      <c r="P17" s="7"/>
      <c r="Q17" s="7"/>
      <c r="R17" s="7"/>
      <c r="S17" s="7">
        <v>50</v>
      </c>
      <c r="T17" s="7"/>
      <c r="U17" s="7"/>
      <c r="V17" s="7"/>
      <c r="W17" s="7"/>
      <c r="X17" s="7"/>
      <c r="Y17" s="7"/>
      <c r="Z17" s="7"/>
      <c r="AA17" s="7"/>
      <c r="AB17" s="7"/>
      <c r="AC17" s="36"/>
    </row>
    <row r="18" spans="1:29" s="11" customFormat="1" ht="18" customHeight="1">
      <c r="A18" s="1">
        <v>14</v>
      </c>
      <c r="B18" s="1" t="s">
        <v>1345</v>
      </c>
      <c r="C18" s="5" t="s">
        <v>1346</v>
      </c>
      <c r="D18" s="1" t="s">
        <v>350</v>
      </c>
      <c r="E18" s="6" t="s">
        <v>1347</v>
      </c>
      <c r="F18" s="1" t="s">
        <v>141</v>
      </c>
      <c r="G18" s="1">
        <f t="shared" si="0"/>
        <v>47.5</v>
      </c>
      <c r="H18" s="31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>
        <f>95/2</f>
        <v>47.5</v>
      </c>
      <c r="U18" s="7"/>
      <c r="V18" s="7"/>
      <c r="W18" s="7"/>
      <c r="X18" s="7"/>
      <c r="Y18" s="7"/>
      <c r="Z18" s="7"/>
      <c r="AA18" s="7"/>
      <c r="AB18" s="7"/>
      <c r="AC18" s="36"/>
    </row>
    <row r="19" spans="1:29" s="11" customFormat="1" ht="18" customHeight="1">
      <c r="A19" s="1">
        <v>15</v>
      </c>
      <c r="B19" s="1">
        <v>53424</v>
      </c>
      <c r="C19" s="5" t="s">
        <v>1398</v>
      </c>
      <c r="D19" s="1" t="s">
        <v>350</v>
      </c>
      <c r="E19" s="6" t="s">
        <v>7</v>
      </c>
      <c r="F19" s="1" t="s">
        <v>180</v>
      </c>
      <c r="G19" s="1">
        <f t="shared" si="0"/>
        <v>40</v>
      </c>
      <c r="H19" s="31"/>
      <c r="I19" s="7"/>
      <c r="J19" s="7"/>
      <c r="K19" s="7"/>
      <c r="L19" s="7"/>
      <c r="M19" s="7"/>
      <c r="N19" s="7"/>
      <c r="O19" s="7"/>
      <c r="P19" s="7"/>
      <c r="Q19" s="7"/>
      <c r="R19" s="7"/>
      <c r="S19" s="7">
        <v>40</v>
      </c>
      <c r="T19" s="7"/>
      <c r="U19" s="7"/>
      <c r="V19" s="7"/>
      <c r="W19" s="7"/>
      <c r="X19" s="7"/>
      <c r="Y19" s="7"/>
      <c r="Z19" s="7"/>
      <c r="AA19" s="7"/>
      <c r="AB19" s="7"/>
      <c r="AC19" s="36"/>
    </row>
    <row r="20" spans="1:29" s="11" customFormat="1" ht="18" customHeight="1">
      <c r="A20" s="1">
        <v>16</v>
      </c>
      <c r="B20" s="1">
        <v>5116</v>
      </c>
      <c r="C20" s="5" t="s">
        <v>349</v>
      </c>
      <c r="D20" s="1" t="s">
        <v>350</v>
      </c>
      <c r="E20" s="6" t="s">
        <v>7</v>
      </c>
      <c r="F20" s="1" t="s">
        <v>190</v>
      </c>
      <c r="G20" s="1">
        <f t="shared" si="0"/>
        <v>37.5</v>
      </c>
      <c r="H20" s="31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>
        <v>12.5</v>
      </c>
      <c r="Y20" s="7"/>
      <c r="Z20" s="7">
        <v>25</v>
      </c>
      <c r="AA20" s="7"/>
      <c r="AB20" s="7"/>
      <c r="AC20" s="36"/>
    </row>
    <row r="21" spans="1:29" s="11" customFormat="1" ht="18" customHeight="1">
      <c r="A21" s="1">
        <v>16</v>
      </c>
      <c r="B21" s="1">
        <v>31009</v>
      </c>
      <c r="C21" s="5" t="s">
        <v>928</v>
      </c>
      <c r="D21" s="1" t="s">
        <v>350</v>
      </c>
      <c r="E21" s="6" t="s">
        <v>7</v>
      </c>
      <c r="F21" s="1" t="s">
        <v>103</v>
      </c>
      <c r="G21" s="1">
        <f t="shared" si="0"/>
        <v>37.5</v>
      </c>
      <c r="H21" s="31"/>
      <c r="I21" s="7"/>
      <c r="J21" s="7"/>
      <c r="K21" s="7"/>
      <c r="L21" s="7">
        <v>12.5</v>
      </c>
      <c r="M21" s="7"/>
      <c r="N21" s="7"/>
      <c r="O21" s="7"/>
      <c r="P21" s="7"/>
      <c r="Q21" s="7"/>
      <c r="R21" s="7"/>
      <c r="S21" s="7"/>
      <c r="T21" s="7"/>
      <c r="U21" s="7"/>
      <c r="V21" s="7">
        <v>25</v>
      </c>
      <c r="W21" s="7"/>
      <c r="X21" s="7"/>
      <c r="Y21" s="7"/>
      <c r="Z21" s="7"/>
      <c r="AA21" s="7"/>
      <c r="AB21" s="7"/>
      <c r="AC21" s="36"/>
    </row>
    <row r="22" spans="1:29" s="11" customFormat="1" ht="18" customHeight="1">
      <c r="A22" s="1">
        <v>18</v>
      </c>
      <c r="B22" s="1">
        <v>2189</v>
      </c>
      <c r="C22" s="5" t="s">
        <v>1399</v>
      </c>
      <c r="D22" s="1" t="s">
        <v>350</v>
      </c>
      <c r="E22" s="6" t="s">
        <v>1400</v>
      </c>
      <c r="F22" s="1" t="s">
        <v>180</v>
      </c>
      <c r="G22" s="1">
        <f t="shared" si="0"/>
        <v>30</v>
      </c>
      <c r="H22" s="31"/>
      <c r="I22" s="7"/>
      <c r="J22" s="7"/>
      <c r="K22" s="7"/>
      <c r="L22" s="7"/>
      <c r="M22" s="7"/>
      <c r="N22" s="7"/>
      <c r="O22" s="7"/>
      <c r="P22" s="7"/>
      <c r="Q22" s="7"/>
      <c r="R22" s="7"/>
      <c r="S22" s="7">
        <v>30</v>
      </c>
      <c r="T22" s="7"/>
      <c r="U22" s="7"/>
      <c r="V22" s="7"/>
      <c r="W22" s="7"/>
      <c r="X22" s="7"/>
      <c r="Y22" s="7"/>
      <c r="Z22" s="7"/>
      <c r="AA22" s="7"/>
      <c r="AB22" s="7"/>
      <c r="AC22" s="36"/>
    </row>
    <row r="23" spans="1:29" s="11" customFormat="1" ht="18" customHeight="1">
      <c r="A23" s="1">
        <v>19</v>
      </c>
      <c r="B23" s="1">
        <v>46683</v>
      </c>
      <c r="C23" s="5" t="s">
        <v>1401</v>
      </c>
      <c r="D23" s="1" t="s">
        <v>350</v>
      </c>
      <c r="E23" s="6" t="s">
        <v>7</v>
      </c>
      <c r="F23" s="1" t="s">
        <v>180</v>
      </c>
      <c r="G23" s="1">
        <f t="shared" si="0"/>
        <v>25</v>
      </c>
      <c r="H23" s="31"/>
      <c r="I23" s="7"/>
      <c r="J23" s="7"/>
      <c r="K23" s="7"/>
      <c r="L23" s="7"/>
      <c r="M23" s="7"/>
      <c r="N23" s="7"/>
      <c r="O23" s="7"/>
      <c r="P23" s="7"/>
      <c r="Q23" s="7"/>
      <c r="R23" s="7"/>
      <c r="S23" s="7">
        <v>25</v>
      </c>
      <c r="T23" s="7"/>
      <c r="U23" s="7"/>
      <c r="V23" s="7"/>
      <c r="W23" s="7"/>
      <c r="X23" s="7"/>
      <c r="Y23" s="7"/>
      <c r="Z23" s="7"/>
      <c r="AA23" s="7"/>
      <c r="AB23" s="7"/>
      <c r="AC23" s="36"/>
    </row>
    <row r="24" spans="1:29" s="11" customFormat="1" ht="18" customHeight="1">
      <c r="A24" s="1">
        <v>20</v>
      </c>
      <c r="B24" s="1">
        <v>33855</v>
      </c>
      <c r="C24" s="5" t="s">
        <v>135</v>
      </c>
      <c r="D24" s="1" t="s">
        <v>350</v>
      </c>
      <c r="E24" s="6" t="s">
        <v>7</v>
      </c>
      <c r="F24" s="1" t="s">
        <v>10</v>
      </c>
      <c r="G24" s="1">
        <f t="shared" si="0"/>
        <v>22.5</v>
      </c>
      <c r="H24" s="31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>
        <f>25/2</f>
        <v>12.5</v>
      </c>
      <c r="Y24" s="7"/>
      <c r="Z24" s="7"/>
      <c r="AA24" s="7"/>
      <c r="AB24" s="7">
        <v>10</v>
      </c>
      <c r="AC24" s="36"/>
    </row>
    <row r="25" spans="1:29" s="11" customFormat="1" ht="18" customHeight="1">
      <c r="A25" s="1">
        <v>21</v>
      </c>
      <c r="B25" s="1">
        <v>47981</v>
      </c>
      <c r="C25" s="5" t="s">
        <v>1542</v>
      </c>
      <c r="D25" s="1" t="s">
        <v>350</v>
      </c>
      <c r="E25" s="6" t="s">
        <v>1543</v>
      </c>
      <c r="F25" s="1" t="s">
        <v>180</v>
      </c>
      <c r="G25" s="1">
        <f t="shared" si="0"/>
        <v>12.5</v>
      </c>
      <c r="H25" s="31"/>
      <c r="I25" s="7"/>
      <c r="J25" s="7"/>
      <c r="K25" s="7"/>
      <c r="L25" s="7"/>
      <c r="M25" s="7"/>
      <c r="N25" s="7"/>
      <c r="O25" s="7"/>
      <c r="P25" s="7"/>
      <c r="Q25" s="7">
        <f>25/2</f>
        <v>12.5</v>
      </c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36"/>
    </row>
    <row r="26" spans="1:29" s="11" customFormat="1" ht="18" customHeight="1">
      <c r="A26" s="1">
        <v>21</v>
      </c>
      <c r="B26" s="1">
        <v>63067</v>
      </c>
      <c r="C26" s="5" t="s">
        <v>1768</v>
      </c>
      <c r="D26" s="1" t="s">
        <v>350</v>
      </c>
      <c r="E26" s="6" t="s">
        <v>256</v>
      </c>
      <c r="F26" s="1" t="s">
        <v>8</v>
      </c>
      <c r="G26" s="1">
        <f t="shared" si="0"/>
        <v>12.5</v>
      </c>
      <c r="H26" s="31"/>
      <c r="I26" s="7"/>
      <c r="J26" s="7"/>
      <c r="K26" s="7"/>
      <c r="L26" s="7"/>
      <c r="M26" s="7"/>
      <c r="N26" s="7"/>
      <c r="O26" s="7">
        <v>12.5</v>
      </c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36"/>
    </row>
    <row r="27" spans="1:29" s="11" customFormat="1" ht="18" customHeight="1">
      <c r="A27" s="1">
        <v>21</v>
      </c>
      <c r="B27" s="1">
        <v>34550</v>
      </c>
      <c r="C27" s="5" t="s">
        <v>1810</v>
      </c>
      <c r="D27" s="1" t="s">
        <v>350</v>
      </c>
      <c r="E27" s="6" t="s">
        <v>7</v>
      </c>
      <c r="F27" s="1" t="s">
        <v>150</v>
      </c>
      <c r="G27" s="1">
        <f t="shared" si="0"/>
        <v>12.5</v>
      </c>
      <c r="H27" s="31"/>
      <c r="I27" s="7"/>
      <c r="J27" s="7"/>
      <c r="K27" s="7"/>
      <c r="L27" s="7"/>
      <c r="M27" s="7"/>
      <c r="N27" s="7">
        <v>12.5</v>
      </c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36"/>
    </row>
    <row r="28" spans="1:29" s="11" customFormat="1" ht="18" customHeight="1">
      <c r="A28" s="1">
        <v>21</v>
      </c>
      <c r="B28" s="1">
        <v>63340</v>
      </c>
      <c r="C28" s="5" t="s">
        <v>134</v>
      </c>
      <c r="D28" s="1" t="s">
        <v>350</v>
      </c>
      <c r="E28" s="6" t="s">
        <v>7</v>
      </c>
      <c r="F28" s="1" t="s">
        <v>25</v>
      </c>
      <c r="G28" s="1">
        <f t="shared" si="0"/>
        <v>12.5</v>
      </c>
      <c r="H28" s="31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>
        <v>12.5</v>
      </c>
      <c r="AC28" s="36"/>
    </row>
    <row r="29" spans="1:29" s="11" customFormat="1" ht="18" customHeight="1">
      <c r="A29" s="1">
        <v>21</v>
      </c>
      <c r="B29" s="1">
        <v>47168</v>
      </c>
      <c r="C29" s="5" t="s">
        <v>730</v>
      </c>
      <c r="D29" s="1" t="s">
        <v>350</v>
      </c>
      <c r="E29" s="6" t="s">
        <v>7</v>
      </c>
      <c r="F29" s="1" t="s">
        <v>686</v>
      </c>
      <c r="G29" s="1">
        <f t="shared" si="0"/>
        <v>12.5</v>
      </c>
      <c r="H29" s="31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>
        <v>12.5</v>
      </c>
      <c r="X29" s="7"/>
      <c r="Y29" s="7"/>
      <c r="Z29" s="7"/>
      <c r="AA29" s="7"/>
      <c r="AB29" s="7"/>
      <c r="AC29" s="36"/>
    </row>
    <row r="30" spans="1:29" s="11" customFormat="1" ht="18" customHeight="1">
      <c r="A30" s="1">
        <v>26</v>
      </c>
      <c r="B30" s="1">
        <v>45265</v>
      </c>
      <c r="C30" s="5" t="s">
        <v>1769</v>
      </c>
      <c r="D30" s="1" t="s">
        <v>350</v>
      </c>
      <c r="E30" s="6" t="s">
        <v>7</v>
      </c>
      <c r="F30" s="1" t="s">
        <v>8</v>
      </c>
      <c r="G30" s="1">
        <f t="shared" si="0"/>
        <v>10</v>
      </c>
      <c r="H30" s="31"/>
      <c r="I30" s="7"/>
      <c r="J30" s="7"/>
      <c r="K30" s="7"/>
      <c r="L30" s="7"/>
      <c r="M30" s="7"/>
      <c r="N30" s="7"/>
      <c r="O30" s="7">
        <v>10</v>
      </c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36"/>
    </row>
    <row r="31" spans="1:29" s="11" customFormat="1" ht="18" customHeight="1">
      <c r="A31" s="1">
        <v>26</v>
      </c>
      <c r="B31" s="1">
        <v>3120</v>
      </c>
      <c r="C31" s="5" t="s">
        <v>1811</v>
      </c>
      <c r="D31" s="1" t="s">
        <v>350</v>
      </c>
      <c r="E31" s="6" t="s">
        <v>7</v>
      </c>
      <c r="F31" s="1" t="s">
        <v>150</v>
      </c>
      <c r="G31" s="1">
        <f t="shared" si="0"/>
        <v>10</v>
      </c>
      <c r="H31" s="31"/>
      <c r="I31" s="7"/>
      <c r="J31" s="7"/>
      <c r="K31" s="7"/>
      <c r="L31" s="7"/>
      <c r="M31" s="7"/>
      <c r="N31" s="7">
        <v>10</v>
      </c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36"/>
    </row>
    <row r="32" spans="1:29" s="11" customFormat="1" ht="18" customHeight="1">
      <c r="A32" s="1">
        <v>26</v>
      </c>
      <c r="B32" s="1">
        <v>48857</v>
      </c>
      <c r="C32" s="5" t="s">
        <v>731</v>
      </c>
      <c r="D32" s="1" t="s">
        <v>350</v>
      </c>
      <c r="E32" s="6" t="s">
        <v>7</v>
      </c>
      <c r="F32" s="1" t="s">
        <v>686</v>
      </c>
      <c r="G32" s="1">
        <f t="shared" si="0"/>
        <v>10</v>
      </c>
      <c r="H32" s="31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>
        <v>10</v>
      </c>
      <c r="X32" s="7"/>
      <c r="Y32" s="7"/>
      <c r="Z32" s="7"/>
      <c r="AA32" s="7"/>
      <c r="AB32" s="7"/>
      <c r="AC32" s="36"/>
    </row>
    <row r="33" spans="1:29" s="11" customFormat="1" ht="18" customHeight="1">
      <c r="A33" s="1">
        <v>26</v>
      </c>
      <c r="B33" s="1">
        <v>38362</v>
      </c>
      <c r="C33" s="5" t="s">
        <v>2191</v>
      </c>
      <c r="D33" s="1" t="s">
        <v>350</v>
      </c>
      <c r="E33" s="6" t="s">
        <v>7</v>
      </c>
      <c r="F33" s="1" t="s">
        <v>103</v>
      </c>
      <c r="G33" s="1">
        <f t="shared" si="0"/>
        <v>10</v>
      </c>
      <c r="H33" s="31"/>
      <c r="I33" s="7"/>
      <c r="J33" s="7"/>
      <c r="K33" s="7"/>
      <c r="L33" s="7">
        <v>10</v>
      </c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36"/>
    </row>
    <row r="34" spans="1:29" s="11" customFormat="1" ht="18" customHeight="1">
      <c r="A34" s="1">
        <v>30</v>
      </c>
      <c r="B34" s="1">
        <v>32516</v>
      </c>
      <c r="C34" s="5" t="s">
        <v>1725</v>
      </c>
      <c r="D34" s="1" t="s">
        <v>350</v>
      </c>
      <c r="E34" s="6" t="s">
        <v>7</v>
      </c>
      <c r="F34" s="1" t="s">
        <v>141</v>
      </c>
      <c r="G34" s="1">
        <f t="shared" si="0"/>
        <v>7.5</v>
      </c>
      <c r="H34" s="31"/>
      <c r="I34" s="7"/>
      <c r="J34" s="7"/>
      <c r="K34" s="7"/>
      <c r="L34" s="7"/>
      <c r="M34" s="7"/>
      <c r="N34" s="7"/>
      <c r="O34" s="7"/>
      <c r="P34" s="7">
        <v>7.5</v>
      </c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36"/>
    </row>
    <row r="35" spans="1:29" s="11" customFormat="1" ht="18" customHeight="1">
      <c r="A35" s="1">
        <v>31</v>
      </c>
      <c r="B35" s="1">
        <v>30145</v>
      </c>
      <c r="C35" s="5" t="s">
        <v>2192</v>
      </c>
      <c r="D35" s="1" t="s">
        <v>350</v>
      </c>
      <c r="E35" s="6" t="s">
        <v>7</v>
      </c>
      <c r="F35" s="1" t="s">
        <v>103</v>
      </c>
      <c r="G35" s="1">
        <f t="shared" si="0"/>
        <v>5</v>
      </c>
      <c r="H35" s="31"/>
      <c r="I35" s="7"/>
      <c r="J35" s="7"/>
      <c r="K35" s="7"/>
      <c r="L35" s="7">
        <v>5</v>
      </c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36"/>
    </row>
    <row r="36" spans="1:29" s="11" customFormat="1" ht="18" customHeight="1">
      <c r="A36" s="1"/>
      <c r="B36" s="1"/>
      <c r="C36" s="5"/>
      <c r="D36" s="1"/>
      <c r="E36" s="6"/>
      <c r="F36" s="1"/>
      <c r="G36" s="1"/>
      <c r="H36" s="31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36"/>
    </row>
    <row r="37" spans="1:29" ht="7" customHeight="1">
      <c r="A37" s="38"/>
      <c r="B37" s="33"/>
      <c r="C37" s="39"/>
      <c r="D37" s="33"/>
      <c r="E37" s="40"/>
      <c r="F37" s="33"/>
      <c r="G37" s="41"/>
      <c r="H37" s="33"/>
      <c r="I37" s="42"/>
      <c r="J37" s="42"/>
      <c r="K37" s="42"/>
      <c r="L37" s="42"/>
      <c r="M37" s="42"/>
      <c r="N37" s="42"/>
      <c r="O37" s="42"/>
      <c r="P37" s="42"/>
      <c r="Q37" s="42"/>
      <c r="R37" s="42"/>
      <c r="S37" s="42"/>
      <c r="T37" s="42"/>
      <c r="U37" s="42"/>
      <c r="V37" s="42"/>
      <c r="W37" s="42"/>
      <c r="X37" s="42"/>
      <c r="Y37" s="42"/>
      <c r="Z37" s="42"/>
      <c r="AA37" s="42"/>
      <c r="AB37" s="42"/>
      <c r="AC37" s="37"/>
    </row>
    <row r="38" spans="1:29" s="8" customFormat="1" ht="12.75" customHeight="1">
      <c r="A38" s="13"/>
      <c r="B38" s="14"/>
      <c r="D38" s="14"/>
      <c r="E38" s="15"/>
      <c r="F38" s="14"/>
      <c r="G38" s="14"/>
      <c r="H38" s="14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</row>
  </sheetData>
  <sheetProtection algorithmName="SHA-512" hashValue="oWgh06wbE8nGt9X5zXUnZA2+ERKKRLNu46v+6d8lmJ4vh/RlH/IkxaQd35QKLW/SzL6xNWlY4adBWzMiPxM3Vg==" saltValue="CcQ7hb01BqEHSeXgCGDGUw==" spinCount="100000" sheet="1" selectLockedCells="1" selectUnlockedCells="1"/>
  <sortState xmlns:xlrd2="http://schemas.microsoft.com/office/spreadsheetml/2017/richdata2" ref="A5:AB36">
    <sortCondition descending="1" ref="G5:G36"/>
  </sortState>
  <mergeCells count="22">
    <mergeCell ref="A2:G2"/>
    <mergeCell ref="A1:G1"/>
    <mergeCell ref="K1:K2"/>
    <mergeCell ref="AB1:AB2"/>
    <mergeCell ref="I1:I2"/>
    <mergeCell ref="AA1:AA2"/>
    <mergeCell ref="Z1:Z2"/>
    <mergeCell ref="Y1:Y2"/>
    <mergeCell ref="X1:X2"/>
    <mergeCell ref="W1:W2"/>
    <mergeCell ref="V1:V2"/>
    <mergeCell ref="U1:U2"/>
    <mergeCell ref="T1:T2"/>
    <mergeCell ref="S1:S2"/>
    <mergeCell ref="R1:R2"/>
    <mergeCell ref="J1:J2"/>
    <mergeCell ref="Q1:Q2"/>
    <mergeCell ref="P1:P2"/>
    <mergeCell ref="O1:O2"/>
    <mergeCell ref="N1:N2"/>
    <mergeCell ref="M1:M2"/>
    <mergeCell ref="L1:L2"/>
  </mergeCells>
  <phoneticPr fontId="15" type="noConversion"/>
  <conditionalFormatting sqref="B1:B1048576">
    <cfRule type="duplicateValues" dxfId="20" priority="2"/>
  </conditionalFormatting>
  <conditionalFormatting sqref="B1:C1048576">
    <cfRule type="duplicateValues" dxfId="19" priority="3"/>
  </conditionalFormatting>
  <conditionalFormatting sqref="B3:C3">
    <cfRule type="duplicateValues" dxfId="18" priority="7" stopIfTrue="1"/>
  </conditionalFormatting>
  <conditionalFormatting sqref="B5:C36">
    <cfRule type="duplicateValues" dxfId="17" priority="12773" stopIfTrue="1"/>
    <cfRule type="duplicateValues" dxfId="16" priority="12774" stopIfTrue="1"/>
  </conditionalFormatting>
  <conditionalFormatting sqref="B37:C38">
    <cfRule type="duplicateValues" dxfId="15" priority="11556" stopIfTrue="1"/>
  </conditionalFormatting>
  <conditionalFormatting sqref="B37:C65560 B1:C2 B4:C4">
    <cfRule type="expression" dxfId="14" priority="11557" stopIfTrue="1">
      <formula>AND(COUNTIF($B$1:$C$2, B1)+COUNTIF($B$4:$C$4, B1)+COUNTIF($B$37:$C$65560, B1)&gt;1,NOT(ISBLANK(B1)))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L10"/>
  <sheetViews>
    <sheetView zoomScale="80" zoomScaleNormal="80" workbookViewId="0">
      <selection activeCell="A3" sqref="A3"/>
    </sheetView>
  </sheetViews>
  <sheetFormatPr defaultColWidth="9.1796875" defaultRowHeight="14"/>
  <cols>
    <col min="1" max="1" width="5.7265625" style="9" bestFit="1" customWidth="1"/>
    <col min="2" max="2" width="10.26953125" style="2" bestFit="1" customWidth="1"/>
    <col min="3" max="3" width="44.7265625" style="3" bestFit="1" customWidth="1"/>
    <col min="4" max="4" width="11.1796875" style="2" customWidth="1"/>
    <col min="5" max="5" width="52.26953125" style="10" customWidth="1"/>
    <col min="6" max="6" width="7.7265625" style="2" customWidth="1"/>
    <col min="7" max="7" width="8" style="2" bestFit="1" customWidth="1"/>
    <col min="8" max="8" width="1" style="2" customWidth="1"/>
    <col min="9" max="11" width="6.7265625" style="12" customWidth="1"/>
    <col min="12" max="12" width="1" style="3" customWidth="1"/>
    <col min="13" max="16384" width="9.1796875" style="3"/>
  </cols>
  <sheetData>
    <row r="1" spans="1:12" ht="69" customHeight="1">
      <c r="A1" s="60"/>
      <c r="B1" s="61"/>
      <c r="C1" s="61"/>
      <c r="D1" s="61"/>
      <c r="E1" s="61"/>
      <c r="F1" s="61"/>
      <c r="G1" s="62"/>
      <c r="H1" s="27"/>
      <c r="I1" s="55"/>
      <c r="J1" s="55" t="s">
        <v>1844</v>
      </c>
      <c r="K1" s="55" t="s">
        <v>684</v>
      </c>
      <c r="L1" s="27"/>
    </row>
    <row r="2" spans="1:12" s="4" customFormat="1" ht="65.150000000000006" customHeight="1">
      <c r="A2" s="57" t="s">
        <v>2216</v>
      </c>
      <c r="B2" s="58"/>
      <c r="C2" s="58"/>
      <c r="D2" s="58"/>
      <c r="E2" s="58"/>
      <c r="F2" s="58"/>
      <c r="G2" s="59"/>
      <c r="H2" s="28"/>
      <c r="I2" s="56"/>
      <c r="J2" s="56"/>
      <c r="K2" s="56"/>
      <c r="L2" s="34"/>
    </row>
    <row r="3" spans="1:12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45900</v>
      </c>
      <c r="K3" s="19">
        <v>45753</v>
      </c>
      <c r="L3" s="34"/>
    </row>
    <row r="4" spans="1:12" ht="18" customHeight="1">
      <c r="A4" s="20" t="s">
        <v>0</v>
      </c>
      <c r="B4" s="20" t="s">
        <v>1</v>
      </c>
      <c r="C4" s="20" t="s">
        <v>732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1845</v>
      </c>
      <c r="K4" s="21" t="s">
        <v>14</v>
      </c>
      <c r="L4" s="35"/>
    </row>
    <row r="5" spans="1:12" s="11" customFormat="1" ht="18" customHeight="1">
      <c r="A5" s="1">
        <v>1</v>
      </c>
      <c r="B5" s="1">
        <v>66254</v>
      </c>
      <c r="C5" s="5" t="s">
        <v>2072</v>
      </c>
      <c r="D5" s="1" t="s">
        <v>733</v>
      </c>
      <c r="E5" s="6" t="s">
        <v>2073</v>
      </c>
      <c r="F5" s="1" t="s">
        <v>369</v>
      </c>
      <c r="G5" s="1">
        <f>SUM(I5:K5)</f>
        <v>150</v>
      </c>
      <c r="H5" s="32"/>
      <c r="I5" s="1"/>
      <c r="J5" s="1">
        <v>150</v>
      </c>
      <c r="K5" s="1"/>
      <c r="L5" s="32"/>
    </row>
    <row r="6" spans="1:12" s="11" customFormat="1" ht="18" customHeight="1">
      <c r="A6" s="1">
        <v>2</v>
      </c>
      <c r="B6" s="1">
        <v>58113</v>
      </c>
      <c r="C6" s="5" t="s">
        <v>697</v>
      </c>
      <c r="D6" s="1" t="s">
        <v>733</v>
      </c>
      <c r="E6" s="22" t="s">
        <v>7</v>
      </c>
      <c r="F6" s="23" t="s">
        <v>686</v>
      </c>
      <c r="G6" s="1">
        <f>SUM(I6:K6)</f>
        <v>12.5</v>
      </c>
      <c r="H6" s="32"/>
      <c r="I6" s="1"/>
      <c r="J6" s="1"/>
      <c r="K6" s="1">
        <v>12.5</v>
      </c>
      <c r="L6" s="32"/>
    </row>
    <row r="7" spans="1:12" s="11" customFormat="1" ht="18" customHeight="1">
      <c r="A7" s="1">
        <v>3</v>
      </c>
      <c r="B7" s="1">
        <v>55315</v>
      </c>
      <c r="C7" s="5" t="s">
        <v>698</v>
      </c>
      <c r="D7" s="1" t="s">
        <v>733</v>
      </c>
      <c r="E7" s="6" t="s">
        <v>7</v>
      </c>
      <c r="F7" s="1" t="s">
        <v>686</v>
      </c>
      <c r="G7" s="1">
        <f>SUM(I7:K7)</f>
        <v>10</v>
      </c>
      <c r="H7" s="32"/>
      <c r="I7" s="1"/>
      <c r="J7" s="1"/>
      <c r="K7" s="1">
        <v>10</v>
      </c>
      <c r="L7" s="32"/>
    </row>
    <row r="8" spans="1:12" ht="18" customHeight="1">
      <c r="A8" s="1"/>
      <c r="B8" s="1"/>
      <c r="C8" s="5"/>
      <c r="D8" s="1"/>
      <c r="E8" s="6"/>
      <c r="F8" s="1"/>
      <c r="G8" s="1"/>
      <c r="H8" s="28"/>
      <c r="I8" s="7"/>
      <c r="J8" s="7"/>
      <c r="K8" s="7"/>
      <c r="L8" s="34"/>
    </row>
    <row r="9" spans="1:12" ht="7" customHeight="1">
      <c r="A9" s="38"/>
      <c r="B9" s="33"/>
      <c r="C9" s="39"/>
      <c r="D9" s="33"/>
      <c r="E9" s="40"/>
      <c r="F9" s="33"/>
      <c r="G9" s="41"/>
      <c r="H9" s="33"/>
      <c r="I9" s="42"/>
      <c r="J9" s="42"/>
      <c r="K9" s="42"/>
      <c r="L9" s="37"/>
    </row>
    <row r="10" spans="1:12" s="8" customFormat="1" ht="12.75" customHeight="1">
      <c r="A10" s="13"/>
      <c r="B10" s="14"/>
      <c r="D10" s="14"/>
      <c r="E10" s="15"/>
      <c r="F10" s="14"/>
      <c r="G10" s="14"/>
      <c r="H10" s="14"/>
      <c r="I10" s="12"/>
      <c r="J10" s="12"/>
      <c r="K10" s="12"/>
    </row>
  </sheetData>
  <sheetProtection algorithmName="SHA-512" hashValue="Ejo41elvoAAUBq5yyuugmkakjPT1dhfAjJa1MN3uARhpm363fqqvvkEGKtgL6vAkWculalvcUP35AFEuscEYUw==" saltValue="+snZ6f7wG/asq/pi/b1HRQ==" spinCount="100000" sheet="1" selectLockedCells="1" selectUnlockedCells="1"/>
  <sortState xmlns:xlrd2="http://schemas.microsoft.com/office/spreadsheetml/2017/richdata2" ref="A5:K8">
    <sortCondition descending="1" ref="G5:G8"/>
  </sortState>
  <mergeCells count="5">
    <mergeCell ref="I1:I2"/>
    <mergeCell ref="A2:G2"/>
    <mergeCell ref="A1:G1"/>
    <mergeCell ref="K1:K2"/>
    <mergeCell ref="J1:J2"/>
  </mergeCells>
  <conditionalFormatting sqref="B1:B1048576">
    <cfRule type="duplicateValues" dxfId="13" priority="1"/>
  </conditionalFormatting>
  <conditionalFormatting sqref="B3:C3">
    <cfRule type="duplicateValues" dxfId="12" priority="3" stopIfTrue="1"/>
  </conditionalFormatting>
  <conditionalFormatting sqref="B5:C7">
    <cfRule type="duplicateValues" dxfId="11" priority="5389" stopIfTrue="1"/>
  </conditionalFormatting>
  <conditionalFormatting sqref="B5:C8">
    <cfRule type="duplicateValues" dxfId="10" priority="5390" stopIfTrue="1"/>
  </conditionalFormatting>
  <conditionalFormatting sqref="B8:C10">
    <cfRule type="duplicateValues" dxfId="9" priority="5392" stopIfTrue="1"/>
  </conditionalFormatting>
  <conditionalFormatting sqref="B8:C65523 B1:C2 B4:C4">
    <cfRule type="expression" dxfId="8" priority="5393" stopIfTrue="1">
      <formula>AND(COUNTIF($B$1:$C$2, B1)+COUNTIF($B$4:$C$4, B1)+COUNTIF($B$8:$C$65523, B1)&gt;1,NOT(ISBLANK(B1)))</formula>
    </cfRule>
  </conditionalFormatting>
  <conditionalFormatting sqref="C8">
    <cfRule type="duplicateValues" dxfId="7" priority="4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F50748-E34D-4BE7-90B2-A4F632FEFB2A}">
  <dimension ref="A1:N13"/>
  <sheetViews>
    <sheetView zoomScale="85" zoomScaleNormal="85" workbookViewId="0">
      <selection activeCell="A3" sqref="A3"/>
    </sheetView>
  </sheetViews>
  <sheetFormatPr defaultColWidth="9.1796875" defaultRowHeight="14"/>
  <cols>
    <col min="1" max="1" width="5.7265625" style="9" bestFit="1" customWidth="1"/>
    <col min="2" max="2" width="10.26953125" style="2" bestFit="1" customWidth="1"/>
    <col min="3" max="3" width="52" style="3" bestFit="1" customWidth="1"/>
    <col min="4" max="4" width="8.453125" style="2" bestFit="1" customWidth="1"/>
    <col min="5" max="5" width="42.453125" style="10" customWidth="1"/>
    <col min="6" max="6" width="7.7265625" style="2" customWidth="1"/>
    <col min="7" max="7" width="8" style="2" bestFit="1" customWidth="1"/>
    <col min="8" max="8" width="1" style="2" customWidth="1"/>
    <col min="9" max="13" width="6.7265625" style="12" customWidth="1"/>
    <col min="14" max="14" width="1" style="3" customWidth="1"/>
    <col min="15" max="16384" width="9.1796875" style="3"/>
  </cols>
  <sheetData>
    <row r="1" spans="1:14" ht="69" customHeight="1">
      <c r="A1" s="60"/>
      <c r="B1" s="61"/>
      <c r="C1" s="61"/>
      <c r="D1" s="61"/>
      <c r="E1" s="61"/>
      <c r="F1" s="61"/>
      <c r="G1" s="62"/>
      <c r="H1" s="27"/>
      <c r="I1" s="63"/>
      <c r="J1" s="63" t="s">
        <v>1844</v>
      </c>
      <c r="K1" s="63" t="s">
        <v>2149</v>
      </c>
      <c r="L1" s="55" t="s">
        <v>1482</v>
      </c>
      <c r="M1" s="55" t="s">
        <v>1380</v>
      </c>
      <c r="N1" s="27"/>
    </row>
    <row r="2" spans="1:14" s="4" customFormat="1" ht="65.150000000000006" customHeight="1">
      <c r="A2" s="57" t="s">
        <v>2215</v>
      </c>
      <c r="B2" s="58"/>
      <c r="C2" s="58"/>
      <c r="D2" s="58"/>
      <c r="E2" s="58"/>
      <c r="F2" s="58"/>
      <c r="G2" s="59"/>
      <c r="H2" s="28"/>
      <c r="I2" s="64"/>
      <c r="J2" s="64"/>
      <c r="K2" s="64"/>
      <c r="L2" s="56"/>
      <c r="M2" s="56"/>
      <c r="N2" s="34"/>
    </row>
    <row r="3" spans="1:14" s="4" customFormat="1" ht="18" customHeight="1">
      <c r="A3" s="16"/>
      <c r="B3" s="17"/>
      <c r="C3" s="17"/>
      <c r="D3" s="17"/>
      <c r="E3" s="17"/>
      <c r="F3" s="17"/>
      <c r="G3" s="18"/>
      <c r="H3" s="29"/>
      <c r="I3" s="47"/>
      <c r="J3" s="47">
        <v>45900</v>
      </c>
      <c r="K3" s="47">
        <v>45893</v>
      </c>
      <c r="L3" s="19">
        <v>45844</v>
      </c>
      <c r="M3" s="19">
        <v>45830</v>
      </c>
      <c r="N3" s="34"/>
    </row>
    <row r="4" spans="1:14" ht="18" customHeight="1">
      <c r="A4" s="20" t="s">
        <v>0</v>
      </c>
      <c r="B4" s="20" t="s">
        <v>1</v>
      </c>
      <c r="C4" s="20" t="s">
        <v>732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48"/>
      <c r="J4" s="48" t="s">
        <v>1845</v>
      </c>
      <c r="K4" s="48" t="s">
        <v>14</v>
      </c>
      <c r="L4" s="21" t="s">
        <v>138</v>
      </c>
      <c r="M4" s="21" t="s">
        <v>188</v>
      </c>
      <c r="N4" s="35"/>
    </row>
    <row r="5" spans="1:14" s="11" customFormat="1" ht="18" customHeight="1">
      <c r="A5" s="1">
        <v>1</v>
      </c>
      <c r="B5" s="23">
        <v>10084</v>
      </c>
      <c r="C5" s="5" t="s">
        <v>2065</v>
      </c>
      <c r="D5" s="1" t="s">
        <v>1396</v>
      </c>
      <c r="E5" s="6" t="s">
        <v>2066</v>
      </c>
      <c r="F5" s="1" t="s">
        <v>807</v>
      </c>
      <c r="G5" s="1">
        <f t="shared" ref="G5:G10" si="0">SUM(I5:M5)</f>
        <v>150</v>
      </c>
      <c r="H5" s="31"/>
      <c r="I5" s="7"/>
      <c r="J5" s="7">
        <v>150</v>
      </c>
      <c r="K5" s="7"/>
      <c r="L5" s="7"/>
      <c r="M5" s="7"/>
      <c r="N5" s="36"/>
    </row>
    <row r="6" spans="1:14" s="11" customFormat="1" ht="18" customHeight="1">
      <c r="A6" s="1">
        <v>2</v>
      </c>
      <c r="B6" s="23">
        <v>41287</v>
      </c>
      <c r="C6" s="5" t="s">
        <v>2067</v>
      </c>
      <c r="D6" s="1" t="s">
        <v>1396</v>
      </c>
      <c r="E6" s="6" t="s">
        <v>7</v>
      </c>
      <c r="F6" s="1" t="s">
        <v>180</v>
      </c>
      <c r="G6" s="1">
        <f t="shared" si="0"/>
        <v>125</v>
      </c>
      <c r="H6" s="31"/>
      <c r="I6" s="7"/>
      <c r="J6" s="7">
        <v>125</v>
      </c>
      <c r="K6" s="7"/>
      <c r="L6" s="7"/>
      <c r="M6" s="7"/>
      <c r="N6" s="36"/>
    </row>
    <row r="7" spans="1:14" s="11" customFormat="1" ht="18" customHeight="1">
      <c r="A7" s="1">
        <v>3</v>
      </c>
      <c r="B7" s="23">
        <v>32070</v>
      </c>
      <c r="C7" s="5" t="s">
        <v>2068</v>
      </c>
      <c r="D7" s="1" t="s">
        <v>1396</v>
      </c>
      <c r="E7" s="6" t="s">
        <v>2069</v>
      </c>
      <c r="F7" s="1" t="s">
        <v>369</v>
      </c>
      <c r="G7" s="1">
        <f t="shared" si="0"/>
        <v>115</v>
      </c>
      <c r="H7" s="31"/>
      <c r="I7" s="7"/>
      <c r="J7" s="7">
        <v>115</v>
      </c>
      <c r="K7" s="7"/>
      <c r="L7" s="7"/>
      <c r="M7" s="7"/>
      <c r="N7" s="36"/>
    </row>
    <row r="8" spans="1:14" s="11" customFormat="1" ht="18" customHeight="1">
      <c r="A8" s="1">
        <v>4</v>
      </c>
      <c r="B8" s="1">
        <v>65945</v>
      </c>
      <c r="C8" s="5" t="s">
        <v>1516</v>
      </c>
      <c r="D8" s="1" t="s">
        <v>1396</v>
      </c>
      <c r="E8" s="6" t="s">
        <v>7</v>
      </c>
      <c r="F8" s="1" t="s">
        <v>103</v>
      </c>
      <c r="G8" s="1">
        <f t="shared" si="0"/>
        <v>80</v>
      </c>
      <c r="H8" s="31"/>
      <c r="I8" s="7"/>
      <c r="J8" s="7"/>
      <c r="K8" s="7"/>
      <c r="L8" s="7">
        <f>160/2</f>
        <v>80</v>
      </c>
      <c r="M8" s="7"/>
      <c r="N8" s="36"/>
    </row>
    <row r="9" spans="1:14" s="11" customFormat="1" ht="18" customHeight="1">
      <c r="A9" s="1">
        <v>5</v>
      </c>
      <c r="B9" s="23">
        <v>48949</v>
      </c>
      <c r="C9" s="5" t="s">
        <v>1395</v>
      </c>
      <c r="D9" s="1" t="s">
        <v>1396</v>
      </c>
      <c r="E9" s="6" t="s">
        <v>7</v>
      </c>
      <c r="F9" s="1" t="s">
        <v>180</v>
      </c>
      <c r="G9" s="1">
        <f t="shared" si="0"/>
        <v>25</v>
      </c>
      <c r="H9" s="31"/>
      <c r="I9" s="7"/>
      <c r="J9" s="7"/>
      <c r="K9" s="7"/>
      <c r="L9" s="7"/>
      <c r="M9" s="7">
        <v>25</v>
      </c>
      <c r="N9" s="36"/>
    </row>
    <row r="10" spans="1:14" s="11" customFormat="1" ht="18" customHeight="1">
      <c r="A10" s="1">
        <v>6</v>
      </c>
      <c r="B10" s="23">
        <v>17637</v>
      </c>
      <c r="C10" s="5" t="s">
        <v>2193</v>
      </c>
      <c r="D10" s="1" t="s">
        <v>1396</v>
      </c>
      <c r="E10" s="6" t="s">
        <v>7</v>
      </c>
      <c r="F10" s="1" t="s">
        <v>103</v>
      </c>
      <c r="G10" s="1">
        <f t="shared" si="0"/>
        <v>12.5</v>
      </c>
      <c r="H10" s="31"/>
      <c r="I10" s="7"/>
      <c r="J10" s="7"/>
      <c r="K10" s="7">
        <v>12.5</v>
      </c>
      <c r="L10" s="7"/>
      <c r="M10" s="7"/>
      <c r="N10" s="36"/>
    </row>
    <row r="11" spans="1:14" s="11" customFormat="1" ht="18" customHeight="1">
      <c r="A11" s="1"/>
      <c r="B11" s="1"/>
      <c r="C11" s="5"/>
      <c r="D11" s="1"/>
      <c r="E11" s="6"/>
      <c r="F11" s="1"/>
      <c r="G11" s="1"/>
      <c r="H11" s="31"/>
      <c r="I11" s="7"/>
      <c r="J11" s="7"/>
      <c r="K11" s="7"/>
      <c r="L11" s="7"/>
      <c r="M11" s="7"/>
      <c r="N11" s="36"/>
    </row>
    <row r="12" spans="1:14" ht="7" customHeight="1">
      <c r="A12" s="38"/>
      <c r="B12" s="33"/>
      <c r="C12" s="39"/>
      <c r="D12" s="33"/>
      <c r="E12" s="40"/>
      <c r="F12" s="33"/>
      <c r="G12" s="41"/>
      <c r="H12" s="33"/>
      <c r="I12" s="42"/>
      <c r="J12" s="42"/>
      <c r="K12" s="42"/>
      <c r="L12" s="42"/>
      <c r="M12" s="42"/>
      <c r="N12" s="37"/>
    </row>
    <row r="13" spans="1:14" s="8" customFormat="1" ht="12.75" customHeight="1">
      <c r="A13" s="13"/>
      <c r="B13" s="14"/>
      <c r="D13" s="14"/>
      <c r="E13" s="15"/>
      <c r="F13" s="14"/>
      <c r="G13" s="14"/>
      <c r="H13" s="14"/>
      <c r="I13" s="12"/>
      <c r="J13" s="12"/>
      <c r="K13" s="12"/>
      <c r="L13" s="12"/>
      <c r="M13" s="12"/>
    </row>
  </sheetData>
  <sheetProtection algorithmName="SHA-512" hashValue="GjFjgsW6kzNmCrdcR0c7UE1RgXRKmS+e/uRT4z4MXMIQLIJ9NG3LOOvUbUHONqYdMf+RoEVpjZMMYi9QEoSF5Q==" saltValue="fXISmP3xGTDIFIe35Ykdag==" spinCount="100000" sheet="1" selectLockedCells="1" selectUnlockedCells="1"/>
  <sortState xmlns:xlrd2="http://schemas.microsoft.com/office/spreadsheetml/2017/richdata2" ref="A5:M11">
    <sortCondition descending="1" ref="G5:G11"/>
  </sortState>
  <mergeCells count="7">
    <mergeCell ref="M1:M2"/>
    <mergeCell ref="A2:G2"/>
    <mergeCell ref="L1:L2"/>
    <mergeCell ref="A1:G1"/>
    <mergeCell ref="I1:I2"/>
    <mergeCell ref="J1:J2"/>
    <mergeCell ref="K1:K2"/>
  </mergeCells>
  <conditionalFormatting sqref="B1:B1048576">
    <cfRule type="duplicateValues" dxfId="6" priority="1"/>
  </conditionalFormatting>
  <conditionalFormatting sqref="B1:C1048576">
    <cfRule type="duplicateValues" dxfId="5" priority="2"/>
  </conditionalFormatting>
  <conditionalFormatting sqref="B3:C3">
    <cfRule type="duplicateValues" dxfId="4" priority="3" stopIfTrue="1"/>
  </conditionalFormatting>
  <conditionalFormatting sqref="B5:C11">
    <cfRule type="duplicateValues" dxfId="3" priority="12791" stopIfTrue="1"/>
    <cfRule type="duplicateValues" dxfId="2" priority="12792" stopIfTrue="1"/>
  </conditionalFormatting>
  <conditionalFormatting sqref="B12:C13">
    <cfRule type="duplicateValues" dxfId="1" priority="4" stopIfTrue="1"/>
  </conditionalFormatting>
  <conditionalFormatting sqref="B12:C65535 B1:C2 B4:C4">
    <cfRule type="expression" dxfId="0" priority="5" stopIfTrue="1">
      <formula>AND(COUNTIF($B$1:$C$2, B1)+COUNTIF($B$4:$C$4, B1)+COUNTIF($B$12:$C$65535, B1)&gt;1,NOT(ISBLANK(B1)))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19</vt:i4>
      </vt:variant>
      <vt:variant>
        <vt:lpstr>Intervalos Nomeados</vt:lpstr>
      </vt:variant>
      <vt:variant>
        <vt:i4>2</vt:i4>
      </vt:variant>
    </vt:vector>
  </HeadingPairs>
  <TitlesOfParts>
    <vt:vector size="21" baseType="lpstr">
      <vt:lpstr>MEL</vt:lpstr>
      <vt:lpstr>FEL</vt:lpstr>
      <vt:lpstr>S30</vt:lpstr>
      <vt:lpstr>MA1</vt:lpstr>
      <vt:lpstr>MA2</vt:lpstr>
      <vt:lpstr>FA1</vt:lpstr>
      <vt:lpstr>FA2</vt:lpstr>
      <vt:lpstr>MB1</vt:lpstr>
      <vt:lpstr>MB2</vt:lpstr>
      <vt:lpstr>FB1</vt:lpstr>
      <vt:lpstr>FB2</vt:lpstr>
      <vt:lpstr>MC1</vt:lpstr>
      <vt:lpstr>MC2</vt:lpstr>
      <vt:lpstr>FC1</vt:lpstr>
      <vt:lpstr>FC2</vt:lpstr>
      <vt:lpstr>MD1</vt:lpstr>
      <vt:lpstr>MD2</vt:lpstr>
      <vt:lpstr>FMD</vt:lpstr>
      <vt:lpstr>ME+</vt:lpstr>
      <vt:lpstr>FEL!Area_de_impressao</vt:lpstr>
      <vt:lpstr>MEL!Area_de_impressao</vt:lpstr>
    </vt:vector>
  </TitlesOfParts>
  <Company>C.B.C.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Hudson</dc:creator>
  <cp:lastModifiedBy>Murilo Moraes</cp:lastModifiedBy>
  <cp:revision/>
  <cp:lastPrinted>2024-12-30T19:50:18Z</cp:lastPrinted>
  <dcterms:created xsi:type="dcterms:W3CDTF">2004-03-27T01:47:07Z</dcterms:created>
  <dcterms:modified xsi:type="dcterms:W3CDTF">2025-09-25T18:49:54Z</dcterms:modified>
</cp:coreProperties>
</file>