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M/Publicado/"/>
    </mc:Choice>
  </mc:AlternateContent>
  <xr:revisionPtr revIDLastSave="7984" documentId="11_A06D3A1BE5A75C7762F0BCF958BE2E6CD8CF2BFE" xr6:coauthVersionLast="47" xr6:coauthVersionMax="47" xr10:uidLastSave="{4BC4D5DD-C30F-4889-AAEB-D6833197927C}"/>
  <bookViews>
    <workbookView xWindow="22932" yWindow="-108" windowWidth="23256" windowHeight="12456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</sheets>
  <definedNames>
    <definedName name="_xlnm._FilterDatabase" localSheetId="5" hidden="1">'FA1'!$A$4:$R$4</definedName>
    <definedName name="_xlnm._FilterDatabase" localSheetId="6" hidden="1">'FA2'!$A$4:$R$4</definedName>
    <definedName name="_xlnm._FilterDatabase" localSheetId="9" hidden="1">'FB1'!$A$4:$U$4</definedName>
    <definedName name="_xlnm._FilterDatabase" localSheetId="10" hidden="1">'FB2'!$A$4:$S$4</definedName>
    <definedName name="_xlnm._FilterDatabase" localSheetId="13" hidden="1">'FC1'!$A$4:$I$4</definedName>
    <definedName name="_xlnm._FilterDatabase" localSheetId="14" hidden="1">'FC2'!$A$4:$L$4</definedName>
    <definedName name="_xlnm._FilterDatabase" localSheetId="1" hidden="1">FEL!$A$4:$AE$4</definedName>
    <definedName name="_xlnm._FilterDatabase" localSheetId="17" hidden="1">FMD!$A$4:$I$4</definedName>
    <definedName name="_xlnm._FilterDatabase" localSheetId="3" hidden="1">'MA1'!$A$4:$Z$4</definedName>
    <definedName name="_xlnm._FilterDatabase" localSheetId="4" hidden="1">'MA2'!$A$4:$I$4</definedName>
    <definedName name="_xlnm._FilterDatabase" localSheetId="7" hidden="1">'MB1'!$A$4:$Z$4</definedName>
    <definedName name="_xlnm._FilterDatabase" localSheetId="8" hidden="1">'MB2'!$A$4:$Z$4</definedName>
    <definedName name="_xlnm._FilterDatabase" localSheetId="11" hidden="1">'MC1'!$A$4:$I$4</definedName>
    <definedName name="_xlnm._FilterDatabase" localSheetId="12" hidden="1">'MC2'!$A$4:$I$4</definedName>
    <definedName name="_xlnm._FilterDatabase" localSheetId="15" hidden="1">'MD1'!$A$4:$W$4</definedName>
    <definedName name="_xlnm._FilterDatabase" localSheetId="16" hidden="1">'MD2'!$A$4:$R$4</definedName>
    <definedName name="_xlnm._FilterDatabase" localSheetId="0" hidden="1">MEL!$A$4:$AE$4</definedName>
    <definedName name="_xlnm._FilterDatabase" localSheetId="2" hidden="1">'S30'!$A$4:$I$4</definedName>
    <definedName name="_xlnm.Print_Area" localSheetId="1">FEL!$A$1:$H$64</definedName>
    <definedName name="_xlnm.Print_Area" localSheetId="0">MEL!$A$1:$H$145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" i="6" l="1"/>
  <c r="G85" i="6"/>
  <c r="G44" i="6"/>
  <c r="G54" i="6"/>
  <c r="G56" i="6"/>
  <c r="G62" i="6"/>
  <c r="G69" i="6"/>
  <c r="G74" i="6"/>
  <c r="G79" i="6"/>
  <c r="G107" i="6"/>
  <c r="G133" i="6"/>
  <c r="G94" i="6"/>
  <c r="G100" i="6"/>
  <c r="G108" i="6"/>
  <c r="G116" i="6"/>
  <c r="G121" i="6"/>
  <c r="G17" i="6"/>
  <c r="G137" i="6"/>
  <c r="G22" i="6"/>
  <c r="G55" i="6"/>
  <c r="G57" i="6"/>
  <c r="G63" i="6"/>
  <c r="G67" i="6"/>
  <c r="G76" i="6"/>
  <c r="G95" i="6"/>
  <c r="G109" i="6"/>
  <c r="G43" i="7"/>
  <c r="G48" i="7"/>
  <c r="G50" i="7"/>
  <c r="G52" i="7"/>
  <c r="G36" i="7"/>
  <c r="G30" i="7"/>
  <c r="G31" i="7"/>
  <c r="G34" i="7"/>
  <c r="G37" i="7"/>
  <c r="G39" i="7"/>
  <c r="G59" i="7"/>
  <c r="G61" i="7"/>
  <c r="G43" i="29"/>
  <c r="G17" i="29"/>
  <c r="G9" i="29"/>
  <c r="G28" i="29"/>
  <c r="G11" i="29"/>
  <c r="G18" i="29"/>
  <c r="G38" i="29"/>
  <c r="G29" i="29"/>
  <c r="G32" i="29"/>
  <c r="G35" i="29"/>
  <c r="G37" i="29"/>
  <c r="G39" i="29"/>
  <c r="G61" i="29"/>
  <c r="G51" i="19"/>
  <c r="G56" i="19"/>
  <c r="G59" i="19"/>
  <c r="G63" i="19"/>
  <c r="G67" i="19"/>
  <c r="G74" i="19"/>
  <c r="G17" i="19"/>
  <c r="G7" i="19"/>
  <c r="G10" i="19"/>
  <c r="G28" i="19"/>
  <c r="G34" i="19"/>
  <c r="G36" i="19"/>
  <c r="G39" i="19"/>
  <c r="G41" i="19"/>
  <c r="G26" i="19"/>
  <c r="G29" i="19"/>
  <c r="G31" i="19"/>
  <c r="G33" i="19"/>
  <c r="G35" i="19"/>
  <c r="G40" i="19"/>
  <c r="G42" i="19"/>
  <c r="G45" i="19"/>
  <c r="G50" i="19"/>
  <c r="G52" i="19"/>
  <c r="G57" i="19"/>
  <c r="G60" i="19"/>
  <c r="G68" i="19"/>
  <c r="G25" i="16"/>
  <c r="G28" i="16"/>
  <c r="G31" i="16"/>
  <c r="G33" i="16"/>
  <c r="G38" i="16"/>
  <c r="G45" i="16"/>
  <c r="G48" i="16"/>
  <c r="G52" i="16"/>
  <c r="G55" i="16"/>
  <c r="G65" i="16"/>
  <c r="G72" i="16"/>
  <c r="G79" i="16"/>
  <c r="G98" i="16"/>
  <c r="G103" i="16"/>
  <c r="G108" i="16"/>
  <c r="G113" i="16"/>
  <c r="G117" i="16"/>
  <c r="G87" i="16"/>
  <c r="G13" i="16"/>
  <c r="G49" i="16"/>
  <c r="G53" i="16"/>
  <c r="G56" i="16"/>
  <c r="G66" i="16"/>
  <c r="G57" i="16"/>
  <c r="G85" i="16"/>
  <c r="G88" i="16"/>
  <c r="G92" i="16"/>
  <c r="G95" i="16"/>
  <c r="G14" i="16"/>
  <c r="G18" i="16"/>
  <c r="G11" i="16"/>
  <c r="G26" i="16"/>
  <c r="G16" i="16"/>
  <c r="G32" i="16"/>
  <c r="G12" i="16"/>
  <c r="G39" i="16"/>
  <c r="G41" i="16"/>
  <c r="G46" i="16"/>
  <c r="G50" i="16"/>
  <c r="G67" i="16"/>
  <c r="G99" i="16"/>
  <c r="G104" i="16"/>
  <c r="G9" i="24"/>
  <c r="G10" i="24"/>
  <c r="G6" i="24"/>
  <c r="G13" i="12"/>
  <c r="G40" i="14"/>
  <c r="G50" i="14"/>
  <c r="G59" i="14"/>
  <c r="G65" i="14"/>
  <c r="G80" i="14"/>
  <c r="G85" i="14"/>
  <c r="G92" i="14"/>
  <c r="G95" i="14"/>
  <c r="G100" i="14"/>
  <c r="G101" i="14"/>
  <c r="G7" i="14"/>
  <c r="G29" i="14"/>
  <c r="G31" i="14"/>
  <c r="G32" i="14"/>
  <c r="G33" i="14"/>
  <c r="G35" i="14"/>
  <c r="G39" i="14"/>
  <c r="G41" i="14"/>
  <c r="G46" i="14"/>
  <c r="G51" i="14"/>
  <c r="G55" i="14"/>
  <c r="G60" i="14"/>
  <c r="G62" i="14"/>
  <c r="G66" i="14"/>
  <c r="G73" i="14"/>
  <c r="G81" i="14"/>
  <c r="G86" i="14"/>
  <c r="G105" i="14"/>
  <c r="G108" i="14"/>
  <c r="G15" i="14"/>
  <c r="G17" i="14"/>
  <c r="G25" i="14"/>
  <c r="G34" i="14"/>
  <c r="G42" i="14"/>
  <c r="G44" i="14"/>
  <c r="G47" i="14"/>
  <c r="G52" i="14"/>
  <c r="G56" i="14"/>
  <c r="G57" i="14"/>
  <c r="G74" i="14"/>
  <c r="G27" i="9"/>
  <c r="G30" i="9"/>
  <c r="G33" i="9"/>
  <c r="G36" i="9"/>
  <c r="G38" i="9"/>
  <c r="G44" i="9"/>
  <c r="G47" i="9"/>
  <c r="G50" i="9"/>
  <c r="G52" i="9"/>
  <c r="G67" i="9"/>
  <c r="G53" i="9"/>
  <c r="G54" i="9"/>
  <c r="G56" i="9"/>
  <c r="G59" i="9"/>
  <c r="G25" i="9"/>
  <c r="G73" i="9"/>
  <c r="G80" i="9"/>
  <c r="G84" i="9"/>
  <c r="G85" i="9"/>
  <c r="G90" i="9"/>
  <c r="G91" i="9"/>
  <c r="G93" i="9"/>
  <c r="G94" i="9"/>
  <c r="G16" i="9"/>
  <c r="G21" i="9"/>
  <c r="G28" i="9"/>
  <c r="G14" i="9"/>
  <c r="G39" i="9"/>
  <c r="G41" i="9"/>
  <c r="G43" i="9"/>
  <c r="G45" i="9"/>
  <c r="G48" i="9"/>
  <c r="G16" i="25"/>
  <c r="G20" i="25"/>
  <c r="G10" i="15"/>
  <c r="G11" i="15"/>
  <c r="G12" i="15"/>
  <c r="G14" i="15"/>
  <c r="G45" i="20"/>
  <c r="G21" i="20"/>
  <c r="G47" i="20"/>
  <c r="G51" i="20"/>
  <c r="G7" i="20"/>
  <c r="G22" i="20"/>
  <c r="G16" i="20"/>
  <c r="G36" i="20"/>
  <c r="G17" i="20"/>
  <c r="G40" i="20"/>
  <c r="G28" i="20"/>
  <c r="G32" i="20"/>
  <c r="G39" i="20"/>
  <c r="G41" i="20"/>
  <c r="G27" i="17"/>
  <c r="G32" i="17"/>
  <c r="G12" i="17"/>
  <c r="G14" i="17"/>
  <c r="G15" i="17"/>
  <c r="G17" i="17"/>
  <c r="G19" i="17"/>
  <c r="G21" i="17"/>
  <c r="G5" i="23"/>
  <c r="G7" i="23"/>
  <c r="G6" i="28"/>
  <c r="G26" i="28"/>
  <c r="G27" i="28"/>
  <c r="G10" i="28"/>
  <c r="G13" i="28"/>
  <c r="G16" i="28"/>
  <c r="G21" i="28"/>
  <c r="G18" i="28"/>
  <c r="G22" i="28"/>
  <c r="G6" i="27"/>
  <c r="G7" i="27"/>
  <c r="G9" i="27"/>
  <c r="G10" i="27"/>
  <c r="G11" i="27"/>
  <c r="J61" i="7"/>
  <c r="J59" i="7"/>
  <c r="J9" i="7"/>
  <c r="J7" i="23"/>
  <c r="J14" i="12"/>
  <c r="G14" i="12" s="1"/>
  <c r="J10" i="27"/>
  <c r="J9" i="27"/>
  <c r="K5" i="23"/>
  <c r="K12" i="15"/>
  <c r="K11" i="15"/>
  <c r="K10" i="15"/>
  <c r="K6" i="25"/>
  <c r="K14" i="25"/>
  <c r="G14" i="25" s="1"/>
  <c r="K12" i="25"/>
  <c r="G12" i="25" s="1"/>
  <c r="K10" i="25"/>
  <c r="G10" i="25" s="1"/>
  <c r="K12" i="12"/>
  <c r="G12" i="12" s="1"/>
  <c r="K10" i="12"/>
  <c r="G10" i="12" s="1"/>
  <c r="J6" i="24"/>
  <c r="K7" i="27"/>
  <c r="K6" i="27"/>
  <c r="K10" i="24"/>
  <c r="L19" i="25"/>
  <c r="G19" i="25" s="1"/>
  <c r="G13" i="27"/>
  <c r="G5" i="28"/>
  <c r="G23" i="28"/>
  <c r="G20" i="28"/>
  <c r="G25" i="28"/>
  <c r="G6" i="17"/>
  <c r="G8" i="17"/>
  <c r="G18" i="17"/>
  <c r="G22" i="17"/>
  <c r="G6" i="20"/>
  <c r="G13" i="20"/>
  <c r="G12" i="20"/>
  <c r="G34" i="20"/>
  <c r="G35" i="20"/>
  <c r="G24" i="20"/>
  <c r="G30" i="20"/>
  <c r="G31" i="20"/>
  <c r="G43" i="20"/>
  <c r="G9" i="15"/>
  <c r="G6" i="25"/>
  <c r="G18" i="9"/>
  <c r="G10" i="9"/>
  <c r="G35" i="9"/>
  <c r="G42" i="9"/>
  <c r="G46" i="9"/>
  <c r="G60" i="9"/>
  <c r="G74" i="9"/>
  <c r="G6" i="14"/>
  <c r="G14" i="14"/>
  <c r="G20" i="14"/>
  <c r="G23" i="14"/>
  <c r="G28" i="14"/>
  <c r="G30" i="14"/>
  <c r="G38" i="14"/>
  <c r="G45" i="14"/>
  <c r="G8" i="12"/>
  <c r="G7" i="24"/>
  <c r="G6" i="16"/>
  <c r="G7" i="16"/>
  <c r="G15" i="16"/>
  <c r="G19" i="16"/>
  <c r="G24" i="16"/>
  <c r="G43" i="16"/>
  <c r="G80" i="16"/>
  <c r="G100" i="16"/>
  <c r="G8" i="19"/>
  <c r="G18" i="19"/>
  <c r="G23" i="19"/>
  <c r="G25" i="19"/>
  <c r="G27" i="19"/>
  <c r="G48" i="19"/>
  <c r="G53" i="19"/>
  <c r="G69" i="19"/>
  <c r="G23" i="29"/>
  <c r="G25" i="29"/>
  <c r="G26" i="29"/>
  <c r="G36" i="29"/>
  <c r="G52" i="29"/>
  <c r="G10" i="6"/>
  <c r="G15" i="6"/>
  <c r="G38" i="6"/>
  <c r="G40" i="6"/>
  <c r="G91" i="6"/>
  <c r="G12" i="6"/>
  <c r="G35" i="6"/>
  <c r="G71" i="6"/>
  <c r="G77" i="6"/>
  <c r="G50" i="6"/>
  <c r="G26" i="6"/>
  <c r="G46" i="6"/>
  <c r="G53" i="6"/>
  <c r="G96" i="6"/>
  <c r="G101" i="6"/>
  <c r="G7" i="7"/>
  <c r="G14" i="7"/>
  <c r="G19" i="7"/>
  <c r="G10" i="7"/>
  <c r="G9" i="7"/>
  <c r="G15" i="7"/>
  <c r="G20" i="7"/>
  <c r="G23" i="7"/>
  <c r="G10" i="29"/>
  <c r="G33" i="28"/>
  <c r="G53" i="20"/>
  <c r="G56" i="20"/>
  <c r="G59" i="20"/>
  <c r="G63" i="20"/>
  <c r="G21" i="25"/>
  <c r="G61" i="9"/>
  <c r="G68" i="9"/>
  <c r="G75" i="9"/>
  <c r="G86" i="9"/>
  <c r="G67" i="14"/>
  <c r="G75" i="14"/>
  <c r="G82" i="14"/>
  <c r="G87" i="14"/>
  <c r="G96" i="14"/>
  <c r="G109" i="14"/>
  <c r="G115" i="14"/>
  <c r="G117" i="14"/>
  <c r="G121" i="14"/>
  <c r="G11" i="24"/>
  <c r="G58" i="16"/>
  <c r="G73" i="16"/>
  <c r="G81" i="16"/>
  <c r="G89" i="16"/>
  <c r="G105" i="16"/>
  <c r="G109" i="16"/>
  <c r="G114" i="16"/>
  <c r="G118" i="16"/>
  <c r="G61" i="19"/>
  <c r="G64" i="19"/>
  <c r="G70" i="19"/>
  <c r="G75" i="19"/>
  <c r="G79" i="19"/>
  <c r="G81" i="19"/>
  <c r="G84" i="19"/>
  <c r="G86" i="19"/>
  <c r="G88" i="19"/>
  <c r="G46" i="29"/>
  <c r="G53" i="29"/>
  <c r="G51" i="29"/>
  <c r="G63" i="29"/>
  <c r="G93" i="6"/>
  <c r="G97" i="6"/>
  <c r="G102" i="6"/>
  <c r="G110" i="6"/>
  <c r="G122" i="6"/>
  <c r="G126" i="6"/>
  <c r="G130" i="6"/>
  <c r="G134" i="6"/>
  <c r="G138" i="6"/>
  <c r="G141" i="6"/>
  <c r="Q30" i="28"/>
  <c r="G30" i="28" s="1"/>
  <c r="Q43" i="17"/>
  <c r="G43" i="17" s="1"/>
  <c r="G7" i="17"/>
  <c r="G24" i="17"/>
  <c r="G53" i="7"/>
  <c r="G56" i="7"/>
  <c r="G60" i="7"/>
  <c r="Y21" i="29"/>
  <c r="G21" i="29" s="1"/>
  <c r="Y16" i="29"/>
  <c r="Y7" i="29"/>
  <c r="AD58" i="6"/>
  <c r="G58" i="6" s="1"/>
  <c r="AD16" i="6"/>
  <c r="G16" i="6" s="1"/>
  <c r="AD8" i="6"/>
  <c r="G8" i="6" s="1"/>
  <c r="AD9" i="6"/>
  <c r="G9" i="6" s="1"/>
  <c r="G5" i="27"/>
  <c r="G12" i="27"/>
  <c r="G8" i="27"/>
  <c r="G16" i="27"/>
  <c r="G17" i="27"/>
  <c r="G36" i="28"/>
  <c r="G37" i="28"/>
  <c r="G24" i="28"/>
  <c r="G28" i="28"/>
  <c r="G29" i="28"/>
  <c r="G34" i="28"/>
  <c r="G32" i="28"/>
  <c r="G7" i="28"/>
  <c r="G35" i="28"/>
  <c r="G8" i="28"/>
  <c r="G19" i="28"/>
  <c r="G9" i="28"/>
  <c r="G11" i="28"/>
  <c r="G12" i="28"/>
  <c r="G14" i="28"/>
  <c r="G17" i="28"/>
  <c r="G5" i="17"/>
  <c r="G40" i="17"/>
  <c r="G28" i="17"/>
  <c r="G25" i="17"/>
  <c r="G33" i="17"/>
  <c r="G36" i="17"/>
  <c r="G16" i="17"/>
  <c r="G11" i="17"/>
  <c r="G23" i="17"/>
  <c r="G9" i="17"/>
  <c r="G41" i="17"/>
  <c r="G42" i="17"/>
  <c r="G29" i="17"/>
  <c r="G39" i="17"/>
  <c r="G31" i="17"/>
  <c r="G37" i="17"/>
  <c r="G44" i="17"/>
  <c r="G13" i="17"/>
  <c r="G20" i="17"/>
  <c r="G10" i="17"/>
  <c r="G46" i="20"/>
  <c r="G20" i="20"/>
  <c r="G11" i="20"/>
  <c r="G37" i="20"/>
  <c r="G48" i="20"/>
  <c r="G44" i="20"/>
  <c r="G50" i="20"/>
  <c r="G54" i="20"/>
  <c r="G60" i="20"/>
  <c r="G42" i="20"/>
  <c r="G23" i="20"/>
  <c r="G29" i="20"/>
  <c r="G15" i="20"/>
  <c r="G33" i="20"/>
  <c r="G38" i="20"/>
  <c r="G25" i="20"/>
  <c r="G52" i="20"/>
  <c r="G27" i="20"/>
  <c r="G66" i="20"/>
  <c r="G67" i="20"/>
  <c r="G62" i="20"/>
  <c r="G61" i="20"/>
  <c r="G64" i="20"/>
  <c r="G57" i="20"/>
  <c r="G65" i="20"/>
  <c r="G58" i="20"/>
  <c r="G49" i="20"/>
  <c r="G8" i="20"/>
  <c r="G18" i="20"/>
  <c r="G55" i="20"/>
  <c r="G26" i="20"/>
  <c r="G14" i="20"/>
  <c r="G68" i="20"/>
  <c r="G9" i="20"/>
  <c r="G10" i="20"/>
  <c r="G19" i="20"/>
  <c r="G15" i="15"/>
  <c r="G8" i="15"/>
  <c r="G13" i="15"/>
  <c r="G16" i="15"/>
  <c r="G7" i="15"/>
  <c r="G15" i="25"/>
  <c r="G7" i="25"/>
  <c r="G5" i="25"/>
  <c r="G11" i="25"/>
  <c r="G23" i="25"/>
  <c r="G24" i="25"/>
  <c r="G13" i="25"/>
  <c r="G9" i="25"/>
  <c r="G18" i="25"/>
  <c r="G22" i="25"/>
  <c r="G6" i="9"/>
  <c r="G76" i="9"/>
  <c r="G20" i="9"/>
  <c r="G5" i="9"/>
  <c r="G51" i="9"/>
  <c r="G55" i="9"/>
  <c r="G62" i="9"/>
  <c r="G23" i="9"/>
  <c r="G37" i="9"/>
  <c r="G9" i="9"/>
  <c r="G31" i="9"/>
  <c r="G11" i="9"/>
  <c r="G12" i="9"/>
  <c r="G13" i="9"/>
  <c r="G40" i="9"/>
  <c r="G34" i="9"/>
  <c r="G26" i="9"/>
  <c r="G87" i="9"/>
  <c r="G63" i="9"/>
  <c r="G69" i="9"/>
  <c r="G77" i="9"/>
  <c r="G81" i="9"/>
  <c r="G64" i="9"/>
  <c r="G88" i="9"/>
  <c r="G24" i="9"/>
  <c r="G57" i="9"/>
  <c r="G92" i="9"/>
  <c r="G49" i="9"/>
  <c r="G58" i="9"/>
  <c r="G82" i="9"/>
  <c r="G89" i="9"/>
  <c r="G95" i="9"/>
  <c r="G65" i="9"/>
  <c r="G70" i="9"/>
  <c r="G71" i="9"/>
  <c r="G78" i="9"/>
  <c r="G66" i="9"/>
  <c r="G79" i="9"/>
  <c r="G72" i="9"/>
  <c r="G83" i="9"/>
  <c r="G19" i="9"/>
  <c r="G96" i="9"/>
  <c r="G97" i="9"/>
  <c r="G32" i="9"/>
  <c r="G8" i="9"/>
  <c r="G15" i="9"/>
  <c r="G17" i="9"/>
  <c r="G22" i="9"/>
  <c r="G29" i="9"/>
  <c r="G76" i="14"/>
  <c r="G63" i="14"/>
  <c r="G37" i="14"/>
  <c r="G5" i="14"/>
  <c r="G61" i="14"/>
  <c r="G53" i="14"/>
  <c r="G68" i="14"/>
  <c r="G64" i="14"/>
  <c r="G83" i="14"/>
  <c r="G69" i="14"/>
  <c r="G26" i="14"/>
  <c r="G24" i="14"/>
  <c r="G43" i="14"/>
  <c r="G58" i="14"/>
  <c r="G54" i="14"/>
  <c r="G27" i="14"/>
  <c r="G10" i="14"/>
  <c r="G9" i="14"/>
  <c r="G18" i="14"/>
  <c r="G48" i="14"/>
  <c r="G49" i="14"/>
  <c r="G88" i="14"/>
  <c r="G77" i="14"/>
  <c r="G89" i="14"/>
  <c r="G102" i="14"/>
  <c r="G79" i="14"/>
  <c r="G93" i="14"/>
  <c r="G106" i="14"/>
  <c r="G70" i="14"/>
  <c r="G78" i="14"/>
  <c r="G84" i="14"/>
  <c r="G90" i="14"/>
  <c r="G118" i="14"/>
  <c r="G71" i="14"/>
  <c r="G91" i="14"/>
  <c r="G97" i="14"/>
  <c r="G103" i="14"/>
  <c r="G110" i="14"/>
  <c r="G116" i="14"/>
  <c r="G122" i="14"/>
  <c r="G111" i="14"/>
  <c r="G119" i="14"/>
  <c r="G104" i="14"/>
  <c r="G107" i="14"/>
  <c r="G112" i="14"/>
  <c r="G94" i="14"/>
  <c r="G98" i="14"/>
  <c r="G72" i="14"/>
  <c r="G113" i="14"/>
  <c r="G16" i="14"/>
  <c r="G99" i="14"/>
  <c r="G12" i="14"/>
  <c r="G114" i="14"/>
  <c r="G21" i="14"/>
  <c r="G120" i="14"/>
  <c r="G123" i="14"/>
  <c r="G13" i="14"/>
  <c r="G8" i="14"/>
  <c r="G11" i="14"/>
  <c r="G22" i="14"/>
  <c r="G19" i="14"/>
  <c r="G68" i="16"/>
  <c r="G29" i="16"/>
  <c r="G40" i="16"/>
  <c r="G34" i="16"/>
  <c r="G51" i="16"/>
  <c r="G8" i="16"/>
  <c r="G64" i="16"/>
  <c r="G21" i="16"/>
  <c r="G37" i="16"/>
  <c r="G36" i="16"/>
  <c r="G47" i="16"/>
  <c r="G70" i="16"/>
  <c r="G9" i="16"/>
  <c r="G22" i="16"/>
  <c r="G27" i="16"/>
  <c r="G35" i="16"/>
  <c r="G60" i="16"/>
  <c r="G69" i="16"/>
  <c r="G74" i="16"/>
  <c r="G82" i="16"/>
  <c r="G90" i="16"/>
  <c r="G106" i="16"/>
  <c r="G110" i="16"/>
  <c r="G115" i="16"/>
  <c r="G119" i="16"/>
  <c r="G23" i="16"/>
  <c r="G20" i="16"/>
  <c r="G75" i="16"/>
  <c r="G101" i="16"/>
  <c r="G17" i="16"/>
  <c r="G44" i="16"/>
  <c r="G54" i="16"/>
  <c r="G61" i="16"/>
  <c r="G83" i="16"/>
  <c r="G91" i="16"/>
  <c r="G62" i="16"/>
  <c r="G111" i="16"/>
  <c r="G120" i="16"/>
  <c r="G116" i="16"/>
  <c r="G121" i="16"/>
  <c r="G30" i="16"/>
  <c r="G84" i="16"/>
  <c r="G76" i="16"/>
  <c r="G77" i="16"/>
  <c r="G86" i="16"/>
  <c r="G96" i="16"/>
  <c r="G102" i="16"/>
  <c r="G107" i="16"/>
  <c r="G93" i="16"/>
  <c r="G42" i="16"/>
  <c r="G63" i="16"/>
  <c r="G71" i="16"/>
  <c r="G78" i="16"/>
  <c r="G10" i="16"/>
  <c r="G112" i="16"/>
  <c r="G97" i="16"/>
  <c r="G94" i="16"/>
  <c r="G20" i="19"/>
  <c r="G21" i="19"/>
  <c r="G5" i="19"/>
  <c r="G16" i="19"/>
  <c r="G32" i="19"/>
  <c r="G71" i="19"/>
  <c r="G66" i="19"/>
  <c r="G9" i="19"/>
  <c r="G13" i="19"/>
  <c r="G30" i="19"/>
  <c r="G12" i="19"/>
  <c r="G19" i="19"/>
  <c r="G46" i="19"/>
  <c r="G54" i="19"/>
  <c r="G83" i="19"/>
  <c r="G65" i="19"/>
  <c r="G11" i="19"/>
  <c r="G87" i="19"/>
  <c r="G89" i="19"/>
  <c r="G43" i="19"/>
  <c r="G49" i="19"/>
  <c r="G6" i="19"/>
  <c r="G76" i="19"/>
  <c r="G90" i="19"/>
  <c r="G72" i="19"/>
  <c r="G77" i="19"/>
  <c r="G80" i="19"/>
  <c r="G73" i="19"/>
  <c r="G82" i="19"/>
  <c r="G37" i="19"/>
  <c r="G55" i="19"/>
  <c r="G47" i="19"/>
  <c r="G58" i="19"/>
  <c r="G14" i="19"/>
  <c r="G85" i="19"/>
  <c r="G78" i="19"/>
  <c r="G22" i="19"/>
  <c r="G91" i="19"/>
  <c r="G15" i="19"/>
  <c r="G19" i="29"/>
  <c r="G31" i="29"/>
  <c r="G20" i="29"/>
  <c r="G42" i="29"/>
  <c r="G55" i="29"/>
  <c r="G56" i="29"/>
  <c r="G68" i="29"/>
  <c r="G60" i="29"/>
  <c r="G62" i="29"/>
  <c r="G41" i="29"/>
  <c r="G24" i="7"/>
  <c r="G22" i="7"/>
  <c r="G18" i="7"/>
  <c r="G27" i="7"/>
  <c r="G29" i="7"/>
  <c r="G28" i="7"/>
  <c r="G33" i="7"/>
  <c r="G38" i="7"/>
  <c r="G40" i="7"/>
  <c r="G41" i="7"/>
  <c r="G32" i="7"/>
  <c r="G46" i="7"/>
  <c r="G35" i="7"/>
  <c r="G42" i="7"/>
  <c r="G13" i="7"/>
  <c r="G16" i="7"/>
  <c r="G6" i="7"/>
  <c r="G11" i="7"/>
  <c r="G5" i="7"/>
  <c r="G12" i="7"/>
  <c r="G25" i="7"/>
  <c r="G44" i="7"/>
  <c r="G51" i="7"/>
  <c r="G58" i="7"/>
  <c r="G45" i="7"/>
  <c r="G47" i="7"/>
  <c r="G54" i="7"/>
  <c r="G57" i="7"/>
  <c r="G55" i="7"/>
  <c r="G62" i="7"/>
  <c r="G8" i="7"/>
  <c r="G64" i="6"/>
  <c r="G103" i="6"/>
  <c r="G111" i="6"/>
  <c r="G51" i="6"/>
  <c r="G127" i="6"/>
  <c r="G13" i="6"/>
  <c r="G47" i="6"/>
  <c r="G139" i="6"/>
  <c r="G88" i="6"/>
  <c r="G7" i="6"/>
  <c r="G23" i="6"/>
  <c r="G25" i="6"/>
  <c r="G48" i="6"/>
  <c r="G29" i="6"/>
  <c r="G42" i="6"/>
  <c r="G39" i="6"/>
  <c r="G61" i="6"/>
  <c r="G73" i="6"/>
  <c r="G72" i="6"/>
  <c r="G68" i="6"/>
  <c r="G84" i="6"/>
  <c r="G86" i="6"/>
  <c r="G11" i="6"/>
  <c r="G18" i="6"/>
  <c r="G20" i="6"/>
  <c r="G6" i="6"/>
  <c r="G24" i="6"/>
  <c r="G128" i="6"/>
  <c r="G140" i="6"/>
  <c r="G142" i="6"/>
  <c r="G105" i="6"/>
  <c r="G112" i="6"/>
  <c r="G5" i="6"/>
  <c r="G28" i="6"/>
  <c r="G14" i="6"/>
  <c r="G36" i="6"/>
  <c r="G21" i="6"/>
  <c r="G45" i="6"/>
  <c r="G27" i="6"/>
  <c r="G30" i="6"/>
  <c r="G37" i="6"/>
  <c r="G70" i="6"/>
  <c r="G59" i="6"/>
  <c r="G89" i="6"/>
  <c r="G99" i="6"/>
  <c r="G117" i="6"/>
  <c r="G123" i="6"/>
  <c r="G124" i="6"/>
  <c r="G52" i="6"/>
  <c r="G49" i="6"/>
  <c r="G66" i="6"/>
  <c r="G78" i="6"/>
  <c r="G83" i="6"/>
  <c r="G104" i="6"/>
  <c r="G34" i="6"/>
  <c r="G31" i="6"/>
  <c r="G33" i="6"/>
  <c r="G125" i="6"/>
  <c r="G43" i="6"/>
  <c r="G80" i="6"/>
  <c r="G92" i="6"/>
  <c r="G118" i="6"/>
  <c r="G65" i="6"/>
  <c r="G60" i="6"/>
  <c r="G75" i="6"/>
  <c r="G87" i="6"/>
  <c r="G131" i="6"/>
  <c r="G135" i="6"/>
  <c r="G90" i="6"/>
  <c r="G82" i="6"/>
  <c r="G113" i="6"/>
  <c r="G114" i="6"/>
  <c r="G143" i="6"/>
  <c r="G98" i="6"/>
  <c r="G81" i="6"/>
  <c r="G115" i="6"/>
  <c r="G119" i="6"/>
  <c r="G41" i="6"/>
  <c r="G106" i="6"/>
  <c r="G120" i="6"/>
  <c r="G129" i="6"/>
  <c r="G132" i="6"/>
  <c r="G136" i="6"/>
  <c r="G6" i="21"/>
  <c r="G5" i="21"/>
  <c r="M19" i="12"/>
  <c r="P38" i="17"/>
  <c r="G38" i="17" s="1"/>
  <c r="P34" i="17"/>
  <c r="G34" i="17" s="1"/>
  <c r="P26" i="17"/>
  <c r="G26" i="17" s="1"/>
  <c r="O6" i="15"/>
  <c r="G6" i="15" s="1"/>
  <c r="O5" i="15"/>
  <c r="Q8" i="25"/>
  <c r="G8" i="25" s="1"/>
  <c r="V26" i="7"/>
  <c r="G26" i="7" s="1"/>
  <c r="V17" i="7"/>
  <c r="R15" i="28"/>
  <c r="S30" i="17"/>
  <c r="Y21" i="7"/>
  <c r="G21" i="7" s="1"/>
  <c r="Y17" i="7"/>
  <c r="N14" i="27"/>
  <c r="G14" i="27" s="1"/>
  <c r="S15" i="28"/>
  <c r="G15" i="29"/>
  <c r="G34" i="29"/>
  <c r="G33" i="29"/>
  <c r="G44" i="29"/>
  <c r="G45" i="29"/>
  <c r="G24" i="29"/>
  <c r="G27" i="29"/>
  <c r="G12" i="29"/>
  <c r="G30" i="29"/>
  <c r="G14" i="29"/>
  <c r="G22" i="29"/>
  <c r="G54" i="29"/>
  <c r="G15" i="28" l="1"/>
  <c r="G17" i="7"/>
  <c r="V30" i="17"/>
  <c r="G30" i="17" s="1"/>
  <c r="W44" i="19"/>
  <c r="G44" i="19" s="1"/>
  <c r="W38" i="19"/>
  <c r="G38" i="19" s="1"/>
  <c r="W24" i="19"/>
  <c r="G24" i="19" s="1"/>
  <c r="G66" i="29"/>
  <c r="G49" i="29"/>
  <c r="G57" i="29"/>
  <c r="G59" i="29"/>
  <c r="G13" i="29"/>
  <c r="G50" i="29"/>
  <c r="G47" i="29"/>
  <c r="G5" i="16"/>
  <c r="G7" i="29"/>
  <c r="G16" i="29"/>
  <c r="G5" i="20" l="1"/>
  <c r="G19" i="12" l="1"/>
  <c r="G6" i="18"/>
  <c r="G6" i="12"/>
  <c r="G11" i="12" l="1"/>
  <c r="G18" i="12"/>
  <c r="G15" i="27"/>
  <c r="G6" i="23"/>
  <c r="G5" i="15"/>
  <c r="G17" i="25"/>
  <c r="G16" i="12"/>
  <c r="G7" i="12"/>
  <c r="G5" i="12"/>
  <c r="G9" i="12"/>
  <c r="G48" i="29"/>
  <c r="G49" i="7"/>
  <c r="G69" i="29"/>
  <c r="G12" i="24" l="1"/>
  <c r="G15" i="12" l="1"/>
  <c r="G65" i="29"/>
  <c r="G8" i="24" l="1"/>
  <c r="G59" i="16"/>
  <c r="G62" i="19"/>
  <c r="G6" i="29"/>
  <c r="G5" i="29"/>
  <c r="G40" i="29"/>
  <c r="G19" i="6" l="1"/>
  <c r="G31" i="28" l="1"/>
  <c r="G58" i="29"/>
  <c r="G67" i="29"/>
  <c r="G8" i="29"/>
  <c r="G64" i="29"/>
  <c r="G35" i="17"/>
  <c r="G7" i="9"/>
  <c r="G36" i="14"/>
  <c r="G8" i="23" l="1"/>
  <c r="G17" i="12"/>
  <c r="G5" i="24"/>
  <c r="G5" i="18"/>
</calcChain>
</file>

<file path=xl/sharedStrings.xml><?xml version="1.0" encoding="utf-8"?>
<sst xmlns="http://schemas.openxmlformats.org/spreadsheetml/2006/main" count="4470" uniqueCount="1387">
  <si>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</si>
  <si>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</si>
  <si>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</si>
  <si>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</si>
  <si>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</si>
  <si>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</si>
  <si>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</si>
  <si>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</si>
  <si>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</si>
  <si>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</si>
  <si>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</si>
  <si>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</si>
  <si>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</si>
  <si>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</si>
  <si>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</si>
  <si>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</si>
  <si>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</si>
  <si>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</si>
  <si>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</si>
  <si>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</si>
  <si>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</si>
  <si>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</si>
  <si>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</si>
  <si>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</si>
  <si>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</si>
  <si>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</si>
  <si>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</si>
  <si>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</si>
  <si>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</si>
  <si>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</si>
  <si>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</si>
  <si>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</si>
  <si>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</si>
  <si>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</si>
  <si>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</si>
  <si>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</si>
  <si>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</si>
  <si>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</si>
  <si>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</si>
  <si>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</si>
  <si>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</si>
  <si>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</si>
  <si>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</si>
  <si>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</si>
  <si>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</si>
  <si>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</si>
  <si>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</si>
  <si>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</si>
  <si>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</si>
  <si>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</si>
  <si>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</si>
  <si>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</si>
  <si>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</si>
  <si>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</si>
  <si>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</si>
  <si>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</si>
  <si>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</si>
  <si>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</si>
  <si>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</si>
  <si>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</si>
  <si>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</si>
  <si>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</si>
  <si>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</si>
  <si>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</si>
  <si>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</si>
  <si>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</si>
  <si>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</si>
  <si>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</si>
  <si>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</si>
  <si>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</si>
  <si>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</si>
  <si>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</si>
  <si>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</si>
  <si>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</si>
  <si>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</si>
  <si>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</si>
  <si>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</si>
  <si>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</si>
  <si>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</si>
  <si>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</si>
  <si>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</si>
  <si>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</si>
  <si>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</si>
  <si>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</si>
  <si>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</si>
  <si>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</si>
  <si>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</si>
  <si>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</si>
  <si>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</si>
  <si>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</si>
  <si>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</si>
  <si>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</si>
  <si>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</si>
  <si>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</si>
  <si>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</si>
  <si>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</si>
  <si>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</si>
  <si>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</si>
  <si>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</si>
  <si>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</si>
  <si>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</si>
  <si>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</si>
  <si>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</si>
  <si>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</si>
  <si>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</si>
  <si>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</si>
  <si>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</si>
  <si>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</si>
  <si>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</si>
  <si>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</si>
  <si>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</si>
  <si>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</si>
  <si>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</si>
  <si>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</si>
  <si>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</si>
  <si>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</si>
  <si>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</si>
  <si>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</si>
  <si>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</si>
  <si>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</si>
  <si>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</si>
  <si>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</si>
  <si>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</si>
  <si>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</si>
  <si>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</si>
  <si>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</si>
  <si>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</si>
  <si>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</si>
  <si>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</si>
  <si>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</si>
  <si>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</si>
  <si>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</si>
  <si>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</si>
  <si>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</si>
  <si>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</si>
  <si>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</si>
  <si>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</si>
  <si>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</si>
  <si>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</si>
  <si>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</si>
  <si>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</si>
  <si>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</si>
  <si>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</si>
  <si>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</si>
  <si>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</si>
  <si>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</si>
  <si>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</si>
  <si>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</si>
  <si>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</si>
  <si>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</si>
  <si>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</si>
  <si>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</si>
  <si>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</si>
  <si>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</si>
  <si>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</si>
  <si>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</si>
  <si>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</si>
  <si>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</si>
  <si>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</si>
  <si>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</si>
  <si>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</si>
  <si>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</si>
  <si>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</si>
  <si>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</si>
  <si>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</si>
  <si>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</si>
  <si>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</si>
  <si>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</si>
  <si>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</si>
  <si>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</si>
  <si>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</si>
  <si>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</si>
  <si>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</si>
  <si>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</si>
  <si>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</si>
  <si>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</si>
  <si>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</si>
  <si>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</si>
  <si>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</si>
  <si>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</si>
  <si>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</si>
  <si>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</si>
  <si>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</si>
  <si>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</si>
  <si>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</si>
  <si>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</si>
  <si>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</si>
  <si>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</si>
  <si>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</si>
  <si>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</si>
  <si>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</si>
  <si>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</si>
  <si>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</si>
  <si>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</si>
  <si>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</si>
  <si>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</si>
  <si>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</si>
  <si>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</si>
  <si>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</si>
  <si>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</si>
  <si>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</si>
  <si>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</si>
  <si>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</si>
  <si>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</si>
  <si>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</si>
  <si>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</si>
  <si>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</si>
  <si>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</si>
  <si>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</si>
  <si>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</si>
  <si>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</si>
  <si>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</si>
  <si>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</si>
  <si>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</si>
  <si>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</si>
  <si>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</si>
  <si>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</si>
  <si>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</si>
  <si>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</si>
  <si>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</si>
  <si>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</si>
  <si>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</si>
  <si>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</si>
  <si>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</si>
  <si>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</si>
  <si>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</si>
  <si>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</si>
  <si>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</si>
  <si>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</si>
  <si>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</si>
  <si>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</si>
  <si>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</si>
  <si>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</si>
  <si>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</si>
  <si>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</si>
  <si>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</si>
  <si>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</si>
  <si>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</si>
  <si>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</si>
  <si>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</si>
  <si>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</si>
  <si>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</si>
  <si>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</si>
  <si>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</si>
  <si>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</si>
  <si>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</si>
  <si>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</si>
  <si>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</si>
  <si>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</si>
  <si>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</si>
  <si>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</si>
  <si>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</si>
  <si>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</si>
  <si>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</si>
  <si>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</si>
  <si>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</si>
  <si>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</si>
  <si>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</si>
  <si>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</si>
  <si>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</si>
  <si>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</si>
  <si>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</si>
  <si>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</si>
  <si>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</si>
  <si>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</si>
  <si>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</si>
  <si>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</si>
  <si>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</si>
  <si>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</si>
  <si>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</si>
  <si>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</si>
  <si>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</si>
  <si>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</si>
  <si>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</si>
  <si>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</si>
  <si>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</si>
  <si>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</si>
  <si>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</si>
  <si>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</si>
  <si>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</si>
  <si>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</si>
  <si>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</si>
  <si>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</si>
  <si>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</si>
  <si>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</si>
  <si>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</si>
  <si>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</si>
  <si>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</si>
  <si>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</si>
  <si>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</si>
  <si>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</si>
  <si>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</si>
  <si>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</si>
  <si>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</si>
  <si>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</si>
  <si>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</si>
  <si>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</si>
  <si>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</si>
  <si>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</si>
  <si>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</si>
  <si>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</si>
  <si>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</si>
  <si>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</si>
  <si>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</si>
  <si>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</si>
  <si>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</si>
  <si>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</si>
  <si>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</si>
  <si>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</si>
  <si>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</si>
  <si>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</si>
  <si>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</si>
  <si>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</si>
  <si>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</si>
  <si>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</si>
  <si>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</si>
  <si>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</si>
  <si>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</si>
  <si>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</si>
  <si>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</si>
  <si>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</si>
  <si>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</si>
  <si>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</si>
  <si>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</si>
  <si>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</si>
  <si>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</si>
  <si>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</si>
  <si>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</si>
  <si>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</si>
  <si>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</si>
  <si>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</si>
  <si>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</si>
  <si>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</si>
  <si>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</si>
  <si>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</si>
  <si>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</si>
  <si>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</si>
  <si>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</si>
  <si>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</si>
  <si>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</si>
  <si>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</si>
  <si>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</si>
  <si>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</si>
  <si>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</si>
  <si>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</si>
  <si>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</si>
  <si>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</si>
  <si>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</si>
  <si>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</si>
  <si>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</si>
  <si>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</si>
  <si>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</si>
  <si>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</si>
  <si>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</si>
  <si>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</si>
  <si>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</si>
  <si>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</si>
  <si>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</si>
  <si>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</si>
  <si>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</si>
  <si>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</si>
  <si>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</si>
  <si>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</si>
  <si>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</si>
  <si>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</si>
  <si>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</si>
  <si>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</si>
  <si>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</si>
  <si>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</si>
  <si>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</si>
  <si>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</si>
  <si>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</si>
  <si>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</si>
  <si>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</si>
  <si>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</si>
  <si>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</si>
  <si>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</si>
  <si>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</si>
  <si>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</si>
  <si>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</si>
  <si>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</si>
  <si>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</si>
  <si>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</si>
  <si>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</si>
  <si>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</si>
  <si>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</si>
  <si>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</si>
  <si>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</si>
  <si>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</si>
  <si>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</si>
  <si>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</si>
  <si>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</si>
  <si>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</si>
  <si>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</si>
  <si>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</si>
  <si>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</si>
  <si>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</si>
  <si>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</si>
  <si>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</si>
  <si>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</si>
  <si>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</si>
  <si>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</si>
  <si>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</si>
  <si>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</si>
  <si>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</si>
  <si>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</si>
  <si>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</si>
  <si>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</si>
  <si>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</si>
  <si>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</si>
  <si>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</si>
  <si>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</si>
  <si>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</si>
  <si>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</si>
  <si>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</si>
  <si>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</si>
  <si>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</si>
  <si>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</si>
  <si>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</si>
  <si>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</si>
  <si>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</si>
  <si>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</si>
  <si>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</si>
  <si>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</si>
  <si>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</si>
  <si>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</si>
  <si>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</si>
  <si>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</si>
  <si>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</si>
  <si>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</si>
  <si>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</si>
  <si>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</si>
  <si>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</si>
  <si>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</si>
  <si>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</si>
  <si>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</si>
  <si>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</si>
  <si>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</si>
  <si>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</si>
  <si>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</si>
  <si>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</si>
  <si>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</si>
  <si>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</si>
  <si>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</si>
  <si>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</si>
  <si>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</si>
  <si>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</si>
  <si>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</si>
  <si>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</si>
  <si>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</si>
  <si>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</si>
  <si>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</si>
  <si>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</si>
  <si>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</si>
  <si>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</si>
  <si>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</si>
  <si>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</si>
  <si>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</si>
  <si>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</si>
  <si>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</si>
  <si>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</si>
  <si>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</si>
  <si>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</si>
  <si>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</si>
  <si>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</si>
  <si>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</si>
  <si>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</si>
  <si>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</si>
  <si>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</si>
  <si>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</si>
  <si>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</si>
  <si>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</si>
  <si>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</si>
  <si>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</si>
  <si>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</si>
  <si>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</si>
  <si>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</si>
  <si>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</si>
  <si>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</si>
  <si>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</si>
  <si>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</si>
  <si>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</si>
  <si>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</si>
  <si>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</si>
  <si>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</si>
  <si>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</si>
  <si>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</si>
  <si>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</si>
  <si>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</si>
  <si>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</si>
  <si>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</si>
  <si>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</si>
  <si>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</si>
  <si>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</si>
  <si>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</si>
  <si>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</si>
  <si>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</si>
  <si>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</si>
  <si>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</si>
  <si>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</si>
  <si>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</si>
  <si>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</si>
  <si>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</si>
  <si>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</si>
  <si>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</si>
  <si>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</si>
  <si>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</si>
  <si>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</si>
  <si>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</si>
  <si>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</si>
  <si>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</si>
  <si>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</si>
  <si>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</si>
  <si>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</si>
  <si>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</si>
  <si>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</si>
  <si>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</si>
  <si>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</si>
  <si>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</si>
  <si>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</si>
  <si>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</si>
  <si>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</si>
  <si>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</si>
  <si>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</si>
  <si>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</si>
  <si>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</si>
  <si>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</si>
  <si>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</si>
  <si>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</si>
  <si>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</si>
  <si>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</si>
  <si>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</si>
  <si>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</si>
  <si>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</si>
  <si>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</si>
  <si>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</si>
  <si>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</si>
  <si>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</si>
  <si>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</si>
  <si>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</si>
  <si>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</si>
  <si>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</si>
  <si>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</si>
  <si>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</si>
  <si>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</si>
  <si>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</si>
  <si>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</si>
  <si>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</si>
  <si>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</si>
  <si>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</si>
  <si>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</si>
  <si>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</si>
  <si>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</si>
  <si>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</si>
  <si>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</si>
  <si>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</si>
  <si>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</si>
  <si>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</si>
  <si>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</si>
  <si>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</si>
  <si>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</si>
  <si>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</si>
  <si>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</si>
  <si>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</si>
  <si>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</si>
  <si>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</si>
  <si>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</si>
  <si>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</si>
  <si>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</si>
  <si>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</si>
  <si>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</si>
  <si>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</si>
  <si>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</si>
  <si>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</si>
  <si>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</si>
  <si>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</si>
  <si>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</si>
  <si>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</si>
  <si>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</si>
  <si>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</si>
  <si>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</si>
  <si>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</si>
  <si>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</si>
  <si>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</si>
  <si>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</si>
  <si>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</si>
  <si>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</si>
  <si>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</si>
  <si>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</si>
  <si>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</si>
  <si>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</si>
  <si>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</si>
  <si>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</si>
  <si>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</si>
  <si>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</si>
  <si>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</si>
  <si>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</si>
  <si>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</si>
  <si>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</si>
  <si>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</si>
  <si>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</si>
  <si>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</si>
  <si>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</si>
  <si>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</si>
  <si>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</si>
  <si>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</si>
  <si>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</si>
  <si>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</si>
  <si>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</si>
  <si>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</si>
  <si>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</si>
  <si>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</si>
  <si>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</si>
  <si>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</si>
  <si>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</si>
  <si>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</si>
  <si>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</si>
  <si>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</si>
  <si>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</si>
  <si>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</si>
  <si>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</si>
  <si>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</si>
  <si>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</si>
  <si>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</si>
  <si>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</si>
  <si>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</si>
  <si>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</si>
  <si>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</si>
  <si>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</si>
  <si>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</si>
  <si>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</si>
  <si>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</si>
  <si>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</si>
  <si>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</si>
  <si>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</si>
  <si>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</si>
  <si>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</si>
  <si>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</si>
  <si>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</si>
  <si>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</si>
  <si>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</si>
  <si>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</si>
  <si>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</si>
  <si>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</si>
  <si>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</si>
  <si>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</si>
  <si>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</si>
  <si>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</si>
  <si>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</si>
  <si>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</si>
  <si>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</si>
  <si>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</si>
  <si>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</si>
  <si>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</si>
  <si>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</si>
  <si>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</si>
  <si>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</si>
  <si>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</si>
  <si>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</si>
  <si>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</si>
  <si>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</si>
  <si>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</si>
  <si>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</si>
  <si>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</si>
  <si>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</si>
  <si>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</si>
  <si>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</si>
  <si>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</si>
  <si>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</si>
  <si>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</si>
  <si>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</si>
  <si>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</si>
  <si>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</si>
  <si>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</si>
  <si>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</si>
  <si>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</si>
  <si>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</si>
  <si>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</si>
  <si>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</si>
  <si>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</si>
  <si>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</si>
  <si>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</si>
  <si>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</si>
  <si>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</si>
  <si>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</si>
  <si>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</si>
  <si>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</si>
  <si>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</si>
  <si>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</si>
  <si>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</si>
  <si>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</si>
  <si>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</si>
  <si>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</si>
  <si>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</si>
  <si>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</si>
  <si>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</si>
  <si>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</si>
  <si>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</si>
  <si>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</si>
  <si>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</si>
  <si>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</si>
  <si>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</si>
  <si>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</si>
  <si>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</si>
  <si>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</si>
  <si>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</si>
  <si>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</si>
  <si>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</si>
  <si>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</si>
  <si>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</si>
  <si>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</si>
  <si>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</si>
  <si>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</si>
  <si>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</si>
  <si>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</si>
  <si>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</si>
  <si>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</si>
  <si>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</si>
  <si>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</si>
  <si>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</si>
  <si>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</si>
  <si>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</si>
  <si>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</si>
  <si>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</si>
  <si>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</si>
  <si>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</si>
  <si>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</si>
  <si>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</si>
  <si>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</si>
  <si>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</si>
  <si>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</si>
  <si>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</si>
  <si>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</si>
  <si>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</si>
  <si>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</si>
  <si>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</si>
  <si>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</si>
  <si>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</si>
  <si>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</si>
  <si>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</si>
  <si>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</si>
  <si>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</si>
  <si>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</si>
  <si>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</si>
  <si>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</si>
  <si>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</si>
  <si>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</si>
  <si>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</si>
  <si>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</si>
  <si>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</si>
  <si>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</si>
  <si>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</si>
  <si>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</si>
  <si>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</si>
  <si>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</si>
  <si>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</si>
  <si>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</si>
  <si>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</si>
  <si>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</si>
  <si>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</si>
  <si>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</si>
  <si>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</si>
  <si>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</si>
  <si>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</si>
  <si>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</si>
  <si>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</si>
  <si>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</si>
  <si>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</si>
  <si>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</si>
  <si>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</si>
  <si>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</si>
  <si>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</si>
  <si>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</si>
  <si>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</si>
  <si>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</si>
  <si>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</si>
  <si>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</si>
  <si>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</si>
  <si>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</si>
  <si>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</si>
  <si>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</si>
  <si>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</si>
  <si>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</si>
  <si>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</si>
  <si>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</si>
  <si>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</si>
  <si>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</si>
  <si>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</si>
  <si>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</si>
  <si>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</si>
  <si>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</si>
  <si>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</si>
  <si>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</si>
  <si>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</si>
  <si>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</si>
  <si>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</si>
  <si>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</si>
  <si>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</si>
  <si>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</si>
  <si>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</si>
  <si>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</si>
  <si>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</si>
  <si>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</si>
  <si>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</si>
  <si>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</si>
  <si>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</si>
  <si>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</si>
  <si>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</si>
  <si>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</si>
  <si>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53415</t>
  </si>
  <si>
    <t>DANIEL COMETTI BORLINI</t>
  </si>
  <si>
    <t>4921</t>
  </si>
  <si>
    <t>ELIAS SAMUEL SCHMITZ WEISS</t>
  </si>
  <si>
    <t>RS</t>
  </si>
  <si>
    <t>55616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</si>
  <si>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</si>
  <si>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</si>
  <si>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</si>
  <si>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</si>
  <si>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</si>
  <si>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</si>
  <si>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</si>
  <si>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43533</t>
  </si>
  <si>
    <t>GABRIEL LIMA DA SILVA</t>
  </si>
  <si>
    <t>44041</t>
  </si>
  <si>
    <t>JOSE ESMAEL RUFINO DE MEDEIROS</t>
  </si>
  <si>
    <t>24536</t>
  </si>
  <si>
    <t>MOISES JOSE DOURADO NETO</t>
  </si>
  <si>
    <t>43837</t>
  </si>
  <si>
    <t>KAIC NOVAES BRAGA</t>
  </si>
  <si>
    <t>49437</t>
  </si>
  <si>
    <t>VANDINALDO PALES TEIXEIRA JUNIOR</t>
  </si>
  <si>
    <t>46727</t>
  </si>
  <si>
    <t>FILIPE DE BRITO DO NASCIMENTO</t>
  </si>
  <si>
    <t>13815</t>
  </si>
  <si>
    <t>HEITOR CHAVES CASTRO</t>
  </si>
  <si>
    <t>21864</t>
  </si>
  <si>
    <t>EDERLANDO SANTOS DA SILVA</t>
  </si>
  <si>
    <t>37964</t>
  </si>
  <si>
    <t>PAULO BRUNO ALMEIDA ARAUJO</t>
  </si>
  <si>
    <t>32213</t>
  </si>
  <si>
    <t>RICARDO TI BURCIO DA SILVA</t>
  </si>
  <si>
    <t>43417</t>
  </si>
  <si>
    <t>JOAO DO NASCIMENTO RANGEL</t>
  </si>
  <si>
    <t>58052</t>
  </si>
  <si>
    <t>JOAO VIANA DE OLIVEIRA NETO</t>
  </si>
  <si>
    <t>56531</t>
  </si>
  <si>
    <t>JOAO BATISTA MENDES MORAES JUNIOR</t>
  </si>
  <si>
    <t>58838</t>
  </si>
  <si>
    <t>ANTONIONE ESTANISLAU DOS SANTOS</t>
  </si>
  <si>
    <t>41842</t>
  </si>
  <si>
    <t>FABIO BRITO ROCHA</t>
  </si>
  <si>
    <t>42078</t>
  </si>
  <si>
    <t>JOCINEY ARGOLO OLIVEIRA</t>
  </si>
  <si>
    <t>41881</t>
  </si>
  <si>
    <t>DEMERVAL PEREIRA ROSENO FILHO</t>
  </si>
  <si>
    <t>24060</t>
  </si>
  <si>
    <t>RAPHAEL TOSTO PEREIRA</t>
  </si>
  <si>
    <t>59150</t>
  </si>
  <si>
    <t>NIVALDO NEVES DE SOUSA</t>
  </si>
  <si>
    <t>60546</t>
  </si>
  <si>
    <t>EDNALDO SANTOS CONCEICAO</t>
  </si>
  <si>
    <t>61753</t>
  </si>
  <si>
    <t>JOSE ROBERTO DA SILVA</t>
  </si>
  <si>
    <t>56808</t>
  </si>
  <si>
    <t>GIVANILDO JOSE SILVA VENANCIO</t>
  </si>
  <si>
    <t>9934</t>
  </si>
  <si>
    <t>RICARDO PORTUGAL E SILVA</t>
  </si>
  <si>
    <t>52263</t>
  </si>
  <si>
    <t>FRANCISCO DAS CHAGAS FERREIRA</t>
  </si>
  <si>
    <t>PAULO CESAR NOGUEIRA AVELAR</t>
  </si>
  <si>
    <t>CARLA VILASBOAS CHAVES</t>
  </si>
  <si>
    <t>55633</t>
  </si>
  <si>
    <t>GABRIELE EDUARDA KROL</t>
  </si>
  <si>
    <t>54477</t>
  </si>
  <si>
    <t>ENEDINA ROSEMBERG ALENCAR NOBRE</t>
  </si>
  <si>
    <t>52038</t>
  </si>
  <si>
    <t>ROSECLEIDE MOREIRA CARNEIRO ALMEIDA</t>
  </si>
  <si>
    <t>52264</t>
  </si>
  <si>
    <t>LUIZ ALVES DA SILVA</t>
  </si>
  <si>
    <t>32726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</si>
  <si>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</si>
  <si>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</si>
  <si>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</si>
  <si>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</si>
  <si>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</si>
  <si>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</si>
  <si>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</si>
  <si>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</si>
  <si>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</si>
  <si>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</si>
  <si>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</si>
  <si>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</si>
  <si>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</si>
  <si>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</si>
  <si>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</si>
  <si>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</si>
  <si>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</si>
  <si>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</si>
  <si>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</si>
  <si>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</si>
  <si>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</si>
  <si>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</si>
  <si>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</si>
  <si>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</si>
  <si>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</si>
  <si>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</si>
  <si>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</si>
  <si>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</si>
  <si>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</si>
  <si>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</si>
  <si>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</si>
  <si>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</si>
  <si>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</si>
  <si>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</si>
  <si>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</si>
  <si>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</si>
  <si>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</si>
  <si>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</si>
  <si>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</si>
  <si>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</si>
  <si>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</si>
  <si>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</si>
  <si>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</si>
  <si>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</si>
  <si>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</si>
  <si>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</si>
  <si>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</si>
  <si>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</si>
  <si>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</si>
  <si>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34382</t>
  </si>
  <si>
    <t>RUBENS DIAS RODRIGUES</t>
  </si>
  <si>
    <t>29029</t>
  </si>
  <si>
    <t>EDMILSON FURTADO DE LACERDA</t>
  </si>
  <si>
    <t>60629</t>
  </si>
  <si>
    <t>JOSE HELIO GOMES DOS SANTOS</t>
  </si>
  <si>
    <t>55307</t>
  </si>
  <si>
    <t>DAMIAO ROLIM DA SILVA</t>
  </si>
  <si>
    <t>10276</t>
  </si>
  <si>
    <t>FRANCISCO ROBERTO DE OLIVEIRA</t>
  </si>
  <si>
    <t>52533</t>
  </si>
  <si>
    <t>JOSÉ BRANDÃO DE SOUSA</t>
  </si>
  <si>
    <t>59362</t>
  </si>
  <si>
    <t>JOSE GEILSON DO NASCIMENTO</t>
  </si>
  <si>
    <t>65489</t>
  </si>
  <si>
    <t>FRANCISCO FLORENTINO DANTAS FILHO</t>
  </si>
  <si>
    <t>CLUBE QUIXADAENSE DE CICLISMO</t>
  </si>
  <si>
    <t>49164</t>
  </si>
  <si>
    <t>FRANCISCO ADEILTON DA SILVA</t>
  </si>
  <si>
    <t>8553</t>
  </si>
  <si>
    <t>GLEYDSON FABRICIO DE OLIVEIRA COSTA</t>
  </si>
  <si>
    <t>12056</t>
  </si>
  <si>
    <t>THIAGO OLIVEIRA CAVALCANTI</t>
  </si>
  <si>
    <t>41618</t>
  </si>
  <si>
    <t>MACIO ROBSON MARTINS MARANHAO</t>
  </si>
  <si>
    <t>4431</t>
  </si>
  <si>
    <t>JOAO PAULO MADEIRA</t>
  </si>
  <si>
    <t>53386</t>
  </si>
  <si>
    <t>TIMOTEO DA ROCHA CARVALHO</t>
  </si>
  <si>
    <t>PEDAL LIVRE TEAM</t>
  </si>
  <si>
    <t>26577</t>
  </si>
  <si>
    <t>JOAQUIM RAIMUNDO ARRAIS NETO</t>
  </si>
  <si>
    <t>59415</t>
  </si>
  <si>
    <t>FRANCISCO FAUSTINO DIAS</t>
  </si>
  <si>
    <t>63154</t>
  </si>
  <si>
    <t>FRANCISCO REGINALDO PEREIRA GUIMARAES</t>
  </si>
  <si>
    <t>60212</t>
  </si>
  <si>
    <t>IVAN ALFREDO DE OLIVEIRA</t>
  </si>
  <si>
    <t>27266</t>
  </si>
  <si>
    <t>CIRO COUTINHO JÚNIOR</t>
  </si>
  <si>
    <t>17074</t>
  </si>
  <si>
    <t>EDUARDO JOSÉ DA SILVA</t>
  </si>
  <si>
    <t>52245</t>
  </si>
  <si>
    <t>EVANDRO DOS SANTOS SILVA</t>
  </si>
  <si>
    <t>55358</t>
  </si>
  <si>
    <t>JEANE RODRIGUES PEREIRA SANTANA</t>
  </si>
  <si>
    <t>10018</t>
  </si>
  <si>
    <t>THAMIA CALLOU DE HOLANDA</t>
  </si>
  <si>
    <t>7638</t>
  </si>
  <si>
    <t>JANICE FARIAS E SILVA</t>
  </si>
  <si>
    <t>31512</t>
  </si>
  <si>
    <t>ELISANGELA BISPO RODRIGUES VIANA</t>
  </si>
  <si>
    <t>26777</t>
  </si>
  <si>
    <t>SAMUEL RELTON FELINTO MONTEIRO</t>
  </si>
  <si>
    <t>46033</t>
  </si>
  <si>
    <t>BRUNO DA SILVA XAVIER</t>
  </si>
  <si>
    <t>38378</t>
  </si>
  <si>
    <t>AZARIAS DE ANDRADE SAMPAIO</t>
  </si>
  <si>
    <t>31399</t>
  </si>
  <si>
    <t>RENATO ALVES GOMES ROCHA</t>
  </si>
  <si>
    <t>63661</t>
  </si>
  <si>
    <t>FABIANO DE OLIVEIRA LIMA</t>
  </si>
  <si>
    <t>55237</t>
  </si>
  <si>
    <t>FELIPE LAURO COSTA DE OLIVEIRA</t>
  </si>
  <si>
    <t>33965</t>
  </si>
  <si>
    <t>MIDANA FERNANDES SANA</t>
  </si>
  <si>
    <t>63002</t>
  </si>
  <si>
    <t>EDILBENE ALVES DA SILVA</t>
  </si>
  <si>
    <t>12510</t>
  </si>
  <si>
    <t>MARCELINO DE MIRANDA PINTO</t>
  </si>
  <si>
    <t>48456</t>
  </si>
  <si>
    <t>MÁRCIO ROUVIER DOS SANTOS</t>
  </si>
  <si>
    <t>55216</t>
  </si>
  <si>
    <t>JOAO THIAGO ARAUJO MOREIRA</t>
  </si>
  <si>
    <t>56281</t>
  </si>
  <si>
    <t>FELIPE FELICIO DE OLIVEIRA</t>
  </si>
  <si>
    <t>41985</t>
  </si>
  <si>
    <t>ANTONIO FERNANDO DO NASCIMENTO CAVALCANTE</t>
  </si>
  <si>
    <t>21403</t>
  </si>
  <si>
    <t>SAULO LIMA LUZ</t>
  </si>
  <si>
    <t>16168</t>
  </si>
  <si>
    <t>EVANDRO MARCIEL VIEIRA</t>
  </si>
  <si>
    <t>63438</t>
  </si>
  <si>
    <t>FRANCISCO GLAYDSON SOARES DE SOUZA</t>
  </si>
  <si>
    <t>52497</t>
  </si>
  <si>
    <t>JOSE FABIO SANTOS JUSTINO</t>
  </si>
  <si>
    <t>57601</t>
  </si>
  <si>
    <t>MARCOS FAGNER DE CASTRO PEREIRA</t>
  </si>
  <si>
    <t>55448</t>
  </si>
  <si>
    <t>RAFAEL SILVA DOS SANTOS</t>
  </si>
  <si>
    <t>62983</t>
  </si>
  <si>
    <t>PAULA DE SOUSA DUARTE</t>
  </si>
  <si>
    <t>56652</t>
  </si>
  <si>
    <t>JESSICA VICTORIA MAGALHAES DA SILVA</t>
  </si>
  <si>
    <t>57830</t>
  </si>
  <si>
    <t>JOSE FABIANO ARAUJO MOREIRA</t>
  </si>
  <si>
    <t>59643</t>
  </si>
  <si>
    <t>SAYMON MASCARENHAS DE LIMA</t>
  </si>
  <si>
    <t>55549</t>
  </si>
  <si>
    <t>ANTONIO RAFAEL DA SILVA</t>
  </si>
  <si>
    <t>61238</t>
  </si>
  <si>
    <t>MARCOS ANTONIO FERREIRA PAZ</t>
  </si>
  <si>
    <t>59429</t>
  </si>
  <si>
    <t>MARCOS DAVI FREITAS DE SOUSA</t>
  </si>
  <si>
    <t>61261</t>
  </si>
  <si>
    <t>BEETHOVEN DE ALMEIDA AMORIM</t>
  </si>
  <si>
    <t>INSTITUTO COLINA BIKE TEAM</t>
  </si>
  <si>
    <t>56126</t>
  </si>
  <si>
    <t>ROBSON VIEIRA DANTAS</t>
  </si>
  <si>
    <t>47731</t>
  </si>
  <si>
    <t>THEMIS LINHARES DE AGUIAR</t>
  </si>
  <si>
    <t>57642</t>
  </si>
  <si>
    <t>ANA MARIA CARACAS DA SILVA</t>
  </si>
  <si>
    <t>61760</t>
  </si>
  <si>
    <t>MAYARA ALICE DA SILVA</t>
  </si>
  <si>
    <t>50412</t>
  </si>
  <si>
    <t>VERA LUCIA SOUSA CAVALCANTE</t>
  </si>
  <si>
    <t>48452</t>
  </si>
  <si>
    <t>FRANCISCO HENRIQUE SOUSA SILVA</t>
  </si>
  <si>
    <t>44003</t>
  </si>
  <si>
    <t>PABLO JOHNSON SCHERER MOREIRA</t>
  </si>
  <si>
    <t>17905</t>
  </si>
  <si>
    <t>JOSÉ JOBSON ALENCAR JUNIOR</t>
  </si>
  <si>
    <t>60437</t>
  </si>
  <si>
    <t>LIANDRO ALBUQUERQUE DE OLIVEIRA</t>
  </si>
  <si>
    <t>64735</t>
  </si>
  <si>
    <t>JOSE FERNANDO GOMES DE SOUSA</t>
  </si>
  <si>
    <t>47169</t>
  </si>
  <si>
    <t>ISAIAS VIEIRA PASSOS</t>
  </si>
  <si>
    <t>62939</t>
  </si>
  <si>
    <t>LUIZ HENRIQUE SOUSA GOMES</t>
  </si>
  <si>
    <t>Capivara Ride</t>
  </si>
  <si>
    <t>FABIO LAFAEL FERNANDES DA COSTA JUNIOR</t>
  </si>
  <si>
    <t>VULCANO BIKERUN</t>
  </si>
  <si>
    <t>43240</t>
  </si>
  <si>
    <t>FABIO DE MACEDO MORAIS</t>
  </si>
  <si>
    <t>39519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</si>
  <si>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</si>
  <si>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</si>
  <si>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</si>
  <si>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</si>
  <si>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</si>
  <si>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</si>
  <si>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</si>
  <si>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</si>
  <si>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</si>
  <si>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</si>
  <si>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</si>
  <si>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46316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</si>
  <si>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</si>
  <si>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</si>
  <si>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</si>
  <si>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</si>
  <si>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</si>
  <si>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</si>
  <si>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</si>
  <si>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</si>
  <si>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</si>
  <si>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</si>
  <si>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</si>
  <si>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</si>
  <si>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</si>
  <si>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</si>
  <si>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</si>
  <si>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</si>
  <si>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</si>
  <si>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</si>
  <si>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</si>
  <si>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</si>
  <si>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</si>
  <si>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55166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</si>
  <si>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</si>
  <si>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</si>
  <si>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</si>
  <si>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</si>
  <si>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</si>
  <si>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</si>
  <si>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</si>
  <si>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</si>
  <si>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</si>
  <si>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60519</t>
  </si>
  <si>
    <t>DANIEL JOSE DE MOURA</t>
  </si>
  <si>
    <t>JOAO DENES SILVA DE SOUSA</t>
  </si>
  <si>
    <t>JOSÉ WILSON DE ASSIS</t>
  </si>
  <si>
    <t>41489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</si>
  <si>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</si>
  <si>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</si>
  <si>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</si>
  <si>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</si>
  <si>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</si>
  <si>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</si>
  <si>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</si>
  <si>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</si>
  <si>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</si>
  <si>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</si>
  <si>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</si>
  <si>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</si>
  <si>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</si>
  <si>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</si>
  <si>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</si>
  <si>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</si>
  <si>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</si>
  <si>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</si>
  <si>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</si>
  <si>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</si>
  <si>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59132</t>
  </si>
  <si>
    <t>ALEXANDRE RIBEIRO RODRIGUES</t>
  </si>
  <si>
    <t>ANTONIO CARLOS NUNES DA SILVA</t>
  </si>
  <si>
    <t>45799</t>
  </si>
  <si>
    <t>LARISSA CORTEZ ALMEIDA</t>
  </si>
  <si>
    <t>JOELMA STIVAL LOPES</t>
  </si>
  <si>
    <t>JUSSARA PASSOS VIEIRA</t>
  </si>
  <si>
    <t>MARCIA RIOS RIBEIRO SOUZA</t>
  </si>
  <si>
    <t>48392</t>
  </si>
  <si>
    <t>MARINA NORONHA LIMA SILVEIRA</t>
  </si>
  <si>
    <t>58903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</si>
  <si>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</si>
  <si>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</si>
  <si>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</si>
  <si>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</si>
  <si>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</si>
  <si>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</si>
  <si>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</si>
  <si>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</si>
  <si>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39909</t>
  </si>
  <si>
    <t>SAMUEL NUNES BARROSO</t>
  </si>
  <si>
    <t>52795</t>
  </si>
  <si>
    <t>JOÃO VICTOR DOS SANTOS SOUSA</t>
  </si>
  <si>
    <t>56154</t>
  </si>
  <si>
    <t>NICOLAS RYAN MESQUITA OLIVEIRA</t>
  </si>
  <si>
    <t>PIRIPIRI TEAM</t>
  </si>
  <si>
    <t>49740</t>
  </si>
  <si>
    <t>FRANCISCO QUARESMA DE OLIVEIRA</t>
  </si>
  <si>
    <t>NO BRAKES</t>
  </si>
  <si>
    <t>52616</t>
  </si>
  <si>
    <t>JACINTO BASILIO DA SILVA NETO</t>
  </si>
  <si>
    <t>63231</t>
  </si>
  <si>
    <t>CICERO DAMIAO GOMES SANTIAGO</t>
  </si>
  <si>
    <t>NO BREAKS</t>
  </si>
  <si>
    <t>52694</t>
  </si>
  <si>
    <t>MARCOS JOSE ALVES TEIXEIRA FILHO</t>
  </si>
  <si>
    <t>ASSOCIACAO ALTOENSE GIRO FORTE DE CICLISMO</t>
  </si>
  <si>
    <t>38924</t>
  </si>
  <si>
    <t>ANA LÚCIA BEZERRA SOARES</t>
  </si>
  <si>
    <t>VDB RACING</t>
  </si>
  <si>
    <t>57392</t>
  </si>
  <si>
    <t>MARIA DE FATIMA PAES DOS SANTOS</t>
  </si>
  <si>
    <t>59956</t>
  </si>
  <si>
    <t>FABIANA SAMPAIO SILVA</t>
  </si>
  <si>
    <t>49691</t>
  </si>
  <si>
    <t>LIA ROBERTA CARVALHO OLIVEIRA</t>
  </si>
  <si>
    <t>60083</t>
  </si>
  <si>
    <t>DAYANNE BARBOSA SILVA</t>
  </si>
  <si>
    <t>39910</t>
  </si>
  <si>
    <t>GUSTAVO CARVALHO DA SILVA</t>
  </si>
  <si>
    <t>52876</t>
  </si>
  <si>
    <t>FRANCISCO JUNIOR ALVES DE SOUSA</t>
  </si>
  <si>
    <t>54678</t>
  </si>
  <si>
    <t>THIAGO NUNES GONCALVES</t>
  </si>
  <si>
    <t>EXERCITA</t>
  </si>
  <si>
    <t>57457</t>
  </si>
  <si>
    <t>MARCOS CESAR ALVES DE SOUSA</t>
  </si>
  <si>
    <t>63735</t>
  </si>
  <si>
    <t>MIGUEL JOSE DE ARAUJO JUNIOR</t>
  </si>
  <si>
    <t>52565</t>
  </si>
  <si>
    <t>ANDERSON DUARTE TEIXEIRA NEVES</t>
  </si>
  <si>
    <t>48682</t>
  </si>
  <si>
    <t>ANTONIO DA SILVA ANDRADE</t>
  </si>
  <si>
    <t>45539</t>
  </si>
  <si>
    <t>MARCOS JOSE RODRIGUES PAZ</t>
  </si>
  <si>
    <t>CM BIKE RACING</t>
  </si>
  <si>
    <t>32535</t>
  </si>
  <si>
    <t>ALOÍSIO ERNESTO DE ANDRADE DA COSTA</t>
  </si>
  <si>
    <t>MARACAJA BIKERS</t>
  </si>
  <si>
    <t>45130</t>
  </si>
  <si>
    <t>VINICIUS COSTA SILVA MOURA</t>
  </si>
  <si>
    <t>44450</t>
  </si>
  <si>
    <t>CARLOS RAFAEL MARCOLINO GUIMARÃES</t>
  </si>
  <si>
    <t>54268</t>
  </si>
  <si>
    <t>MAYKOL LIVIO SAMPAIO VIEIRA SANTOS</t>
  </si>
  <si>
    <t>43267</t>
  </si>
  <si>
    <t>GUILHERME NICOLAS DE SOUSA ANDRADE</t>
  </si>
  <si>
    <t>PEDRO II BIKE TEAM</t>
  </si>
  <si>
    <t>43239</t>
  </si>
  <si>
    <t>JOSIELTON RODRIGUES SILVA</t>
  </si>
  <si>
    <t>58678</t>
  </si>
  <si>
    <t>LINCOLN DE SOUZA</t>
  </si>
  <si>
    <t>11700</t>
  </si>
  <si>
    <t>ADILSON SILVA IBIAPINA</t>
  </si>
  <si>
    <t>VENANCIO SILVA SA FERRO</t>
  </si>
  <si>
    <t>39697</t>
  </si>
  <si>
    <t>HONYE ALLAN VERAS DO AMARAL</t>
  </si>
  <si>
    <t>38502</t>
  </si>
  <si>
    <t>FRANCISCO EMERSON DE OLIVEIRA FILHO</t>
  </si>
  <si>
    <t>39811</t>
  </si>
  <si>
    <t>NILO FREITAS DA COSTA NETO</t>
  </si>
  <si>
    <t>35034</t>
  </si>
  <si>
    <t>THIAGO BORGES ANDRADE</t>
  </si>
  <si>
    <t>64382</t>
  </si>
  <si>
    <t>ALDO KELLY SOUSA DE ARAUJO</t>
  </si>
  <si>
    <t>43291</t>
  </si>
  <si>
    <t>BRUNO DA CONCEIÇÃO SILVA</t>
  </si>
  <si>
    <t>45520</t>
  </si>
  <si>
    <t>IVAN SOUSA NASCIMENTO</t>
  </si>
  <si>
    <t>64308</t>
  </si>
  <si>
    <t>DIOGENES OLIVEIRA COUTO</t>
  </si>
  <si>
    <t>14655</t>
  </si>
  <si>
    <t>SAMUEL DOS SANTOS SARAIVA</t>
  </si>
  <si>
    <t>OLD BIKES</t>
  </si>
  <si>
    <t>45511</t>
  </si>
  <si>
    <t>EDUARDO AUGUSTO TASSOTTI DA SILVA</t>
  </si>
  <si>
    <t>52838</t>
  </si>
  <si>
    <t>FERNANDO DE OLIVEIRA</t>
  </si>
  <si>
    <t>52589</t>
  </si>
  <si>
    <t>BRAULIO NUNES DE OLIVEIRA</t>
  </si>
  <si>
    <t>59798</t>
  </si>
  <si>
    <t>LUIS GUSTAVO FREIRE DE SOUSA</t>
  </si>
  <si>
    <t>55083</t>
  </si>
  <si>
    <t>ABELARDO MENEZES DE CARVALHO FILHO</t>
  </si>
  <si>
    <t>ASSOCIACAO PIAUIENSE DE CICLISMO E CICLOTURISMO - APC</t>
  </si>
  <si>
    <t>38730</t>
  </si>
  <si>
    <t>WESELCY MARQUES LEANDRO JUNIOR</t>
  </si>
  <si>
    <t>PEDAL GREEN</t>
  </si>
  <si>
    <t>43208</t>
  </si>
  <si>
    <t>GULLYMAM BRANDAO OSTERNO</t>
  </si>
  <si>
    <t>63024</t>
  </si>
  <si>
    <t>DANIEL COSTA ARAUJO</t>
  </si>
  <si>
    <t>ISIRAN ISIDORIO DE CARVALHO</t>
  </si>
  <si>
    <t>41692</t>
  </si>
  <si>
    <t>JOÃO FERNANDES MELO</t>
  </si>
  <si>
    <t>1851</t>
  </si>
  <si>
    <t>JARDEL SILVA LIMA MOURA</t>
  </si>
  <si>
    <t>14495</t>
  </si>
  <si>
    <t>LUIS MACEDO DA SILVA JÚNIOR</t>
  </si>
  <si>
    <t>52532</t>
  </si>
  <si>
    <t>FRANCISCO CESAR BRAZ ALVES</t>
  </si>
  <si>
    <t>34604</t>
  </si>
  <si>
    <t>THIAGO MEDEIROS DOS REIS</t>
  </si>
  <si>
    <t>ANTONIO DE PADUA GALENO DO NASCIMENTO</t>
  </si>
  <si>
    <t>ROGÉRIO FERREIRA DO NASCIMENTO</t>
  </si>
  <si>
    <t>46638</t>
  </si>
  <si>
    <t>WERNEK QUEIROZ FREIRE</t>
  </si>
  <si>
    <t>15374</t>
  </si>
  <si>
    <t>JOSÉ ITAMAR FERREIRA FILHO</t>
  </si>
  <si>
    <t>60543</t>
  </si>
  <si>
    <t>FERNANDO BARBOSA DOS SANTOS</t>
  </si>
  <si>
    <t>51113</t>
  </si>
  <si>
    <t>IGOR CARVALHO SOARES</t>
  </si>
  <si>
    <t>64660</t>
  </si>
  <si>
    <t>PAULO CESAR DOS SANTOS SILVA</t>
  </si>
  <si>
    <t>24102</t>
  </si>
  <si>
    <t>JANIELTON DE SOUSA VELOSO</t>
  </si>
  <si>
    <t>49862</t>
  </si>
  <si>
    <t>CELIO GOMES CARDOSO</t>
  </si>
  <si>
    <t>ANTUNES SOUSA DA SILVA</t>
  </si>
  <si>
    <t>38549</t>
  </si>
  <si>
    <t>JAILSON CASTRO DE SOUSA</t>
  </si>
  <si>
    <t>56314</t>
  </si>
  <si>
    <t>EDGAR FRANKLIN DE VITERBO</t>
  </si>
  <si>
    <t>52593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</si>
  <si>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</si>
  <si>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</si>
  <si>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</si>
  <si>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</si>
  <si>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</si>
  <si>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</si>
  <si>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</si>
  <si>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</si>
  <si>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</si>
  <si>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10232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</si>
  <si>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</si>
  <si>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</si>
  <si>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</si>
  <si>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</si>
  <si>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</si>
  <si>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44281</t>
  </si>
  <si>
    <t>ARAKEN MARTINS DE ALENCAR</t>
  </si>
  <si>
    <t>3000</t>
  </si>
  <si>
    <t>LINDOMAR FERREIRA DOS SANTOS</t>
  </si>
  <si>
    <t>51087</t>
  </si>
  <si>
    <t>EDERILSON MESQUITA SILVA</t>
  </si>
  <si>
    <t>56872</t>
  </si>
  <si>
    <t>ALCIONE MACEDO DE ANDRADE</t>
  </si>
  <si>
    <t>51092</t>
  </si>
  <si>
    <t>HELDER JOSÉ DE ARAÚJO FRANÇA</t>
  </si>
  <si>
    <t>56329</t>
  </si>
  <si>
    <t>EVALDO ARAUJO ROCHA</t>
  </si>
  <si>
    <t>52654</t>
  </si>
  <si>
    <t>FRANCISCO DAS CHAGAS RIBEIRO DE CARVALHO JÚNIOR</t>
  </si>
  <si>
    <t>20081</t>
  </si>
  <si>
    <t>JOSÉ NILDO ALVES DE ALMEIDA</t>
  </si>
  <si>
    <t>33440</t>
  </si>
  <si>
    <t>ALLISSON LEONARDO COSTA MACHADO</t>
  </si>
  <si>
    <t>ANTONIO VALDIR SOARES DE SOUSA</t>
  </si>
  <si>
    <t>EROTILDES MESSIAS DE SOUSA FILHO</t>
  </si>
  <si>
    <t>FOX TEAM</t>
  </si>
  <si>
    <t>38988</t>
  </si>
  <si>
    <t>IVANALDO DE MEDEIROS MACEDO</t>
  </si>
  <si>
    <t>30059</t>
  </si>
  <si>
    <t>FERNANDO SOARES DE OLIVEIRA</t>
  </si>
  <si>
    <t>GIRO FORTE</t>
  </si>
  <si>
    <t>44462</t>
  </si>
  <si>
    <t>RONIVALDO COSTA E SILVA</t>
  </si>
  <si>
    <t>THE AUGE BIKE SHOP</t>
  </si>
  <si>
    <t>39845</t>
  </si>
  <si>
    <t>FRANCISCO GUSTAVO MACEDO DOS SANTOS</t>
  </si>
  <si>
    <t>52927</t>
  </si>
  <si>
    <t>REGINALDO FURTADO DE VASCONCELOS JUNIOR</t>
  </si>
  <si>
    <t>65251</t>
  </si>
  <si>
    <t>MANOEL GOMES SARAIVA</t>
  </si>
  <si>
    <t>29096</t>
  </si>
  <si>
    <t>PAULO CESAR FERREIRA DA SILVA</t>
  </si>
  <si>
    <t>64457</t>
  </si>
  <si>
    <t>FRANCISCO DAS CHAGAS MONTEIRO</t>
  </si>
  <si>
    <t>ANTONIO FRANCISCO DE OLIVEIRA</t>
  </si>
  <si>
    <t>CATRACA FORTE TEAM</t>
  </si>
  <si>
    <t>38725</t>
  </si>
  <si>
    <t>VALTER SIRENE DE SOUSA</t>
  </si>
  <si>
    <t>BIKERS DO MARATHAOAN CLUBE</t>
  </si>
  <si>
    <t>52852</t>
  </si>
  <si>
    <t>HELIO DA PAZ</t>
  </si>
  <si>
    <t>MARIA DO SOCORRO SALES DA SILVA MATA</t>
  </si>
  <si>
    <t>45429</t>
  </si>
  <si>
    <t>MARIA AURINEIDE DE ARAUJO GONCALVES</t>
  </si>
  <si>
    <t>MARIA DO CARMO BORGES DA CINHA FERREIRA</t>
  </si>
  <si>
    <t>43272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</si>
  <si>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</si>
  <si>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</si>
  <si>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</si>
  <si>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</si>
  <si>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</si>
  <si>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</si>
  <si>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</si>
  <si>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</si>
  <si>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</si>
  <si>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</si>
  <si>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</si>
  <si>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</si>
  <si>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</si>
  <si>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RANKING XCM - MASTER D FEMININO - 16/06/2025</t>
  </si>
  <si>
    <t>RANKING XCM - MASTER D2 MASCULINO - 16/06/2025</t>
  </si>
  <si>
    <t>RANKING XCM - MASTER D1 MASCULINO - 16/06/2025</t>
  </si>
  <si>
    <t>RANKING XCM - MASTER C2 FEMININO - 16/06/2025</t>
  </si>
  <si>
    <t xml:space="preserve">RANKING XCM - MASTER C1 FEMININO - 16/06/2025 </t>
  </si>
  <si>
    <t>RANKING XCM - MASTER C2 MASCULINO - 16/06/2025</t>
  </si>
  <si>
    <t>RANKING XCM - MASTER C1 MASCULINO - 16/06/2025</t>
  </si>
  <si>
    <t>RANKING XCM - MASTER B2 FEMININO - 16/06/2025</t>
  </si>
  <si>
    <t>RANKING XCM - MASTER B1 FEMININO - 16/06/2025</t>
  </si>
  <si>
    <t>RANKING XCM - MASTER B2 MASCULINO -  16/06/2025</t>
  </si>
  <si>
    <t>RANKING XCM - MASTER B1 MASCULINO - 16/06/2025</t>
  </si>
  <si>
    <t>RANKING XCM - MASTER A2 FEMININO - 16/06/2025</t>
  </si>
  <si>
    <t>RANKING XCM - MASTER A1 FEMININO - 16/06/2025</t>
  </si>
  <si>
    <t>RANKING XCM - MASTER A2 MASCULINO - 16/06/2025</t>
  </si>
  <si>
    <t>RANKING XCM - MASTER A1 MASCULINO -  16/06/2025</t>
  </si>
  <si>
    <t>RANKING XCM - SUB 30 MASCULINO - 16/06/2025</t>
  </si>
  <si>
    <t>RANKING XCM - ELITE FEMININO - 16/06/2025</t>
  </si>
  <si>
    <t>RANKING XCM - ELITE MASCULINO - 16/06/2025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</si>
</sst>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6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96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244064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289559</xdr:colOff>
      <xdr:row>0</xdr:row>
      <xdr:rowOff>819151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5</xdr:col>
      <xdr:colOff>309044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180027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5</xdr:col>
      <xdr:colOff>382905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646319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314437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920443" cy="85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4</xdr:col>
      <xdr:colOff>4098972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4</xdr:col>
      <xdr:colOff>4236720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246697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8748713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47625</xdr:rowOff>
    </xdr:from>
    <xdr:to>
      <xdr:col>6</xdr:col>
      <xdr:colOff>19050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47625"/>
          <a:ext cx="902017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5</xdr:col>
      <xdr:colOff>206292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307181</xdr:colOff>
      <xdr:row>0</xdr:row>
      <xdr:rowOff>35719</xdr:rowOff>
    </xdr:from>
    <xdr:to>
      <xdr:col>6</xdr:col>
      <xdr:colOff>100012</xdr:colOff>
      <xdr:row>1</xdr:row>
      <xdr:rowOff>11906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81" y="35719"/>
          <a:ext cx="8746331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245408</xdr:colOff>
      <xdr:row>0</xdr:row>
      <xdr:rowOff>79561</xdr:rowOff>
    </xdr:from>
    <xdr:to>
      <xdr:col>6</xdr:col>
      <xdr:colOff>380999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08" y="79561"/>
          <a:ext cx="9044267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174307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354807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753475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2"/>
  <sheetViews>
    <sheetView tabSelected="1"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3" width="8" style="12" bestFit="1" customWidth="1"/>
    <col min="24" max="24" width="6.6640625" style="12" customWidth="1"/>
    <col min="25" max="25" width="8" style="12" bestFit="1" customWidth="1"/>
    <col min="26" max="26" width="7.21875" style="12" bestFit="1" customWidth="1"/>
    <col min="27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923</v>
      </c>
      <c r="O1" s="56" t="s">
        <v>882</v>
      </c>
      <c r="P1" s="56" t="s">
        <v>819</v>
      </c>
      <c r="Q1" s="56" t="s">
        <v>801</v>
      </c>
      <c r="R1" s="56" t="s">
        <v>684</v>
      </c>
      <c r="S1" s="56" t="s">
        <v>683</v>
      </c>
      <c r="T1" s="56" t="s">
        <v>665</v>
      </c>
      <c r="U1" s="56" t="s">
        <v>735</v>
      </c>
      <c r="V1" s="56" t="s">
        <v>638</v>
      </c>
      <c r="W1" s="56" t="s">
        <v>616</v>
      </c>
      <c r="X1" s="56" t="s">
        <v>605</v>
      </c>
      <c r="Y1" s="56" t="s">
        <v>543</v>
      </c>
      <c r="Z1" s="56" t="s">
        <v>438</v>
      </c>
      <c r="AA1" s="56" t="s">
        <v>396</v>
      </c>
      <c r="AB1" s="56" t="s">
        <v>187</v>
      </c>
      <c r="AC1" s="56" t="s">
        <v>185</v>
      </c>
      <c r="AD1" s="56" t="s">
        <v>137</v>
      </c>
      <c r="AE1" s="54" t="s">
        <v>13</v>
      </c>
      <c r="AF1" s="45"/>
    </row>
    <row r="2" spans="1:32" s="4" customFormat="1" ht="96.75" customHeight="1">
      <c r="A2" s="58" t="s">
        <v>1386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5"/>
      <c r="AF2" s="46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45795</v>
      </c>
      <c r="Q3" s="19">
        <v>45794</v>
      </c>
      <c r="R3" s="19">
        <v>45753</v>
      </c>
      <c r="S3" s="19">
        <v>45753</v>
      </c>
      <c r="T3" s="19">
        <v>45746</v>
      </c>
      <c r="U3" s="19">
        <v>45746</v>
      </c>
      <c r="V3" s="19">
        <v>45739</v>
      </c>
      <c r="W3" s="19">
        <v>45739</v>
      </c>
      <c r="X3" s="19">
        <v>45725</v>
      </c>
      <c r="Y3" s="19">
        <v>45725</v>
      </c>
      <c r="Z3" s="19">
        <v>45725</v>
      </c>
      <c r="AA3" s="19">
        <v>45711</v>
      </c>
      <c r="AB3" s="19">
        <v>45698</v>
      </c>
      <c r="AC3" s="19">
        <v>45697</v>
      </c>
      <c r="AD3" s="19">
        <v>45688</v>
      </c>
      <c r="AE3" s="47">
        <v>45683</v>
      </c>
      <c r="AF3" s="34"/>
    </row>
    <row r="4" spans="1:3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14</v>
      </c>
      <c r="O4" s="21">
        <v>2</v>
      </c>
      <c r="P4" s="21" t="s">
        <v>820</v>
      </c>
      <c r="Q4" s="21" t="s">
        <v>802</v>
      </c>
      <c r="R4" s="21" t="s">
        <v>14</v>
      </c>
      <c r="S4" s="21" t="s">
        <v>14</v>
      </c>
      <c r="T4" s="21" t="s">
        <v>14</v>
      </c>
      <c r="U4" s="21" t="s">
        <v>14</v>
      </c>
      <c r="V4" s="21" t="s">
        <v>14</v>
      </c>
      <c r="W4" s="21" t="s">
        <v>188</v>
      </c>
      <c r="X4" s="21" t="s">
        <v>188</v>
      </c>
      <c r="Y4" s="21" t="s">
        <v>14</v>
      </c>
      <c r="Z4" s="21">
        <v>1</v>
      </c>
      <c r="AA4" s="21" t="s">
        <v>188</v>
      </c>
      <c r="AB4" s="21" t="s">
        <v>188</v>
      </c>
      <c r="AC4" s="21" t="s">
        <v>186</v>
      </c>
      <c r="AD4" s="21" t="s">
        <v>138</v>
      </c>
      <c r="AE4" s="48" t="s">
        <v>14</v>
      </c>
      <c r="AF4" s="35"/>
    </row>
    <row r="5" spans="1:32" s="11" customFormat="1" ht="18" customHeight="1">
      <c r="A5" s="1">
        <v>1</v>
      </c>
      <c r="B5" s="1">
        <v>18213</v>
      </c>
      <c r="C5" s="5" t="s">
        <v>456</v>
      </c>
      <c r="D5" s="1" t="s">
        <v>16</v>
      </c>
      <c r="E5" s="52" t="s">
        <v>926</v>
      </c>
      <c r="F5" s="1" t="s">
        <v>369</v>
      </c>
      <c r="G5" s="1">
        <f t="shared" ref="G5:G36" si="0">SUM(I5:AE5)</f>
        <v>500</v>
      </c>
      <c r="H5" s="31"/>
      <c r="I5" s="7"/>
      <c r="J5" s="7"/>
      <c r="K5" s="7"/>
      <c r="L5" s="7"/>
      <c r="M5" s="7"/>
      <c r="N5" s="7"/>
      <c r="O5" s="7"/>
      <c r="P5" s="7"/>
      <c r="Q5" s="7">
        <v>350</v>
      </c>
      <c r="R5" s="7"/>
      <c r="S5" s="7"/>
      <c r="T5" s="7"/>
      <c r="U5" s="7"/>
      <c r="V5" s="7"/>
      <c r="W5" s="7"/>
      <c r="X5" s="7"/>
      <c r="Y5" s="7"/>
      <c r="Z5" s="7">
        <v>150</v>
      </c>
      <c r="AA5" s="7"/>
      <c r="AB5" s="7"/>
      <c r="AC5" s="7"/>
      <c r="AD5" s="7"/>
      <c r="AE5" s="7"/>
      <c r="AF5" s="36"/>
    </row>
    <row r="6" spans="1:32" s="11" customFormat="1" ht="18" customHeight="1">
      <c r="A6" s="1">
        <v>2</v>
      </c>
      <c r="B6" s="1">
        <v>4185</v>
      </c>
      <c r="C6" s="5" t="s">
        <v>453</v>
      </c>
      <c r="D6" s="1" t="s">
        <v>16</v>
      </c>
      <c r="E6" s="52" t="s">
        <v>17</v>
      </c>
      <c r="F6" s="1" t="s">
        <v>154</v>
      </c>
      <c r="G6" s="1">
        <f t="shared" si="0"/>
        <v>490</v>
      </c>
      <c r="H6" s="31"/>
      <c r="I6" s="7"/>
      <c r="J6" s="7"/>
      <c r="K6" s="7"/>
      <c r="L6" s="7"/>
      <c r="M6" s="7"/>
      <c r="N6" s="7"/>
      <c r="O6" s="7"/>
      <c r="P6" s="7"/>
      <c r="Q6" s="7">
        <v>300</v>
      </c>
      <c r="R6" s="7"/>
      <c r="S6" s="7"/>
      <c r="T6" s="7"/>
      <c r="U6" s="7"/>
      <c r="V6" s="7"/>
      <c r="W6" s="7"/>
      <c r="X6" s="7"/>
      <c r="Y6" s="7"/>
      <c r="Z6" s="7">
        <v>190</v>
      </c>
      <c r="AA6" s="7"/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>
        <v>1378</v>
      </c>
      <c r="C7" s="5" t="s">
        <v>379</v>
      </c>
      <c r="D7" s="1" t="s">
        <v>16</v>
      </c>
      <c r="E7" s="6" t="s">
        <v>380</v>
      </c>
      <c r="F7" s="1" t="s">
        <v>381</v>
      </c>
      <c r="G7" s="1">
        <f t="shared" si="0"/>
        <v>445</v>
      </c>
      <c r="H7" s="31"/>
      <c r="I7" s="7"/>
      <c r="J7" s="7">
        <v>25</v>
      </c>
      <c r="K7" s="7"/>
      <c r="L7" s="7"/>
      <c r="M7" s="7"/>
      <c r="N7" s="7"/>
      <c r="O7" s="7"/>
      <c r="P7" s="7"/>
      <c r="Q7" s="7">
        <v>220</v>
      </c>
      <c r="R7" s="7"/>
      <c r="S7" s="7"/>
      <c r="T7" s="7"/>
      <c r="U7" s="7"/>
      <c r="V7" s="7"/>
      <c r="W7" s="7">
        <v>50</v>
      </c>
      <c r="X7" s="7"/>
      <c r="Y7" s="7"/>
      <c r="Z7" s="7"/>
      <c r="AA7" s="7">
        <v>50</v>
      </c>
      <c r="AB7" s="7"/>
      <c r="AC7" s="7">
        <v>100</v>
      </c>
      <c r="AD7" s="7"/>
      <c r="AE7" s="7"/>
      <c r="AF7" s="36"/>
    </row>
    <row r="8" spans="1:32" s="11" customFormat="1" ht="18" customHeight="1">
      <c r="A8" s="1">
        <v>4</v>
      </c>
      <c r="B8" s="1">
        <v>38944</v>
      </c>
      <c r="C8" s="5" t="s">
        <v>149</v>
      </c>
      <c r="D8" s="1" t="s">
        <v>20</v>
      </c>
      <c r="E8" s="6" t="s">
        <v>17</v>
      </c>
      <c r="F8" s="1" t="s">
        <v>150</v>
      </c>
      <c r="G8" s="1">
        <f t="shared" si="0"/>
        <v>430</v>
      </c>
      <c r="H8" s="31"/>
      <c r="I8" s="7"/>
      <c r="J8" s="7"/>
      <c r="K8" s="7">
        <v>100</v>
      </c>
      <c r="L8" s="7">
        <v>160</v>
      </c>
      <c r="M8" s="7">
        <v>50</v>
      </c>
      <c r="N8" s="7"/>
      <c r="O8" s="7">
        <v>40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>
        <f>160/2</f>
        <v>80</v>
      </c>
      <c r="AE8" s="7"/>
      <c r="AF8" s="36"/>
    </row>
    <row r="9" spans="1:32" s="11" customFormat="1" ht="18" customHeight="1">
      <c r="A9" s="1">
        <v>5</v>
      </c>
      <c r="B9" s="23">
        <v>17285</v>
      </c>
      <c r="C9" s="5" t="s">
        <v>151</v>
      </c>
      <c r="D9" s="1" t="s">
        <v>16</v>
      </c>
      <c r="E9" s="6" t="s">
        <v>17</v>
      </c>
      <c r="F9" s="1" t="s">
        <v>150</v>
      </c>
      <c r="G9" s="1">
        <f t="shared" si="0"/>
        <v>415</v>
      </c>
      <c r="H9" s="31"/>
      <c r="I9" s="7"/>
      <c r="J9" s="7"/>
      <c r="K9" s="7"/>
      <c r="L9" s="7">
        <v>120</v>
      </c>
      <c r="M9" s="7"/>
      <c r="N9" s="7"/>
      <c r="O9" s="7"/>
      <c r="P9" s="7">
        <v>200</v>
      </c>
      <c r="Q9" s="7"/>
      <c r="R9" s="7"/>
      <c r="S9" s="7"/>
      <c r="T9" s="7"/>
      <c r="U9" s="7"/>
      <c r="V9" s="7"/>
      <c r="W9" s="7"/>
      <c r="X9" s="7"/>
      <c r="Y9" s="7"/>
      <c r="Z9" s="7">
        <v>20</v>
      </c>
      <c r="AA9" s="7"/>
      <c r="AB9" s="7"/>
      <c r="AC9" s="7"/>
      <c r="AD9" s="7">
        <f>150/2</f>
        <v>75</v>
      </c>
      <c r="AE9" s="7"/>
      <c r="AF9" s="36"/>
    </row>
    <row r="10" spans="1:32" s="11" customFormat="1" ht="18" customHeight="1">
      <c r="A10" s="1">
        <v>6</v>
      </c>
      <c r="B10" s="1">
        <v>13959</v>
      </c>
      <c r="C10" s="5" t="s">
        <v>803</v>
      </c>
      <c r="D10" s="1" t="s">
        <v>16</v>
      </c>
      <c r="E10" s="6" t="s">
        <v>804</v>
      </c>
      <c r="F10" s="1" t="s">
        <v>381</v>
      </c>
      <c r="G10" s="1">
        <f t="shared" si="0"/>
        <v>400</v>
      </c>
      <c r="H10" s="31"/>
      <c r="I10" s="7"/>
      <c r="J10" s="7"/>
      <c r="K10" s="7"/>
      <c r="L10" s="7"/>
      <c r="M10" s="7"/>
      <c r="N10" s="7"/>
      <c r="O10" s="7"/>
      <c r="P10" s="7"/>
      <c r="Q10" s="7">
        <v>400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24">
        <v>37624</v>
      </c>
      <c r="C11" s="25" t="s">
        <v>448</v>
      </c>
      <c r="D11" s="24" t="s">
        <v>16</v>
      </c>
      <c r="E11" s="53" t="s">
        <v>17</v>
      </c>
      <c r="F11" s="24" t="s">
        <v>442</v>
      </c>
      <c r="G11" s="1">
        <f t="shared" si="0"/>
        <v>370</v>
      </c>
      <c r="H11" s="31"/>
      <c r="I11" s="44"/>
      <c r="J11" s="44"/>
      <c r="K11" s="44"/>
      <c r="L11" s="44"/>
      <c r="M11" s="44"/>
      <c r="N11" s="44"/>
      <c r="O11" s="44">
        <v>150</v>
      </c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>
        <v>220</v>
      </c>
      <c r="AA11" s="44"/>
      <c r="AB11" s="44"/>
      <c r="AC11" s="44"/>
      <c r="AD11" s="44"/>
      <c r="AE11" s="44"/>
      <c r="AF11" s="36"/>
    </row>
    <row r="12" spans="1:32" s="11" customFormat="1" ht="18" customHeight="1">
      <c r="A12" s="1">
        <v>8</v>
      </c>
      <c r="B12" s="1">
        <v>35040</v>
      </c>
      <c r="C12" s="5" t="s">
        <v>821</v>
      </c>
      <c r="D12" s="1" t="s">
        <v>16</v>
      </c>
      <c r="E12" s="6" t="s">
        <v>17</v>
      </c>
      <c r="F12" s="1" t="s">
        <v>150</v>
      </c>
      <c r="G12" s="1">
        <f t="shared" si="0"/>
        <v>330</v>
      </c>
      <c r="H12" s="31"/>
      <c r="I12" s="7"/>
      <c r="J12" s="7"/>
      <c r="K12" s="7"/>
      <c r="L12" s="7">
        <v>150</v>
      </c>
      <c r="M12" s="7"/>
      <c r="N12" s="7"/>
      <c r="O12" s="7"/>
      <c r="P12" s="7">
        <v>180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32"/>
    </row>
    <row r="13" spans="1:32" s="11" customFormat="1" ht="18" customHeight="1">
      <c r="A13" s="1">
        <v>9</v>
      </c>
      <c r="B13" s="1">
        <v>49172</v>
      </c>
      <c r="C13" s="5" t="s">
        <v>24</v>
      </c>
      <c r="D13" s="1" t="s">
        <v>20</v>
      </c>
      <c r="E13" s="6" t="s">
        <v>17</v>
      </c>
      <c r="F13" s="1" t="s">
        <v>25</v>
      </c>
      <c r="G13" s="1">
        <f t="shared" si="0"/>
        <v>324</v>
      </c>
      <c r="H13" s="31"/>
      <c r="I13" s="7"/>
      <c r="J13" s="7"/>
      <c r="K13" s="7"/>
      <c r="L13" s="7">
        <v>80</v>
      </c>
      <c r="M13" s="7">
        <v>30</v>
      </c>
      <c r="N13" s="7"/>
      <c r="O13" s="7"/>
      <c r="P13" s="7">
        <v>140</v>
      </c>
      <c r="Q13" s="7"/>
      <c r="R13" s="7"/>
      <c r="S13" s="7"/>
      <c r="T13" s="7"/>
      <c r="U13" s="7"/>
      <c r="V13" s="7">
        <v>20</v>
      </c>
      <c r="W13" s="7"/>
      <c r="X13" s="7"/>
      <c r="Y13" s="7">
        <v>10</v>
      </c>
      <c r="Z13" s="7"/>
      <c r="AA13" s="7"/>
      <c r="AB13" s="7">
        <v>40</v>
      </c>
      <c r="AC13" s="7"/>
      <c r="AD13" s="7"/>
      <c r="AE13" s="7">
        <v>4</v>
      </c>
      <c r="AF13" s="36"/>
    </row>
    <row r="14" spans="1:32" s="11" customFormat="1" ht="18" customHeight="1">
      <c r="A14" s="1">
        <v>10</v>
      </c>
      <c r="B14" s="1">
        <v>11353</v>
      </c>
      <c r="C14" s="5" t="s">
        <v>458</v>
      </c>
      <c r="D14" s="1" t="s">
        <v>16</v>
      </c>
      <c r="E14" s="52" t="s">
        <v>17</v>
      </c>
      <c r="F14" s="1" t="s">
        <v>442</v>
      </c>
      <c r="G14" s="1">
        <f t="shared" si="0"/>
        <v>250</v>
      </c>
      <c r="H14" s="31"/>
      <c r="I14" s="7"/>
      <c r="J14" s="7"/>
      <c r="K14" s="7"/>
      <c r="L14" s="7"/>
      <c r="M14" s="7"/>
      <c r="N14" s="7"/>
      <c r="O14" s="7">
        <v>130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120</v>
      </c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10</v>
      </c>
      <c r="B15" s="1">
        <v>4051</v>
      </c>
      <c r="C15" s="5" t="s">
        <v>805</v>
      </c>
      <c r="D15" s="1" t="s">
        <v>16</v>
      </c>
      <c r="E15" s="6" t="s">
        <v>806</v>
      </c>
      <c r="F15" s="1" t="s">
        <v>807</v>
      </c>
      <c r="G15" s="1">
        <f t="shared" si="0"/>
        <v>250</v>
      </c>
      <c r="H15" s="31"/>
      <c r="I15" s="7"/>
      <c r="J15" s="7"/>
      <c r="K15" s="7"/>
      <c r="L15" s="7"/>
      <c r="M15" s="7"/>
      <c r="N15" s="7"/>
      <c r="O15" s="7"/>
      <c r="P15" s="7"/>
      <c r="Q15" s="7">
        <v>250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6"/>
    </row>
    <row r="16" spans="1:32" s="11" customFormat="1" ht="18" customHeight="1">
      <c r="A16" s="1">
        <v>12</v>
      </c>
      <c r="B16" s="1">
        <v>21949</v>
      </c>
      <c r="C16" s="5" t="s">
        <v>155</v>
      </c>
      <c r="D16" s="1" t="s">
        <v>16</v>
      </c>
      <c r="E16" s="6" t="s">
        <v>17</v>
      </c>
      <c r="F16" s="1" t="s">
        <v>150</v>
      </c>
      <c r="G16" s="1">
        <f t="shared" si="0"/>
        <v>245</v>
      </c>
      <c r="H16" s="31"/>
      <c r="I16" s="7"/>
      <c r="J16" s="7"/>
      <c r="K16" s="7"/>
      <c r="L16" s="7">
        <v>55</v>
      </c>
      <c r="M16" s="7">
        <v>25</v>
      </c>
      <c r="N16" s="7"/>
      <c r="O16" s="7"/>
      <c r="P16" s="7">
        <v>70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>
        <v>35</v>
      </c>
      <c r="AD16" s="7">
        <f>120/2</f>
        <v>60</v>
      </c>
      <c r="AE16" s="7"/>
      <c r="AF16" s="36"/>
    </row>
    <row r="17" spans="1:32" s="11" customFormat="1" ht="18" customHeight="1">
      <c r="A17" s="1">
        <v>13</v>
      </c>
      <c r="B17" s="1">
        <v>29102</v>
      </c>
      <c r="C17" s="5" t="s">
        <v>1062</v>
      </c>
      <c r="D17" s="1" t="s">
        <v>16</v>
      </c>
      <c r="E17" s="6" t="s">
        <v>1063</v>
      </c>
      <c r="F17" s="1" t="s">
        <v>141</v>
      </c>
      <c r="G17" s="1">
        <f t="shared" si="0"/>
        <v>220</v>
      </c>
      <c r="H17" s="31"/>
      <c r="I17" s="7"/>
      <c r="J17" s="7"/>
      <c r="K17" s="7">
        <v>80</v>
      </c>
      <c r="L17" s="7">
        <v>140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36"/>
    </row>
    <row r="18" spans="1:32" s="11" customFormat="1" ht="18" customHeight="1">
      <c r="A18" s="1">
        <v>14</v>
      </c>
      <c r="B18" s="1">
        <v>21683</v>
      </c>
      <c r="C18" s="5" t="s">
        <v>449</v>
      </c>
      <c r="D18" s="1" t="s">
        <v>16</v>
      </c>
      <c r="E18" s="52" t="s">
        <v>17</v>
      </c>
      <c r="F18" s="1" t="s">
        <v>381</v>
      </c>
      <c r="G18" s="1">
        <f t="shared" si="0"/>
        <v>210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>
        <v>210</v>
      </c>
      <c r="AA18" s="7"/>
      <c r="AB18" s="7"/>
      <c r="AC18" s="7"/>
      <c r="AD18" s="7"/>
      <c r="AE18" s="7"/>
      <c r="AF18" s="36"/>
    </row>
    <row r="19" spans="1:32" s="11" customFormat="1" ht="18" customHeight="1">
      <c r="A19" s="1">
        <v>14</v>
      </c>
      <c r="B19" s="1">
        <v>23110</v>
      </c>
      <c r="C19" s="5" t="s">
        <v>15</v>
      </c>
      <c r="D19" s="1" t="s">
        <v>16</v>
      </c>
      <c r="E19" s="6" t="s">
        <v>17</v>
      </c>
      <c r="F19" s="1" t="s">
        <v>10</v>
      </c>
      <c r="G19" s="1">
        <f t="shared" si="0"/>
        <v>210</v>
      </c>
      <c r="H19" s="31"/>
      <c r="I19" s="7"/>
      <c r="J19" s="7"/>
      <c r="K19" s="7"/>
      <c r="L19" s="7"/>
      <c r="M19" s="7"/>
      <c r="N19" s="7"/>
      <c r="O19" s="7"/>
      <c r="P19" s="7">
        <v>160</v>
      </c>
      <c r="Q19" s="7"/>
      <c r="R19" s="7"/>
      <c r="S19" s="7"/>
      <c r="T19" s="7"/>
      <c r="U19" s="7"/>
      <c r="V19" s="7"/>
      <c r="W19" s="7"/>
      <c r="X19" s="7"/>
      <c r="Y19" s="7">
        <v>25</v>
      </c>
      <c r="Z19" s="7"/>
      <c r="AA19" s="7"/>
      <c r="AB19" s="7"/>
      <c r="AC19" s="7"/>
      <c r="AD19" s="7"/>
      <c r="AE19" s="7">
        <v>25</v>
      </c>
      <c r="AF19" s="36"/>
    </row>
    <row r="20" spans="1:32" s="11" customFormat="1" ht="18" customHeight="1">
      <c r="A20" s="1">
        <v>16</v>
      </c>
      <c r="B20" s="1">
        <v>34395</v>
      </c>
      <c r="C20" s="5" t="s">
        <v>450</v>
      </c>
      <c r="D20" s="1" t="s">
        <v>16</v>
      </c>
      <c r="E20" s="52" t="s">
        <v>451</v>
      </c>
      <c r="F20" s="1" t="s">
        <v>452</v>
      </c>
      <c r="G20" s="1">
        <f t="shared" si="0"/>
        <v>200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200</v>
      </c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16</v>
      </c>
      <c r="B21" s="1">
        <v>38205</v>
      </c>
      <c r="C21" s="5" t="s">
        <v>460</v>
      </c>
      <c r="D21" s="1" t="s">
        <v>16</v>
      </c>
      <c r="E21" s="52" t="s">
        <v>17</v>
      </c>
      <c r="F21" s="1" t="s">
        <v>150</v>
      </c>
      <c r="G21" s="1">
        <f t="shared" si="0"/>
        <v>200</v>
      </c>
      <c r="H21" s="31"/>
      <c r="I21" s="7"/>
      <c r="J21" s="7"/>
      <c r="K21" s="7"/>
      <c r="L21" s="7"/>
      <c r="M21" s="7"/>
      <c r="N21" s="7"/>
      <c r="O21" s="7">
        <v>100</v>
      </c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100</v>
      </c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 t="s">
        <v>1064</v>
      </c>
      <c r="C22" s="5" t="s">
        <v>1065</v>
      </c>
      <c r="D22" s="1" t="s">
        <v>16</v>
      </c>
      <c r="E22" s="6" t="s">
        <v>1063</v>
      </c>
      <c r="F22" s="1" t="s">
        <v>141</v>
      </c>
      <c r="G22" s="1">
        <f t="shared" si="0"/>
        <v>195</v>
      </c>
      <c r="H22" s="31"/>
      <c r="I22" s="7"/>
      <c r="J22" s="7"/>
      <c r="K22" s="7">
        <v>95</v>
      </c>
      <c r="L22" s="7">
        <v>100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18</v>
      </c>
      <c r="B23" s="1">
        <v>49022</v>
      </c>
      <c r="C23" s="5" t="s">
        <v>382</v>
      </c>
      <c r="D23" s="1" t="s">
        <v>16</v>
      </c>
      <c r="E23" s="6" t="s">
        <v>383</v>
      </c>
      <c r="F23" s="1" t="s">
        <v>369</v>
      </c>
      <c r="G23" s="1">
        <f t="shared" si="0"/>
        <v>195</v>
      </c>
      <c r="H23" s="31"/>
      <c r="I23" s="7"/>
      <c r="J23" s="7"/>
      <c r="K23" s="7"/>
      <c r="L23" s="7"/>
      <c r="M23" s="7"/>
      <c r="N23" s="7">
        <v>25</v>
      </c>
      <c r="O23" s="7"/>
      <c r="P23" s="7"/>
      <c r="Q23" s="7"/>
      <c r="R23" s="7"/>
      <c r="S23" s="7">
        <v>25</v>
      </c>
      <c r="T23" s="7"/>
      <c r="U23" s="7"/>
      <c r="V23" s="7"/>
      <c r="W23" s="7"/>
      <c r="X23" s="7">
        <v>50</v>
      </c>
      <c r="Y23" s="7"/>
      <c r="Z23" s="7"/>
      <c r="AA23" s="7"/>
      <c r="AB23" s="7"/>
      <c r="AC23" s="7">
        <v>95</v>
      </c>
      <c r="AD23" s="7"/>
      <c r="AE23" s="7"/>
      <c r="AF23" s="36"/>
    </row>
    <row r="24" spans="1:32" s="11" customFormat="1" ht="18" customHeight="1">
      <c r="A24" s="1">
        <v>20</v>
      </c>
      <c r="B24" s="1">
        <v>63897</v>
      </c>
      <c r="C24" s="5" t="s">
        <v>454</v>
      </c>
      <c r="D24" s="1" t="s">
        <v>20</v>
      </c>
      <c r="E24" s="52" t="s">
        <v>455</v>
      </c>
      <c r="F24" s="1" t="s">
        <v>154</v>
      </c>
      <c r="G24" s="1">
        <f t="shared" si="0"/>
        <v>180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>
        <v>180</v>
      </c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56439</v>
      </c>
      <c r="C25" s="5" t="s">
        <v>384</v>
      </c>
      <c r="D25" s="1" t="s">
        <v>16</v>
      </c>
      <c r="E25" s="6" t="s">
        <v>17</v>
      </c>
      <c r="F25" s="1" t="s">
        <v>154</v>
      </c>
      <c r="G25" s="1">
        <f t="shared" si="0"/>
        <v>165</v>
      </c>
      <c r="H25" s="31"/>
      <c r="I25" s="7"/>
      <c r="J25" s="7"/>
      <c r="K25" s="7"/>
      <c r="L25" s="7"/>
      <c r="M25" s="7"/>
      <c r="N25" s="7">
        <v>20</v>
      </c>
      <c r="O25" s="7"/>
      <c r="P25" s="7"/>
      <c r="Q25" s="7"/>
      <c r="R25" s="7"/>
      <c r="S25" s="7">
        <v>20</v>
      </c>
      <c r="T25" s="7"/>
      <c r="U25" s="7"/>
      <c r="V25" s="7"/>
      <c r="W25" s="7"/>
      <c r="X25" s="7">
        <v>35</v>
      </c>
      <c r="Y25" s="7"/>
      <c r="Z25" s="7"/>
      <c r="AA25" s="7"/>
      <c r="AB25" s="7"/>
      <c r="AC25" s="7">
        <v>90</v>
      </c>
      <c r="AD25" s="7"/>
      <c r="AE25" s="7"/>
      <c r="AF25" s="36"/>
    </row>
    <row r="26" spans="1:32" s="11" customFormat="1" ht="18" customHeight="1">
      <c r="A26" s="1">
        <v>22</v>
      </c>
      <c r="B26" s="1">
        <v>21845</v>
      </c>
      <c r="C26" s="5" t="s">
        <v>883</v>
      </c>
      <c r="D26" s="1" t="s">
        <v>16</v>
      </c>
      <c r="E26" s="6" t="s">
        <v>17</v>
      </c>
      <c r="F26" s="1" t="s">
        <v>150</v>
      </c>
      <c r="G26" s="1">
        <f t="shared" si="0"/>
        <v>160</v>
      </c>
      <c r="H26" s="31"/>
      <c r="I26" s="7"/>
      <c r="J26" s="7"/>
      <c r="K26" s="7"/>
      <c r="L26" s="7"/>
      <c r="M26" s="7"/>
      <c r="N26" s="7"/>
      <c r="O26" s="7">
        <v>160</v>
      </c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23</v>
      </c>
      <c r="B27" s="1">
        <v>21473</v>
      </c>
      <c r="C27" s="5" t="s">
        <v>462</v>
      </c>
      <c r="D27" s="1" t="s">
        <v>16</v>
      </c>
      <c r="E27" s="52" t="s">
        <v>451</v>
      </c>
      <c r="F27" s="1" t="s">
        <v>452</v>
      </c>
      <c r="G27" s="1">
        <f t="shared" si="0"/>
        <v>155</v>
      </c>
      <c r="H27" s="31"/>
      <c r="I27" s="7"/>
      <c r="J27" s="7"/>
      <c r="K27" s="7"/>
      <c r="L27" s="7"/>
      <c r="M27" s="7"/>
      <c r="N27" s="7"/>
      <c r="O27" s="7">
        <v>75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80</v>
      </c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24</v>
      </c>
      <c r="B28" s="1">
        <v>38197</v>
      </c>
      <c r="C28" s="5" t="s">
        <v>457</v>
      </c>
      <c r="D28" s="1" t="s">
        <v>16</v>
      </c>
      <c r="E28" s="52" t="s">
        <v>17</v>
      </c>
      <c r="F28" s="1" t="s">
        <v>442</v>
      </c>
      <c r="G28" s="1">
        <f t="shared" si="0"/>
        <v>140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>
        <v>140</v>
      </c>
      <c r="AA28" s="7"/>
      <c r="AB28" s="7"/>
      <c r="AC28" s="7"/>
      <c r="AD28" s="7"/>
      <c r="AE28" s="7"/>
      <c r="AF28" s="36"/>
    </row>
    <row r="29" spans="1:32" s="11" customFormat="1" ht="18" customHeight="1">
      <c r="A29" s="1">
        <v>25</v>
      </c>
      <c r="B29" s="1">
        <v>30020</v>
      </c>
      <c r="C29" s="5" t="s">
        <v>386</v>
      </c>
      <c r="D29" s="1" t="s">
        <v>16</v>
      </c>
      <c r="E29" s="6" t="s">
        <v>368</v>
      </c>
      <c r="F29" s="1" t="s">
        <v>369</v>
      </c>
      <c r="G29" s="1">
        <f t="shared" si="0"/>
        <v>130</v>
      </c>
      <c r="H29" s="31"/>
      <c r="I29" s="7"/>
      <c r="J29" s="7"/>
      <c r="K29" s="7"/>
      <c r="L29" s="7"/>
      <c r="M29" s="7"/>
      <c r="N29" s="7">
        <v>10</v>
      </c>
      <c r="O29" s="7"/>
      <c r="P29" s="7"/>
      <c r="Q29" s="7"/>
      <c r="R29" s="7"/>
      <c r="S29" s="7">
        <v>15</v>
      </c>
      <c r="T29" s="7"/>
      <c r="U29" s="7"/>
      <c r="V29" s="7"/>
      <c r="W29" s="7"/>
      <c r="X29" s="7">
        <v>30</v>
      </c>
      <c r="Y29" s="7"/>
      <c r="Z29" s="7"/>
      <c r="AA29" s="7"/>
      <c r="AB29" s="7"/>
      <c r="AC29" s="7">
        <v>75</v>
      </c>
      <c r="AD29" s="7"/>
      <c r="AE29" s="7"/>
      <c r="AF29" s="36"/>
    </row>
    <row r="30" spans="1:32" s="11" customFormat="1" ht="18" customHeight="1">
      <c r="A30" s="1">
        <v>25</v>
      </c>
      <c r="B30" s="1">
        <v>30978</v>
      </c>
      <c r="C30" s="5" t="s">
        <v>463</v>
      </c>
      <c r="D30" s="1" t="s">
        <v>16</v>
      </c>
      <c r="E30" s="52" t="s">
        <v>17</v>
      </c>
      <c r="F30" s="1" t="s">
        <v>442</v>
      </c>
      <c r="G30" s="1">
        <f t="shared" si="0"/>
        <v>130</v>
      </c>
      <c r="H30" s="31"/>
      <c r="I30" s="7"/>
      <c r="J30" s="7"/>
      <c r="K30" s="7"/>
      <c r="L30" s="7"/>
      <c r="M30" s="7"/>
      <c r="N30" s="7"/>
      <c r="O30" s="7">
        <v>60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70</v>
      </c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27</v>
      </c>
      <c r="B31" s="1" t="s">
        <v>547</v>
      </c>
      <c r="C31" s="5" t="s">
        <v>548</v>
      </c>
      <c r="D31" s="1" t="s">
        <v>20</v>
      </c>
      <c r="E31" s="6" t="s">
        <v>17</v>
      </c>
      <c r="F31" s="1" t="s">
        <v>10</v>
      </c>
      <c r="G31" s="1">
        <f t="shared" si="0"/>
        <v>128</v>
      </c>
      <c r="H31" s="31"/>
      <c r="I31" s="7"/>
      <c r="J31" s="7"/>
      <c r="K31" s="7"/>
      <c r="L31" s="7"/>
      <c r="M31" s="7"/>
      <c r="N31" s="7"/>
      <c r="O31" s="7"/>
      <c r="P31" s="7">
        <v>120</v>
      </c>
      <c r="Q31" s="7"/>
      <c r="R31" s="7"/>
      <c r="S31" s="7"/>
      <c r="T31" s="7"/>
      <c r="U31" s="7"/>
      <c r="V31" s="7"/>
      <c r="W31" s="7"/>
      <c r="X31" s="7"/>
      <c r="Y31" s="7">
        <v>8</v>
      </c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28</v>
      </c>
      <c r="B32" s="1" t="s">
        <v>1047</v>
      </c>
      <c r="C32" s="5" t="s">
        <v>1048</v>
      </c>
      <c r="D32" s="1" t="s">
        <v>20</v>
      </c>
      <c r="E32" s="6" t="s">
        <v>17</v>
      </c>
      <c r="F32" s="1" t="s">
        <v>103</v>
      </c>
      <c r="G32" s="1">
        <f t="shared" si="0"/>
        <v>125</v>
      </c>
      <c r="H32" s="31"/>
      <c r="I32" s="7"/>
      <c r="J32" s="7"/>
      <c r="K32" s="7">
        <v>85</v>
      </c>
      <c r="L32" s="7"/>
      <c r="M32" s="7">
        <v>40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29</v>
      </c>
      <c r="B33" s="1" t="s">
        <v>549</v>
      </c>
      <c r="C33" s="5" t="s">
        <v>550</v>
      </c>
      <c r="D33" s="1" t="s">
        <v>16</v>
      </c>
      <c r="E33" s="6" t="s">
        <v>17</v>
      </c>
      <c r="F33" s="1" t="s">
        <v>10</v>
      </c>
      <c r="G33" s="1">
        <f t="shared" si="0"/>
        <v>116</v>
      </c>
      <c r="H33" s="31"/>
      <c r="I33" s="7"/>
      <c r="J33" s="7"/>
      <c r="K33" s="7"/>
      <c r="L33" s="7"/>
      <c r="M33" s="7"/>
      <c r="N33" s="7"/>
      <c r="O33" s="7"/>
      <c r="P33" s="7">
        <v>95</v>
      </c>
      <c r="Q33" s="7"/>
      <c r="R33" s="7"/>
      <c r="S33" s="7"/>
      <c r="T33" s="7"/>
      <c r="U33" s="7"/>
      <c r="V33" s="7">
        <v>15</v>
      </c>
      <c r="W33" s="7"/>
      <c r="X33" s="7"/>
      <c r="Y33" s="7">
        <v>6</v>
      </c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 t="s">
        <v>544</v>
      </c>
      <c r="C34" s="5" t="s">
        <v>545</v>
      </c>
      <c r="D34" s="1" t="s">
        <v>16</v>
      </c>
      <c r="E34" s="6" t="s">
        <v>546</v>
      </c>
      <c r="F34" s="1" t="s">
        <v>141</v>
      </c>
      <c r="G34" s="1">
        <f t="shared" si="0"/>
        <v>115</v>
      </c>
      <c r="H34" s="31"/>
      <c r="I34" s="7"/>
      <c r="J34" s="7"/>
      <c r="K34" s="7"/>
      <c r="L34" s="7"/>
      <c r="M34" s="7"/>
      <c r="N34" s="7"/>
      <c r="O34" s="7"/>
      <c r="P34" s="7">
        <v>100</v>
      </c>
      <c r="Q34" s="7"/>
      <c r="R34" s="7"/>
      <c r="S34" s="7"/>
      <c r="T34" s="7"/>
      <c r="U34" s="7"/>
      <c r="V34" s="7"/>
      <c r="W34" s="7"/>
      <c r="X34" s="7"/>
      <c r="Y34" s="7">
        <v>15</v>
      </c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30</v>
      </c>
      <c r="B35" s="1" t="s">
        <v>822</v>
      </c>
      <c r="C35" s="5" t="s">
        <v>823</v>
      </c>
      <c r="D35" s="1" t="s">
        <v>20</v>
      </c>
      <c r="E35" s="6" t="s">
        <v>17</v>
      </c>
      <c r="F35" s="1" t="s">
        <v>150</v>
      </c>
      <c r="G35" s="1">
        <f t="shared" si="0"/>
        <v>115</v>
      </c>
      <c r="H35" s="31"/>
      <c r="I35" s="7"/>
      <c r="J35" s="7"/>
      <c r="K35" s="7"/>
      <c r="L35" s="7">
        <v>40</v>
      </c>
      <c r="M35" s="7"/>
      <c r="N35" s="7"/>
      <c r="O35" s="7"/>
      <c r="P35" s="7">
        <v>75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s="11" customFormat="1" ht="18" customHeight="1">
      <c r="A36" s="1">
        <v>32</v>
      </c>
      <c r="B36" s="1">
        <v>62221</v>
      </c>
      <c r="C36" s="5" t="s">
        <v>459</v>
      </c>
      <c r="D36" s="1" t="s">
        <v>20</v>
      </c>
      <c r="E36" s="52" t="s">
        <v>17</v>
      </c>
      <c r="F36" s="1" t="s">
        <v>442</v>
      </c>
      <c r="G36" s="1">
        <f t="shared" si="0"/>
        <v>110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110</v>
      </c>
      <c r="AA36" s="7"/>
      <c r="AB36" s="7"/>
      <c r="AC36" s="7"/>
      <c r="AD36" s="7"/>
      <c r="AE36" s="7"/>
      <c r="AF36" s="36"/>
    </row>
    <row r="37" spans="1:32" s="11" customFormat="1" ht="18" customHeight="1">
      <c r="A37" s="1">
        <v>32</v>
      </c>
      <c r="B37" s="1">
        <v>10829</v>
      </c>
      <c r="C37" s="5" t="s">
        <v>464</v>
      </c>
      <c r="D37" s="1" t="s">
        <v>16</v>
      </c>
      <c r="E37" s="52" t="s">
        <v>17</v>
      </c>
      <c r="F37" s="1" t="s">
        <v>442</v>
      </c>
      <c r="G37" s="1">
        <f t="shared" ref="G37:G68" si="1">SUM(I37:AE37)</f>
        <v>110</v>
      </c>
      <c r="H37" s="31"/>
      <c r="I37" s="7"/>
      <c r="J37" s="7"/>
      <c r="K37" s="7"/>
      <c r="L37" s="7"/>
      <c r="M37" s="7"/>
      <c r="N37" s="7"/>
      <c r="O37" s="7">
        <v>50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60</v>
      </c>
      <c r="AA37" s="7"/>
      <c r="AB37" s="7"/>
      <c r="AC37" s="7"/>
      <c r="AD37" s="7"/>
      <c r="AE37" s="7"/>
      <c r="AF37" s="36"/>
    </row>
    <row r="38" spans="1:32" s="11" customFormat="1" ht="18" customHeight="1">
      <c r="A38" s="1">
        <v>32</v>
      </c>
      <c r="B38" s="1">
        <v>64445</v>
      </c>
      <c r="C38" s="5" t="s">
        <v>808</v>
      </c>
      <c r="D38" s="1" t="s">
        <v>16</v>
      </c>
      <c r="E38" s="6" t="s">
        <v>17</v>
      </c>
      <c r="F38" s="1" t="s">
        <v>381</v>
      </c>
      <c r="G38" s="1">
        <f t="shared" si="1"/>
        <v>110</v>
      </c>
      <c r="H38" s="31"/>
      <c r="I38" s="7"/>
      <c r="J38" s="7"/>
      <c r="K38" s="7"/>
      <c r="L38" s="7"/>
      <c r="M38" s="7"/>
      <c r="N38" s="7"/>
      <c r="O38" s="7"/>
      <c r="P38" s="7"/>
      <c r="Q38" s="7">
        <v>110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36"/>
    </row>
    <row r="39" spans="1:32" s="11" customFormat="1" ht="18" customHeight="1">
      <c r="A39" s="1">
        <v>35</v>
      </c>
      <c r="B39" s="1">
        <v>39914</v>
      </c>
      <c r="C39" s="5" t="s">
        <v>389</v>
      </c>
      <c r="D39" s="1" t="s">
        <v>16</v>
      </c>
      <c r="E39" s="6" t="s">
        <v>17</v>
      </c>
      <c r="F39" s="1" t="s">
        <v>369</v>
      </c>
      <c r="G39" s="1">
        <f t="shared" si="1"/>
        <v>108</v>
      </c>
      <c r="H39" s="31"/>
      <c r="I39" s="7"/>
      <c r="J39" s="7"/>
      <c r="K39" s="7"/>
      <c r="L39" s="7"/>
      <c r="M39" s="7"/>
      <c r="N39" s="7">
        <v>8</v>
      </c>
      <c r="O39" s="7"/>
      <c r="P39" s="7"/>
      <c r="Q39" s="7"/>
      <c r="R39" s="7"/>
      <c r="S39" s="7">
        <v>10</v>
      </c>
      <c r="T39" s="7"/>
      <c r="U39" s="7"/>
      <c r="V39" s="7"/>
      <c r="W39" s="7"/>
      <c r="X39" s="7">
        <v>25</v>
      </c>
      <c r="Y39" s="7"/>
      <c r="Z39" s="7"/>
      <c r="AA39" s="7"/>
      <c r="AB39" s="7"/>
      <c r="AC39" s="7">
        <v>65</v>
      </c>
      <c r="AD39" s="7"/>
      <c r="AE39" s="7"/>
      <c r="AF39" s="36"/>
    </row>
    <row r="40" spans="1:32" s="11" customFormat="1" ht="18" customHeight="1">
      <c r="A40" s="1">
        <v>36</v>
      </c>
      <c r="B40" s="1" t="s">
        <v>809</v>
      </c>
      <c r="C40" s="5" t="s">
        <v>810</v>
      </c>
      <c r="D40" s="1" t="s">
        <v>16</v>
      </c>
      <c r="E40" s="6" t="s">
        <v>17</v>
      </c>
      <c r="F40" s="1" t="s">
        <v>452</v>
      </c>
      <c r="G40" s="1">
        <f t="shared" si="1"/>
        <v>100</v>
      </c>
      <c r="H40" s="31"/>
      <c r="I40" s="7"/>
      <c r="J40" s="7"/>
      <c r="K40" s="7"/>
      <c r="L40" s="7"/>
      <c r="M40" s="7"/>
      <c r="N40" s="7"/>
      <c r="O40" s="7"/>
      <c r="P40" s="7"/>
      <c r="Q40" s="7">
        <v>100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32"/>
    </row>
    <row r="41" spans="1:32" s="11" customFormat="1" ht="18" customHeight="1">
      <c r="A41" s="1">
        <v>37</v>
      </c>
      <c r="B41" s="1" t="s">
        <v>204</v>
      </c>
      <c r="C41" s="5" t="s">
        <v>205</v>
      </c>
      <c r="D41" s="1" t="s">
        <v>20</v>
      </c>
      <c r="E41" s="6" t="s">
        <v>17</v>
      </c>
      <c r="F41" s="1" t="s">
        <v>10</v>
      </c>
      <c r="G41" s="1">
        <f t="shared" si="1"/>
        <v>98</v>
      </c>
      <c r="H41" s="31"/>
      <c r="I41" s="7"/>
      <c r="J41" s="7"/>
      <c r="K41" s="7"/>
      <c r="L41" s="7"/>
      <c r="M41" s="7"/>
      <c r="N41" s="7"/>
      <c r="O41" s="7"/>
      <c r="P41" s="7">
        <v>85</v>
      </c>
      <c r="Q41" s="7"/>
      <c r="R41" s="7"/>
      <c r="S41" s="7"/>
      <c r="T41" s="7"/>
      <c r="U41" s="7"/>
      <c r="V41" s="7">
        <v>4</v>
      </c>
      <c r="W41" s="7"/>
      <c r="X41" s="7"/>
      <c r="Y41" s="7">
        <v>1</v>
      </c>
      <c r="Z41" s="7"/>
      <c r="AA41" s="7"/>
      <c r="AB41" s="7">
        <v>8</v>
      </c>
      <c r="AC41" s="7"/>
      <c r="AD41" s="7"/>
      <c r="AE41" s="7"/>
      <c r="AF41" s="32"/>
    </row>
    <row r="42" spans="1:32" s="11" customFormat="1" ht="18" customHeight="1">
      <c r="A42" s="1">
        <v>38</v>
      </c>
      <c r="B42" s="1">
        <v>59279</v>
      </c>
      <c r="C42" s="5" t="s">
        <v>387</v>
      </c>
      <c r="D42" s="1" t="s">
        <v>16</v>
      </c>
      <c r="E42" s="6" t="s">
        <v>388</v>
      </c>
      <c r="F42" s="1" t="s">
        <v>369</v>
      </c>
      <c r="G42" s="1">
        <f t="shared" si="1"/>
        <v>94</v>
      </c>
      <c r="H42" s="31"/>
      <c r="I42" s="7"/>
      <c r="J42" s="7"/>
      <c r="K42" s="7"/>
      <c r="L42" s="7"/>
      <c r="M42" s="7"/>
      <c r="N42" s="7">
        <v>6</v>
      </c>
      <c r="O42" s="7"/>
      <c r="P42" s="7"/>
      <c r="Q42" s="7"/>
      <c r="R42" s="7"/>
      <c r="S42" s="7">
        <v>8</v>
      </c>
      <c r="T42" s="7"/>
      <c r="U42" s="7"/>
      <c r="V42" s="7"/>
      <c r="W42" s="7"/>
      <c r="X42" s="7">
        <v>10</v>
      </c>
      <c r="Y42" s="7"/>
      <c r="Z42" s="7"/>
      <c r="AA42" s="7"/>
      <c r="AB42" s="7"/>
      <c r="AC42" s="7">
        <v>70</v>
      </c>
      <c r="AD42" s="7"/>
      <c r="AE42" s="7"/>
      <c r="AF42" s="32"/>
    </row>
    <row r="43" spans="1:32" s="11" customFormat="1" ht="18" customHeight="1">
      <c r="A43" s="1">
        <v>39</v>
      </c>
      <c r="B43" s="1" t="s">
        <v>553</v>
      </c>
      <c r="C43" s="5" t="s">
        <v>554</v>
      </c>
      <c r="D43" s="1" t="s">
        <v>20</v>
      </c>
      <c r="E43" s="6" t="s">
        <v>555</v>
      </c>
      <c r="F43" s="1" t="s">
        <v>10</v>
      </c>
      <c r="G43" s="1">
        <f t="shared" si="1"/>
        <v>92</v>
      </c>
      <c r="H43" s="31"/>
      <c r="I43" s="7"/>
      <c r="J43" s="7"/>
      <c r="K43" s="7"/>
      <c r="L43" s="7"/>
      <c r="M43" s="7"/>
      <c r="N43" s="7"/>
      <c r="O43" s="7"/>
      <c r="P43" s="7">
        <v>90</v>
      </c>
      <c r="Q43" s="7"/>
      <c r="R43" s="7"/>
      <c r="S43" s="7"/>
      <c r="T43" s="7"/>
      <c r="U43" s="7"/>
      <c r="V43" s="7"/>
      <c r="W43" s="7"/>
      <c r="X43" s="7"/>
      <c r="Y43" s="7">
        <v>2</v>
      </c>
      <c r="Z43" s="7"/>
      <c r="AA43" s="7"/>
      <c r="AB43" s="7"/>
      <c r="AC43" s="7"/>
      <c r="AD43" s="7"/>
      <c r="AE43" s="7"/>
      <c r="AF43" s="32"/>
    </row>
    <row r="44" spans="1:32" s="11" customFormat="1" ht="18" customHeight="1">
      <c r="A44" s="1">
        <v>40</v>
      </c>
      <c r="B44" s="1" t="s">
        <v>1154</v>
      </c>
      <c r="C44" s="5" t="s">
        <v>1155</v>
      </c>
      <c r="D44" s="1" t="s">
        <v>16</v>
      </c>
      <c r="E44" s="6" t="s">
        <v>546</v>
      </c>
      <c r="F44" s="1" t="s">
        <v>141</v>
      </c>
      <c r="G44" s="1">
        <f t="shared" si="1"/>
        <v>90</v>
      </c>
      <c r="H44" s="31"/>
      <c r="I44" s="7"/>
      <c r="J44" s="7"/>
      <c r="K44" s="7">
        <v>90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32"/>
    </row>
    <row r="45" spans="1:32" s="11" customFormat="1" ht="18" customHeight="1">
      <c r="A45" s="1">
        <v>40</v>
      </c>
      <c r="B45" s="1">
        <v>8452</v>
      </c>
      <c r="C45" s="5" t="s">
        <v>461</v>
      </c>
      <c r="D45" s="1" t="s">
        <v>16</v>
      </c>
      <c r="E45" s="52" t="s">
        <v>17</v>
      </c>
      <c r="F45" s="1" t="s">
        <v>442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>
        <v>90</v>
      </c>
      <c r="AA45" s="7"/>
      <c r="AB45" s="7"/>
      <c r="AC45" s="7"/>
      <c r="AD45" s="7"/>
      <c r="AE45" s="7"/>
      <c r="AF45" s="32"/>
    </row>
    <row r="46" spans="1:32" s="11" customFormat="1" ht="18" customHeight="1">
      <c r="A46" s="1">
        <v>40</v>
      </c>
      <c r="B46" s="1">
        <v>46191</v>
      </c>
      <c r="C46" s="5" t="s">
        <v>884</v>
      </c>
      <c r="D46" s="1" t="s">
        <v>20</v>
      </c>
      <c r="E46" s="6" t="s">
        <v>17</v>
      </c>
      <c r="F46" s="1" t="s">
        <v>442</v>
      </c>
      <c r="G46" s="1">
        <f t="shared" si="1"/>
        <v>90</v>
      </c>
      <c r="H46" s="31"/>
      <c r="I46" s="7"/>
      <c r="J46" s="7"/>
      <c r="K46" s="7"/>
      <c r="L46" s="7"/>
      <c r="M46" s="7"/>
      <c r="N46" s="7"/>
      <c r="O46" s="7">
        <v>90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32"/>
    </row>
    <row r="47" spans="1:32" s="11" customFormat="1" ht="18" customHeight="1">
      <c r="A47" s="1">
        <v>43</v>
      </c>
      <c r="B47" s="1">
        <v>53572</v>
      </c>
      <c r="C47" s="5" t="s">
        <v>26</v>
      </c>
      <c r="D47" s="1" t="s">
        <v>20</v>
      </c>
      <c r="E47" s="6" t="s">
        <v>17</v>
      </c>
      <c r="F47" s="1" t="s">
        <v>10</v>
      </c>
      <c r="G47" s="1">
        <f t="shared" si="1"/>
        <v>89</v>
      </c>
      <c r="H47" s="31"/>
      <c r="I47" s="7"/>
      <c r="J47" s="7"/>
      <c r="K47" s="7"/>
      <c r="L47" s="7"/>
      <c r="M47" s="7"/>
      <c r="N47" s="7"/>
      <c r="O47" s="7"/>
      <c r="P47" s="7">
        <v>80</v>
      </c>
      <c r="Q47" s="7"/>
      <c r="R47" s="7"/>
      <c r="S47" s="7"/>
      <c r="T47" s="7"/>
      <c r="U47" s="7"/>
      <c r="V47" s="7">
        <v>6</v>
      </c>
      <c r="W47" s="7"/>
      <c r="X47" s="7"/>
      <c r="Y47" s="7"/>
      <c r="Z47" s="7"/>
      <c r="AA47" s="7"/>
      <c r="AB47" s="7"/>
      <c r="AC47" s="7"/>
      <c r="AD47" s="7"/>
      <c r="AE47" s="7">
        <v>3</v>
      </c>
      <c r="AF47" s="32"/>
    </row>
    <row r="48" spans="1:32" s="11" customFormat="1" ht="18" customHeight="1">
      <c r="A48" s="1">
        <v>44</v>
      </c>
      <c r="B48" s="1">
        <v>61870</v>
      </c>
      <c r="C48" s="5" t="s">
        <v>385</v>
      </c>
      <c r="D48" s="1" t="s">
        <v>16</v>
      </c>
      <c r="E48" s="6" t="s">
        <v>368</v>
      </c>
      <c r="F48" s="1" t="s">
        <v>369</v>
      </c>
      <c r="G48" s="1">
        <f t="shared" si="1"/>
        <v>85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>
        <v>85</v>
      </c>
      <c r="AD48" s="7"/>
      <c r="AE48" s="7"/>
      <c r="AF48" s="32"/>
    </row>
    <row r="49" spans="1:32" s="11" customFormat="1" ht="18" customHeight="1">
      <c r="A49" s="1">
        <v>44</v>
      </c>
      <c r="B49" s="1">
        <v>31956</v>
      </c>
      <c r="C49" s="5" t="s">
        <v>398</v>
      </c>
      <c r="D49" s="1" t="s">
        <v>16</v>
      </c>
      <c r="E49" s="6" t="s">
        <v>17</v>
      </c>
      <c r="F49" s="1" t="s">
        <v>381</v>
      </c>
      <c r="G49" s="1">
        <f t="shared" si="1"/>
        <v>85</v>
      </c>
      <c r="H49" s="31"/>
      <c r="I49" s="7"/>
      <c r="J49" s="7">
        <v>15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35</v>
      </c>
      <c r="X49" s="7"/>
      <c r="Y49" s="7"/>
      <c r="Z49" s="7"/>
      <c r="AA49" s="7">
        <v>35</v>
      </c>
      <c r="AB49" s="7"/>
      <c r="AC49" s="7"/>
      <c r="AD49" s="7"/>
      <c r="AE49" s="7"/>
      <c r="AF49" s="32"/>
    </row>
    <row r="50" spans="1:32" s="11" customFormat="1" ht="18" customHeight="1">
      <c r="A50" s="1">
        <v>44</v>
      </c>
      <c r="B50" s="1" t="s">
        <v>828</v>
      </c>
      <c r="C50" s="5" t="s">
        <v>829</v>
      </c>
      <c r="D50" s="1" t="s">
        <v>20</v>
      </c>
      <c r="E50" s="6" t="s">
        <v>17</v>
      </c>
      <c r="F50" s="1" t="s">
        <v>150</v>
      </c>
      <c r="G50" s="1">
        <f t="shared" si="1"/>
        <v>85</v>
      </c>
      <c r="H50" s="31"/>
      <c r="I50" s="7"/>
      <c r="J50" s="7"/>
      <c r="K50" s="7"/>
      <c r="L50" s="7">
        <v>50</v>
      </c>
      <c r="M50" s="7"/>
      <c r="N50" s="7"/>
      <c r="O50" s="7"/>
      <c r="P50" s="7">
        <v>35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2"/>
    </row>
    <row r="51" spans="1:32" s="11" customFormat="1" ht="18" customHeight="1">
      <c r="A51" s="1">
        <v>47</v>
      </c>
      <c r="B51" s="1">
        <v>30630</v>
      </c>
      <c r="C51" s="5" t="s">
        <v>22</v>
      </c>
      <c r="D51" s="1" t="s">
        <v>16</v>
      </c>
      <c r="E51" s="6" t="s">
        <v>17</v>
      </c>
      <c r="F51" s="1" t="s">
        <v>10</v>
      </c>
      <c r="G51" s="1">
        <f t="shared" si="1"/>
        <v>84</v>
      </c>
      <c r="H51" s="31"/>
      <c r="I51" s="7"/>
      <c r="J51" s="7"/>
      <c r="K51" s="7"/>
      <c r="L51" s="7"/>
      <c r="M51" s="7"/>
      <c r="N51" s="7"/>
      <c r="O51" s="7"/>
      <c r="P51" s="7">
        <v>65</v>
      </c>
      <c r="Q51" s="7"/>
      <c r="R51" s="7"/>
      <c r="S51" s="7"/>
      <c r="T51" s="7"/>
      <c r="U51" s="7"/>
      <c r="V51" s="7">
        <v>8</v>
      </c>
      <c r="W51" s="7"/>
      <c r="X51" s="7"/>
      <c r="Y51" s="7">
        <v>3</v>
      </c>
      <c r="Z51" s="7"/>
      <c r="AA51" s="7"/>
      <c r="AB51" s="7"/>
      <c r="AC51" s="7"/>
      <c r="AD51" s="7"/>
      <c r="AE51" s="7">
        <v>8</v>
      </c>
      <c r="AF51" s="32"/>
    </row>
    <row r="52" spans="1:32" s="11" customFormat="1" ht="18" customHeight="1">
      <c r="A52" s="1">
        <v>48</v>
      </c>
      <c r="B52" s="1">
        <v>39051</v>
      </c>
      <c r="C52" s="5" t="s">
        <v>397</v>
      </c>
      <c r="D52" s="1" t="s">
        <v>16</v>
      </c>
      <c r="E52" s="6" t="s">
        <v>17</v>
      </c>
      <c r="F52" s="1" t="s">
        <v>381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40</v>
      </c>
      <c r="X52" s="7"/>
      <c r="Y52" s="7"/>
      <c r="Z52" s="7"/>
      <c r="AA52" s="7">
        <v>40</v>
      </c>
      <c r="AB52" s="7"/>
      <c r="AC52" s="7"/>
      <c r="AD52" s="7"/>
      <c r="AE52" s="7"/>
      <c r="AF52" s="32"/>
    </row>
    <row r="53" spans="1:32" s="11" customFormat="1" ht="18" customHeight="1">
      <c r="A53" s="1">
        <v>48</v>
      </c>
      <c r="B53" s="1">
        <v>25055</v>
      </c>
      <c r="C53" s="5" t="s">
        <v>885</v>
      </c>
      <c r="D53" s="1" t="s">
        <v>16</v>
      </c>
      <c r="E53" s="6" t="s">
        <v>17</v>
      </c>
      <c r="F53" s="1" t="s">
        <v>150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>
        <v>80</v>
      </c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32"/>
    </row>
    <row r="54" spans="1:32" s="11" customFormat="1" ht="18" customHeight="1">
      <c r="A54" s="1">
        <v>50</v>
      </c>
      <c r="B54" s="1" t="s">
        <v>1156</v>
      </c>
      <c r="C54" s="5" t="s">
        <v>1157</v>
      </c>
      <c r="D54" s="1" t="s">
        <v>16</v>
      </c>
      <c r="E54" s="6" t="s">
        <v>1152</v>
      </c>
      <c r="F54" s="1" t="s">
        <v>141</v>
      </c>
      <c r="G54" s="1">
        <f t="shared" si="1"/>
        <v>75</v>
      </c>
      <c r="H54" s="31"/>
      <c r="I54" s="7"/>
      <c r="J54" s="7"/>
      <c r="K54" s="7">
        <v>75</v>
      </c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32"/>
    </row>
    <row r="55" spans="1:32" s="11" customFormat="1" ht="18" customHeight="1">
      <c r="A55" s="1">
        <v>50</v>
      </c>
      <c r="B55" s="1" t="s">
        <v>1066</v>
      </c>
      <c r="C55" s="5" t="s">
        <v>1067</v>
      </c>
      <c r="D55" s="1" t="s">
        <v>16</v>
      </c>
      <c r="E55" s="6" t="s">
        <v>17</v>
      </c>
      <c r="F55" s="1" t="s">
        <v>1068</v>
      </c>
      <c r="G55" s="1">
        <f t="shared" si="1"/>
        <v>75</v>
      </c>
      <c r="H55" s="31"/>
      <c r="I55" s="7"/>
      <c r="J55" s="7"/>
      <c r="K55" s="7"/>
      <c r="L55" s="7">
        <v>75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32"/>
    </row>
    <row r="56" spans="1:32" s="11" customFormat="1" ht="18" customHeight="1">
      <c r="A56" s="1">
        <v>52</v>
      </c>
      <c r="B56" s="1" t="s">
        <v>1158</v>
      </c>
      <c r="C56" s="5" t="s">
        <v>1159</v>
      </c>
      <c r="D56" s="1" t="s">
        <v>20</v>
      </c>
      <c r="E56" s="6" t="s">
        <v>1160</v>
      </c>
      <c r="F56" s="1" t="s">
        <v>141</v>
      </c>
      <c r="G56" s="1">
        <f t="shared" si="1"/>
        <v>70</v>
      </c>
      <c r="H56" s="31"/>
      <c r="I56" s="7"/>
      <c r="J56" s="7"/>
      <c r="K56" s="7">
        <v>70</v>
      </c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32"/>
    </row>
    <row r="57" spans="1:32" s="11" customFormat="1" ht="18" customHeight="1">
      <c r="A57" s="1">
        <v>52</v>
      </c>
      <c r="B57" s="1">
        <v>52179</v>
      </c>
      <c r="C57" s="5" t="s">
        <v>1069</v>
      </c>
      <c r="D57" s="1" t="s">
        <v>16</v>
      </c>
      <c r="E57" s="6" t="s">
        <v>17</v>
      </c>
      <c r="F57" s="1" t="s">
        <v>146</v>
      </c>
      <c r="G57" s="1">
        <f t="shared" si="1"/>
        <v>70</v>
      </c>
      <c r="H57" s="31"/>
      <c r="I57" s="7"/>
      <c r="J57" s="7"/>
      <c r="K57" s="7"/>
      <c r="L57" s="7">
        <v>70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32"/>
    </row>
    <row r="58" spans="1:32" s="11" customFormat="1" ht="18" customHeight="1">
      <c r="A58" s="1">
        <v>52</v>
      </c>
      <c r="B58" s="1">
        <v>3372</v>
      </c>
      <c r="C58" s="5" t="s">
        <v>152</v>
      </c>
      <c r="D58" s="1" t="s">
        <v>16</v>
      </c>
      <c r="E58" s="6" t="s">
        <v>153</v>
      </c>
      <c r="F58" s="1" t="s">
        <v>154</v>
      </c>
      <c r="G58" s="1">
        <f t="shared" si="1"/>
        <v>70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f>140/2</f>
        <v>70</v>
      </c>
      <c r="AE58" s="7"/>
      <c r="AF58" s="32"/>
    </row>
    <row r="59" spans="1:32" s="11" customFormat="1" ht="18" customHeight="1">
      <c r="A59" s="1">
        <v>52</v>
      </c>
      <c r="B59" s="1">
        <v>22126</v>
      </c>
      <c r="C59" s="5" t="s">
        <v>466</v>
      </c>
      <c r="D59" s="1" t="s">
        <v>16</v>
      </c>
      <c r="E59" s="52" t="s">
        <v>17</v>
      </c>
      <c r="F59" s="1" t="s">
        <v>442</v>
      </c>
      <c r="G59" s="1">
        <f t="shared" si="1"/>
        <v>70</v>
      </c>
      <c r="H59" s="31"/>
      <c r="I59" s="7"/>
      <c r="J59" s="7"/>
      <c r="K59" s="7"/>
      <c r="L59" s="7"/>
      <c r="M59" s="7"/>
      <c r="N59" s="7"/>
      <c r="O59" s="7">
        <v>30</v>
      </c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40</v>
      </c>
      <c r="AA59" s="7"/>
      <c r="AB59" s="7"/>
      <c r="AC59" s="7"/>
      <c r="AD59" s="7"/>
      <c r="AE59" s="7"/>
      <c r="AF59" s="32"/>
    </row>
    <row r="60" spans="1:32" s="11" customFormat="1" ht="18" customHeight="1">
      <c r="A60" s="1">
        <v>52</v>
      </c>
      <c r="B60" s="1">
        <v>55454</v>
      </c>
      <c r="C60" s="5" t="s">
        <v>191</v>
      </c>
      <c r="D60" s="1" t="s">
        <v>20</v>
      </c>
      <c r="E60" s="6" t="s">
        <v>17</v>
      </c>
      <c r="F60" s="1" t="s">
        <v>190</v>
      </c>
      <c r="G60" s="1">
        <f t="shared" si="1"/>
        <v>70</v>
      </c>
      <c r="H60" s="31"/>
      <c r="I60" s="7"/>
      <c r="J60" s="7"/>
      <c r="K60" s="7"/>
      <c r="L60" s="7">
        <v>35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35</v>
      </c>
      <c r="AC60" s="7"/>
      <c r="AD60" s="7"/>
      <c r="AE60" s="7"/>
      <c r="AF60" s="32"/>
    </row>
    <row r="61" spans="1:32" s="11" customFormat="1" ht="18" customHeight="1">
      <c r="A61" s="1">
        <v>57</v>
      </c>
      <c r="B61" s="1">
        <v>54121</v>
      </c>
      <c r="C61" s="5" t="s">
        <v>390</v>
      </c>
      <c r="D61" s="1" t="s">
        <v>16</v>
      </c>
      <c r="E61" s="6" t="s">
        <v>17</v>
      </c>
      <c r="F61" s="1" t="s">
        <v>369</v>
      </c>
      <c r="G61" s="1">
        <f t="shared" si="1"/>
        <v>66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>
        <v>2</v>
      </c>
      <c r="T61" s="7"/>
      <c r="U61" s="7"/>
      <c r="V61" s="7"/>
      <c r="W61" s="7"/>
      <c r="X61" s="7">
        <v>9</v>
      </c>
      <c r="Y61" s="7"/>
      <c r="Z61" s="7"/>
      <c r="AA61" s="7"/>
      <c r="AB61" s="7"/>
      <c r="AC61" s="7">
        <v>55</v>
      </c>
      <c r="AD61" s="7"/>
      <c r="AE61" s="7"/>
      <c r="AF61" s="32"/>
    </row>
    <row r="62" spans="1:32" s="11" customFormat="1" ht="18" customHeight="1">
      <c r="A62" s="1">
        <v>58</v>
      </c>
      <c r="B62" s="1" t="s">
        <v>1161</v>
      </c>
      <c r="C62" s="5" t="s">
        <v>1162</v>
      </c>
      <c r="D62" s="1" t="s">
        <v>20</v>
      </c>
      <c r="E62" s="6" t="s">
        <v>1168</v>
      </c>
      <c r="F62" s="1" t="s">
        <v>141</v>
      </c>
      <c r="G62" s="1">
        <f t="shared" si="1"/>
        <v>65</v>
      </c>
      <c r="H62" s="31"/>
      <c r="I62" s="7"/>
      <c r="J62" s="7"/>
      <c r="K62" s="7">
        <v>65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32"/>
    </row>
    <row r="63" spans="1:32" s="11" customFormat="1" ht="18" customHeight="1">
      <c r="A63" s="1">
        <v>58</v>
      </c>
      <c r="B63" s="1">
        <v>55693</v>
      </c>
      <c r="C63" s="5" t="s">
        <v>1070</v>
      </c>
      <c r="D63" s="1" t="s">
        <v>16</v>
      </c>
      <c r="E63" s="6" t="s">
        <v>17</v>
      </c>
      <c r="F63" s="1" t="s">
        <v>1071</v>
      </c>
      <c r="G63" s="1">
        <f t="shared" si="1"/>
        <v>65</v>
      </c>
      <c r="H63" s="31"/>
      <c r="I63" s="7"/>
      <c r="J63" s="7"/>
      <c r="K63" s="7"/>
      <c r="L63" s="7">
        <v>65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32"/>
    </row>
    <row r="64" spans="1:32" s="11" customFormat="1" ht="18" customHeight="1">
      <c r="A64" s="1">
        <v>58</v>
      </c>
      <c r="B64" s="1">
        <v>53600</v>
      </c>
      <c r="C64" s="5" t="s">
        <v>18</v>
      </c>
      <c r="D64" s="1" t="s">
        <v>16</v>
      </c>
      <c r="E64" s="6" t="s">
        <v>17</v>
      </c>
      <c r="F64" s="1" t="s">
        <v>10</v>
      </c>
      <c r="G64" s="1">
        <f t="shared" si="1"/>
        <v>65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25</v>
      </c>
      <c r="W64" s="7"/>
      <c r="X64" s="7"/>
      <c r="Y64" s="7">
        <v>20</v>
      </c>
      <c r="Z64" s="7"/>
      <c r="AA64" s="7"/>
      <c r="AB64" s="7"/>
      <c r="AC64" s="7"/>
      <c r="AD64" s="7"/>
      <c r="AE64" s="7">
        <v>20</v>
      </c>
      <c r="AF64" s="32"/>
    </row>
    <row r="65" spans="1:32" s="11" customFormat="1" ht="18" customHeight="1">
      <c r="A65" s="1">
        <v>58</v>
      </c>
      <c r="B65" s="1">
        <v>32779</v>
      </c>
      <c r="C65" s="5" t="s">
        <v>189</v>
      </c>
      <c r="D65" s="1" t="s">
        <v>16</v>
      </c>
      <c r="E65" s="6" t="s">
        <v>17</v>
      </c>
      <c r="F65" s="1" t="s">
        <v>190</v>
      </c>
      <c r="G65" s="1">
        <f t="shared" si="1"/>
        <v>65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15</v>
      </c>
      <c r="U65" s="7"/>
      <c r="V65" s="7"/>
      <c r="W65" s="7"/>
      <c r="X65" s="7"/>
      <c r="Y65" s="7"/>
      <c r="Z65" s="7"/>
      <c r="AA65" s="7"/>
      <c r="AB65" s="7">
        <v>50</v>
      </c>
      <c r="AC65" s="7"/>
      <c r="AD65" s="7"/>
      <c r="AE65" s="7"/>
      <c r="AF65" s="32"/>
    </row>
    <row r="66" spans="1:32" s="11" customFormat="1" ht="18" customHeight="1">
      <c r="A66" s="1">
        <v>62</v>
      </c>
      <c r="B66" s="1">
        <v>54155</v>
      </c>
      <c r="C66" s="5" t="s">
        <v>399</v>
      </c>
      <c r="D66" s="1" t="s">
        <v>16</v>
      </c>
      <c r="E66" s="6" t="s">
        <v>400</v>
      </c>
      <c r="F66" s="1" t="s">
        <v>381</v>
      </c>
      <c r="G66" s="1">
        <f t="shared" si="1"/>
        <v>61</v>
      </c>
      <c r="H66" s="31"/>
      <c r="I66" s="7"/>
      <c r="J66" s="7">
        <v>6</v>
      </c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25</v>
      </c>
      <c r="X66" s="7"/>
      <c r="Y66" s="7"/>
      <c r="Z66" s="7"/>
      <c r="AA66" s="7">
        <v>30</v>
      </c>
      <c r="AB66" s="7"/>
      <c r="AC66" s="7"/>
      <c r="AD66" s="7"/>
      <c r="AE66" s="7"/>
      <c r="AF66" s="32"/>
    </row>
    <row r="67" spans="1:32" s="11" customFormat="1" ht="18" customHeight="1">
      <c r="A67" s="1">
        <v>63</v>
      </c>
      <c r="B67" s="1">
        <v>45670</v>
      </c>
      <c r="C67" s="5" t="s">
        <v>1072</v>
      </c>
      <c r="D67" s="1" t="s">
        <v>16</v>
      </c>
      <c r="E67" s="6" t="s">
        <v>17</v>
      </c>
      <c r="F67" s="1" t="s">
        <v>1071</v>
      </c>
      <c r="G67" s="1">
        <f t="shared" si="1"/>
        <v>60</v>
      </c>
      <c r="H67" s="31"/>
      <c r="I67" s="7"/>
      <c r="J67" s="7"/>
      <c r="K67" s="7"/>
      <c r="L67" s="7">
        <v>60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32"/>
    </row>
    <row r="68" spans="1:32" s="11" customFormat="1" ht="18" customHeight="1">
      <c r="A68" s="1">
        <v>64</v>
      </c>
      <c r="B68" s="1">
        <v>8062</v>
      </c>
      <c r="C68" s="5" t="s">
        <v>393</v>
      </c>
      <c r="D68" s="1" t="s">
        <v>16</v>
      </c>
      <c r="E68" s="6" t="s">
        <v>368</v>
      </c>
      <c r="F68" s="1" t="s">
        <v>369</v>
      </c>
      <c r="G68" s="1">
        <f t="shared" si="1"/>
        <v>59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4</v>
      </c>
      <c r="T68" s="7"/>
      <c r="U68" s="7"/>
      <c r="V68" s="7"/>
      <c r="W68" s="7"/>
      <c r="X68" s="7">
        <v>15</v>
      </c>
      <c r="Y68" s="7"/>
      <c r="Z68" s="7"/>
      <c r="AA68" s="7"/>
      <c r="AB68" s="7"/>
      <c r="AC68" s="7">
        <v>40</v>
      </c>
      <c r="AD68" s="7"/>
      <c r="AE68" s="7"/>
      <c r="AF68" s="32"/>
    </row>
    <row r="69" spans="1:32" s="11" customFormat="1" ht="18" customHeight="1">
      <c r="A69" s="1">
        <v>65</v>
      </c>
      <c r="B69" s="1" t="s">
        <v>1164</v>
      </c>
      <c r="C69" s="5" t="s">
        <v>1165</v>
      </c>
      <c r="D69" s="1" t="s">
        <v>16</v>
      </c>
      <c r="E69" s="6" t="s">
        <v>1094</v>
      </c>
      <c r="F69" s="1" t="s">
        <v>141</v>
      </c>
      <c r="G69" s="1">
        <f t="shared" ref="G69:G100" si="2">SUM(I69:AE69)</f>
        <v>55</v>
      </c>
      <c r="H69" s="31"/>
      <c r="I69" s="7"/>
      <c r="J69" s="7"/>
      <c r="K69" s="7">
        <v>55</v>
      </c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32"/>
    </row>
    <row r="70" spans="1:32" s="11" customFormat="1" ht="18" customHeight="1">
      <c r="A70" s="1">
        <v>65</v>
      </c>
      <c r="B70" s="1">
        <v>16140</v>
      </c>
      <c r="C70" s="5" t="s">
        <v>465</v>
      </c>
      <c r="D70" s="1" t="s">
        <v>16</v>
      </c>
      <c r="E70" s="52" t="s">
        <v>17</v>
      </c>
      <c r="F70" s="1" t="s">
        <v>442</v>
      </c>
      <c r="G70" s="1">
        <f t="shared" si="2"/>
        <v>55</v>
      </c>
      <c r="H70" s="31"/>
      <c r="I70" s="7"/>
      <c r="J70" s="7"/>
      <c r="K70" s="7"/>
      <c r="L70" s="7"/>
      <c r="M70" s="7"/>
      <c r="N70" s="7"/>
      <c r="O70" s="7">
        <v>5</v>
      </c>
      <c r="P70" s="7"/>
      <c r="Q70" s="7"/>
      <c r="R70" s="7"/>
      <c r="S70" s="7"/>
      <c r="T70" s="7"/>
      <c r="U70" s="7"/>
      <c r="V70" s="7"/>
      <c r="W70" s="7"/>
      <c r="X70" s="7"/>
      <c r="Y70" s="7"/>
      <c r="Z70" s="7">
        <v>50</v>
      </c>
      <c r="AA70" s="7"/>
      <c r="AB70" s="7"/>
      <c r="AC70" s="7"/>
      <c r="AD70" s="7"/>
      <c r="AE70" s="7"/>
      <c r="AF70" s="32"/>
    </row>
    <row r="71" spans="1:32" s="11" customFormat="1" ht="18" customHeight="1">
      <c r="A71" s="1">
        <v>65</v>
      </c>
      <c r="B71" s="1" t="s">
        <v>824</v>
      </c>
      <c r="C71" s="5" t="s">
        <v>825</v>
      </c>
      <c r="D71" s="1" t="s">
        <v>20</v>
      </c>
      <c r="E71" s="6" t="s">
        <v>17</v>
      </c>
      <c r="F71" s="1" t="s">
        <v>10</v>
      </c>
      <c r="G71" s="1">
        <f t="shared" si="2"/>
        <v>55</v>
      </c>
      <c r="H71" s="31"/>
      <c r="I71" s="7"/>
      <c r="J71" s="7"/>
      <c r="K71" s="7"/>
      <c r="L71" s="7"/>
      <c r="M71" s="7"/>
      <c r="N71" s="7"/>
      <c r="O71" s="7"/>
      <c r="P71" s="7">
        <v>55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32"/>
    </row>
    <row r="72" spans="1:32" s="11" customFormat="1" ht="18" customHeight="1">
      <c r="A72" s="1">
        <v>68</v>
      </c>
      <c r="B72" s="1">
        <v>59374</v>
      </c>
      <c r="C72" s="5" t="s">
        <v>392</v>
      </c>
      <c r="D72" s="1" t="s">
        <v>20</v>
      </c>
      <c r="E72" s="6" t="s">
        <v>383</v>
      </c>
      <c r="F72" s="1" t="s">
        <v>369</v>
      </c>
      <c r="G72" s="1">
        <f t="shared" si="2"/>
        <v>54</v>
      </c>
      <c r="H72" s="31"/>
      <c r="I72" s="7"/>
      <c r="J72" s="7"/>
      <c r="K72" s="7"/>
      <c r="L72" s="7"/>
      <c r="M72" s="7"/>
      <c r="N72" s="7">
        <v>4</v>
      </c>
      <c r="O72" s="7"/>
      <c r="P72" s="7"/>
      <c r="Q72" s="7"/>
      <c r="R72" s="7"/>
      <c r="S72" s="7"/>
      <c r="T72" s="7"/>
      <c r="U72" s="7"/>
      <c r="V72" s="7"/>
      <c r="W72" s="7"/>
      <c r="X72" s="7">
        <v>5</v>
      </c>
      <c r="Y72" s="7"/>
      <c r="Z72" s="7"/>
      <c r="AA72" s="7"/>
      <c r="AB72" s="7"/>
      <c r="AC72" s="7">
        <v>45</v>
      </c>
      <c r="AD72" s="7"/>
      <c r="AE72" s="7"/>
      <c r="AF72" s="32"/>
    </row>
    <row r="73" spans="1:32" s="11" customFormat="1" ht="18" customHeight="1">
      <c r="A73" s="1">
        <v>69</v>
      </c>
      <c r="B73" s="1">
        <v>25206</v>
      </c>
      <c r="C73" s="5" t="s">
        <v>391</v>
      </c>
      <c r="D73" s="1" t="s">
        <v>16</v>
      </c>
      <c r="E73" s="6" t="s">
        <v>383</v>
      </c>
      <c r="F73" s="1" t="s">
        <v>369</v>
      </c>
      <c r="G73" s="1">
        <f t="shared" si="2"/>
        <v>52</v>
      </c>
      <c r="H73" s="31"/>
      <c r="I73" s="7"/>
      <c r="J73" s="7"/>
      <c r="K73" s="7"/>
      <c r="L73" s="7"/>
      <c r="M73" s="7"/>
      <c r="N73" s="7">
        <v>2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>
        <v>50</v>
      </c>
      <c r="AD73" s="7"/>
      <c r="AE73" s="7"/>
      <c r="AF73" s="32"/>
    </row>
    <row r="74" spans="1:32" s="11" customFormat="1" ht="18" customHeight="1">
      <c r="A74" s="1">
        <v>70</v>
      </c>
      <c r="B74" s="1" t="s">
        <v>1166</v>
      </c>
      <c r="C74" s="5" t="s">
        <v>1167</v>
      </c>
      <c r="D74" s="1" t="s">
        <v>16</v>
      </c>
      <c r="E74" s="6" t="s">
        <v>1168</v>
      </c>
      <c r="F74" s="1" t="s">
        <v>141</v>
      </c>
      <c r="G74" s="1">
        <f t="shared" si="2"/>
        <v>50</v>
      </c>
      <c r="H74" s="31"/>
      <c r="I74" s="7"/>
      <c r="J74" s="7"/>
      <c r="K74" s="7">
        <v>50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32"/>
    </row>
    <row r="75" spans="1:32" s="11" customFormat="1" ht="18" customHeight="1">
      <c r="A75" s="1">
        <v>70</v>
      </c>
      <c r="B75" s="1">
        <v>39077</v>
      </c>
      <c r="C75" s="5" t="s">
        <v>192</v>
      </c>
      <c r="D75" s="1" t="s">
        <v>16</v>
      </c>
      <c r="E75" s="6" t="s">
        <v>17</v>
      </c>
      <c r="F75" s="1" t="s">
        <v>190</v>
      </c>
      <c r="G75" s="1">
        <f t="shared" si="2"/>
        <v>50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20</v>
      </c>
      <c r="U75" s="7"/>
      <c r="V75" s="7"/>
      <c r="W75" s="7"/>
      <c r="X75" s="7"/>
      <c r="Y75" s="7"/>
      <c r="Z75" s="7"/>
      <c r="AA75" s="7"/>
      <c r="AB75" s="7">
        <v>30</v>
      </c>
      <c r="AC75" s="7"/>
      <c r="AD75" s="7"/>
      <c r="AE75" s="7"/>
      <c r="AF75" s="32"/>
    </row>
    <row r="76" spans="1:32" s="11" customFormat="1" ht="18" customHeight="1">
      <c r="A76" s="1">
        <v>72</v>
      </c>
      <c r="B76" s="1">
        <v>65372</v>
      </c>
      <c r="C76" s="5" t="s">
        <v>1073</v>
      </c>
      <c r="D76" s="1" t="s">
        <v>20</v>
      </c>
      <c r="E76" s="6" t="s">
        <v>17</v>
      </c>
      <c r="F76" s="1" t="s">
        <v>141</v>
      </c>
      <c r="G76" s="1">
        <f t="shared" si="2"/>
        <v>45</v>
      </c>
      <c r="H76" s="31"/>
      <c r="I76" s="7"/>
      <c r="J76" s="7"/>
      <c r="K76" s="7"/>
      <c r="L76" s="7">
        <v>45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32"/>
    </row>
    <row r="77" spans="1:32" s="11" customFormat="1" ht="18" customHeight="1">
      <c r="A77" s="1">
        <v>72</v>
      </c>
      <c r="B77" s="1" t="s">
        <v>826</v>
      </c>
      <c r="C77" s="5" t="s">
        <v>827</v>
      </c>
      <c r="D77" s="1" t="s">
        <v>16</v>
      </c>
      <c r="E77" s="6" t="s">
        <v>17</v>
      </c>
      <c r="F77" s="1" t="s">
        <v>150</v>
      </c>
      <c r="G77" s="1">
        <f t="shared" si="2"/>
        <v>45</v>
      </c>
      <c r="H77" s="31"/>
      <c r="I77" s="7"/>
      <c r="J77" s="7"/>
      <c r="K77" s="7"/>
      <c r="L77" s="7"/>
      <c r="M77" s="7"/>
      <c r="N77" s="7"/>
      <c r="O77" s="7"/>
      <c r="P77" s="7">
        <v>45</v>
      </c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32"/>
    </row>
    <row r="78" spans="1:32" s="11" customFormat="1" ht="18" customHeight="1">
      <c r="A78" s="1">
        <v>74</v>
      </c>
      <c r="B78" s="1">
        <v>42293</v>
      </c>
      <c r="C78" s="5" t="s">
        <v>401</v>
      </c>
      <c r="D78" s="1" t="s">
        <v>16</v>
      </c>
      <c r="E78" s="6" t="s">
        <v>400</v>
      </c>
      <c r="F78" s="1" t="s">
        <v>381</v>
      </c>
      <c r="G78" s="1">
        <f t="shared" si="2"/>
        <v>42</v>
      </c>
      <c r="H78" s="31"/>
      <c r="I78" s="7"/>
      <c r="J78" s="7">
        <v>8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9</v>
      </c>
      <c r="X78" s="7"/>
      <c r="Y78" s="7"/>
      <c r="Z78" s="7"/>
      <c r="AA78" s="7">
        <v>25</v>
      </c>
      <c r="AB78" s="7"/>
      <c r="AC78" s="7"/>
      <c r="AD78" s="7"/>
      <c r="AE78" s="7"/>
      <c r="AF78" s="32"/>
    </row>
    <row r="79" spans="1:32" s="11" customFormat="1" ht="18" customHeight="1">
      <c r="A79" s="1">
        <v>75</v>
      </c>
      <c r="B79" s="1" t="s">
        <v>1169</v>
      </c>
      <c r="C79" s="5" t="s">
        <v>1170</v>
      </c>
      <c r="D79" s="1" t="s">
        <v>20</v>
      </c>
      <c r="E79" s="6" t="s">
        <v>1171</v>
      </c>
      <c r="F79" s="1" t="s">
        <v>141</v>
      </c>
      <c r="G79" s="1">
        <f t="shared" si="2"/>
        <v>40</v>
      </c>
      <c r="H79" s="31"/>
      <c r="I79" s="7"/>
      <c r="J79" s="7"/>
      <c r="K79" s="7">
        <v>40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32"/>
    </row>
    <row r="80" spans="1:32" s="11" customFormat="1" ht="18" customHeight="1">
      <c r="A80" s="1">
        <v>75</v>
      </c>
      <c r="B80" s="1">
        <v>7198</v>
      </c>
      <c r="C80" s="5" t="s">
        <v>606</v>
      </c>
      <c r="D80" s="1" t="s">
        <v>16</v>
      </c>
      <c r="E80" s="6" t="s">
        <v>607</v>
      </c>
      <c r="F80" s="1" t="s">
        <v>154</v>
      </c>
      <c r="G80" s="1">
        <f t="shared" si="2"/>
        <v>40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v>40</v>
      </c>
      <c r="Y80" s="7"/>
      <c r="Z80" s="7"/>
      <c r="AA80" s="7"/>
      <c r="AB80" s="7"/>
      <c r="AC80" s="7"/>
      <c r="AD80" s="7"/>
      <c r="AE80" s="7"/>
      <c r="AF80" s="32"/>
    </row>
    <row r="81" spans="1:32" s="11" customFormat="1" ht="18" customHeight="1">
      <c r="A81" s="1">
        <v>75</v>
      </c>
      <c r="B81" s="1" t="s">
        <v>198</v>
      </c>
      <c r="C81" s="5" t="s">
        <v>199</v>
      </c>
      <c r="D81" s="1" t="s">
        <v>20</v>
      </c>
      <c r="E81" s="6" t="s">
        <v>17</v>
      </c>
      <c r="F81" s="1" t="s">
        <v>190</v>
      </c>
      <c r="G81" s="1">
        <f t="shared" si="2"/>
        <v>40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>
        <v>25</v>
      </c>
      <c r="U81" s="7"/>
      <c r="V81" s="7"/>
      <c r="W81" s="7"/>
      <c r="X81" s="7"/>
      <c r="Y81" s="7"/>
      <c r="Z81" s="7"/>
      <c r="AA81" s="7"/>
      <c r="AB81" s="7">
        <v>15</v>
      </c>
      <c r="AC81" s="7"/>
      <c r="AD81" s="7"/>
      <c r="AE81" s="7"/>
      <c r="AF81" s="32"/>
    </row>
    <row r="82" spans="1:32" s="11" customFormat="1" ht="18" customHeight="1">
      <c r="A82" s="1">
        <v>75</v>
      </c>
      <c r="B82" s="1">
        <v>43047</v>
      </c>
      <c r="C82" s="5" t="s">
        <v>618</v>
      </c>
      <c r="D82" s="1" t="s">
        <v>16</v>
      </c>
      <c r="E82" s="6" t="s">
        <v>17</v>
      </c>
      <c r="F82" s="1" t="s">
        <v>381</v>
      </c>
      <c r="G82" s="1">
        <f t="shared" si="2"/>
        <v>40</v>
      </c>
      <c r="H82" s="31"/>
      <c r="I82" s="7"/>
      <c r="J82" s="7">
        <v>20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>
        <v>20</v>
      </c>
      <c r="X82" s="7"/>
      <c r="Y82" s="7"/>
      <c r="Z82" s="7"/>
      <c r="AA82" s="7"/>
      <c r="AB82" s="7"/>
      <c r="AC82" s="7"/>
      <c r="AD82" s="7"/>
      <c r="AE82" s="7"/>
      <c r="AF82" s="32"/>
    </row>
    <row r="83" spans="1:32" s="11" customFormat="1" ht="18" customHeight="1">
      <c r="A83" s="1">
        <v>79</v>
      </c>
      <c r="B83" s="1">
        <v>28563</v>
      </c>
      <c r="C83" s="5" t="s">
        <v>402</v>
      </c>
      <c r="D83" s="1" t="s">
        <v>16</v>
      </c>
      <c r="E83" s="6" t="s">
        <v>400</v>
      </c>
      <c r="F83" s="1" t="s">
        <v>381</v>
      </c>
      <c r="G83" s="1">
        <f t="shared" si="2"/>
        <v>39</v>
      </c>
      <c r="H83" s="31"/>
      <c r="I83" s="7"/>
      <c r="J83" s="7">
        <v>4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15</v>
      </c>
      <c r="X83" s="7"/>
      <c r="Y83" s="7"/>
      <c r="Z83" s="7"/>
      <c r="AA83" s="7">
        <v>20</v>
      </c>
      <c r="AB83" s="7"/>
      <c r="AC83" s="7"/>
      <c r="AD83" s="7"/>
      <c r="AE83" s="7"/>
      <c r="AF83" s="32"/>
    </row>
    <row r="84" spans="1:32" s="11" customFormat="1" ht="18" customHeight="1">
      <c r="A84" s="1">
        <v>80</v>
      </c>
      <c r="B84" s="1">
        <v>9649</v>
      </c>
      <c r="C84" s="5" t="s">
        <v>394</v>
      </c>
      <c r="D84" s="1" t="s">
        <v>16</v>
      </c>
      <c r="E84" s="6" t="s">
        <v>17</v>
      </c>
      <c r="F84" s="1" t="s">
        <v>369</v>
      </c>
      <c r="G84" s="1">
        <f t="shared" si="2"/>
        <v>38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v>8</v>
      </c>
      <c r="Y84" s="7"/>
      <c r="Z84" s="7"/>
      <c r="AA84" s="7"/>
      <c r="AB84" s="7"/>
      <c r="AC84" s="7">
        <v>30</v>
      </c>
      <c r="AD84" s="7"/>
      <c r="AE84" s="7"/>
      <c r="AF84" s="32"/>
    </row>
    <row r="85" spans="1:32" s="11" customFormat="1" ht="18" customHeight="1">
      <c r="A85" s="1">
        <v>81</v>
      </c>
      <c r="B85" s="1" t="s">
        <v>1049</v>
      </c>
      <c r="C85" s="5" t="s">
        <v>1050</v>
      </c>
      <c r="D85" s="1" t="s">
        <v>16</v>
      </c>
      <c r="E85" s="6" t="s">
        <v>17</v>
      </c>
      <c r="F85" s="1" t="s">
        <v>103</v>
      </c>
      <c r="G85" s="1">
        <f t="shared" si="2"/>
        <v>35</v>
      </c>
      <c r="H85" s="31"/>
      <c r="I85" s="7"/>
      <c r="J85" s="7"/>
      <c r="K85" s="7"/>
      <c r="L85" s="7"/>
      <c r="M85" s="7">
        <v>35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32"/>
    </row>
    <row r="86" spans="1:32" s="11" customFormat="1" ht="18" customHeight="1">
      <c r="A86" s="1">
        <v>82</v>
      </c>
      <c r="B86" s="1">
        <v>860</v>
      </c>
      <c r="C86" s="5" t="s">
        <v>395</v>
      </c>
      <c r="D86" s="1" t="s">
        <v>16</v>
      </c>
      <c r="E86" s="52" t="s">
        <v>376</v>
      </c>
      <c r="F86" s="1" t="s">
        <v>369</v>
      </c>
      <c r="G86" s="1">
        <f t="shared" si="2"/>
        <v>33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1</v>
      </c>
      <c r="T86" s="7"/>
      <c r="U86" s="7"/>
      <c r="V86" s="7"/>
      <c r="W86" s="7"/>
      <c r="X86" s="7">
        <v>7</v>
      </c>
      <c r="Y86" s="7"/>
      <c r="Z86" s="7"/>
      <c r="AA86" s="7"/>
      <c r="AB86" s="7"/>
      <c r="AC86" s="7">
        <v>25</v>
      </c>
      <c r="AD86" s="7"/>
      <c r="AE86" s="7"/>
      <c r="AF86" s="32"/>
    </row>
    <row r="87" spans="1:32" s="11" customFormat="1" ht="18" customHeight="1">
      <c r="A87" s="1">
        <v>82</v>
      </c>
      <c r="B87" s="1" t="s">
        <v>193</v>
      </c>
      <c r="C87" s="5" t="s">
        <v>194</v>
      </c>
      <c r="D87" s="1" t="s">
        <v>16</v>
      </c>
      <c r="E87" s="6" t="s">
        <v>195</v>
      </c>
      <c r="F87" s="1" t="s">
        <v>190</v>
      </c>
      <c r="G87" s="1">
        <f t="shared" si="2"/>
        <v>33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>
        <v>8</v>
      </c>
      <c r="U87" s="7"/>
      <c r="V87" s="7"/>
      <c r="W87" s="7"/>
      <c r="X87" s="7"/>
      <c r="Y87" s="7"/>
      <c r="Z87" s="7"/>
      <c r="AA87" s="7"/>
      <c r="AB87" s="7">
        <v>25</v>
      </c>
      <c r="AC87" s="7"/>
      <c r="AD87" s="7"/>
      <c r="AE87" s="7"/>
      <c r="AF87" s="32"/>
    </row>
    <row r="88" spans="1:32" s="11" customFormat="1" ht="18" customHeight="1">
      <c r="A88" s="1">
        <v>84</v>
      </c>
      <c r="B88" s="1">
        <v>56886</v>
      </c>
      <c r="C88" s="5" t="s">
        <v>28</v>
      </c>
      <c r="D88" s="1" t="s">
        <v>20</v>
      </c>
      <c r="E88" s="6" t="s">
        <v>17</v>
      </c>
      <c r="F88" s="1" t="s">
        <v>8</v>
      </c>
      <c r="G88" s="1">
        <f t="shared" si="2"/>
        <v>31</v>
      </c>
      <c r="H88" s="31"/>
      <c r="I88" s="7"/>
      <c r="J88" s="7"/>
      <c r="K88" s="7"/>
      <c r="L88" s="7">
        <v>30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1</v>
      </c>
      <c r="AF88" s="32"/>
    </row>
    <row r="89" spans="1:32" s="11" customFormat="1" ht="18" customHeight="1">
      <c r="A89" s="1">
        <v>85</v>
      </c>
      <c r="B89" s="1">
        <v>50429</v>
      </c>
      <c r="C89" s="5" t="s">
        <v>467</v>
      </c>
      <c r="D89" s="1" t="s">
        <v>20</v>
      </c>
      <c r="E89" s="52" t="s">
        <v>17</v>
      </c>
      <c r="F89" s="1" t="s">
        <v>442</v>
      </c>
      <c r="G89" s="1">
        <f t="shared" si="2"/>
        <v>30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>
        <v>30</v>
      </c>
      <c r="AA89" s="7"/>
      <c r="AB89" s="7"/>
      <c r="AC89" s="7"/>
      <c r="AD89" s="7"/>
      <c r="AE89" s="7"/>
      <c r="AF89" s="32"/>
    </row>
    <row r="90" spans="1:32" s="11" customFormat="1" ht="18" customHeight="1">
      <c r="A90" s="1">
        <v>85</v>
      </c>
      <c r="B90" s="1">
        <v>63319</v>
      </c>
      <c r="C90" s="5" t="s">
        <v>617</v>
      </c>
      <c r="D90" s="1" t="s">
        <v>20</v>
      </c>
      <c r="E90" s="6" t="s">
        <v>17</v>
      </c>
      <c r="F90" s="1" t="s">
        <v>381</v>
      </c>
      <c r="G90" s="1">
        <f t="shared" si="2"/>
        <v>30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>
        <v>30</v>
      </c>
      <c r="X90" s="7"/>
      <c r="Y90" s="7"/>
      <c r="Z90" s="7"/>
      <c r="AA90" s="7"/>
      <c r="AB90" s="7"/>
      <c r="AC90" s="7"/>
      <c r="AD90" s="7"/>
      <c r="AE90" s="7"/>
      <c r="AF90" s="32"/>
    </row>
    <row r="91" spans="1:32" s="11" customFormat="1" ht="18" customHeight="1">
      <c r="A91" s="1">
        <v>85</v>
      </c>
      <c r="B91" s="1" t="s">
        <v>811</v>
      </c>
      <c r="C91" s="5" t="s">
        <v>812</v>
      </c>
      <c r="D91" s="1" t="s">
        <v>16</v>
      </c>
      <c r="E91" s="6" t="s">
        <v>17</v>
      </c>
      <c r="F91" s="1" t="s">
        <v>813</v>
      </c>
      <c r="G91" s="1">
        <f t="shared" si="2"/>
        <v>30</v>
      </c>
      <c r="H91" s="31"/>
      <c r="I91" s="7"/>
      <c r="J91" s="7"/>
      <c r="K91" s="7"/>
      <c r="L91" s="7"/>
      <c r="M91" s="7"/>
      <c r="N91" s="7"/>
      <c r="O91" s="7"/>
      <c r="P91" s="7"/>
      <c r="Q91" s="7">
        <v>30</v>
      </c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32"/>
    </row>
    <row r="92" spans="1:32" s="11" customFormat="1" ht="18" customHeight="1">
      <c r="A92" s="1">
        <v>88</v>
      </c>
      <c r="B92" s="1">
        <v>4329</v>
      </c>
      <c r="C92" s="5" t="s">
        <v>608</v>
      </c>
      <c r="D92" s="1" t="s">
        <v>16</v>
      </c>
      <c r="E92" s="6" t="s">
        <v>609</v>
      </c>
      <c r="F92" s="1" t="s">
        <v>369</v>
      </c>
      <c r="G92" s="1">
        <f t="shared" si="2"/>
        <v>29</v>
      </c>
      <c r="H92" s="31"/>
      <c r="I92" s="7"/>
      <c r="J92" s="7"/>
      <c r="K92" s="7"/>
      <c r="L92" s="7"/>
      <c r="M92" s="7"/>
      <c r="N92" s="7">
        <v>3</v>
      </c>
      <c r="O92" s="7"/>
      <c r="P92" s="7"/>
      <c r="Q92" s="7"/>
      <c r="R92" s="7"/>
      <c r="S92" s="7">
        <v>6</v>
      </c>
      <c r="T92" s="7"/>
      <c r="U92" s="7"/>
      <c r="V92" s="7"/>
      <c r="W92" s="7"/>
      <c r="X92" s="7">
        <v>20</v>
      </c>
      <c r="Y92" s="7"/>
      <c r="Z92" s="7"/>
      <c r="AA92" s="7"/>
      <c r="AB92" s="7"/>
      <c r="AC92" s="7"/>
      <c r="AD92" s="7"/>
      <c r="AE92" s="7"/>
      <c r="AF92" s="32"/>
    </row>
    <row r="93" spans="1:32" s="11" customFormat="1" ht="18" customHeight="1">
      <c r="A93" s="1">
        <v>89</v>
      </c>
      <c r="B93" s="1">
        <v>36580</v>
      </c>
      <c r="C93" s="5" t="s">
        <v>742</v>
      </c>
      <c r="D93" s="1" t="s">
        <v>16</v>
      </c>
      <c r="E93" s="52" t="s">
        <v>743</v>
      </c>
      <c r="F93" s="1" t="s">
        <v>259</v>
      </c>
      <c r="G93" s="1">
        <f t="shared" si="2"/>
        <v>25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25</v>
      </c>
      <c r="V93" s="7"/>
      <c r="W93" s="7"/>
      <c r="X93" s="7"/>
      <c r="Y93" s="7"/>
      <c r="Z93" s="7"/>
      <c r="AA93" s="7"/>
      <c r="AB93" s="7"/>
      <c r="AC93" s="7"/>
      <c r="AD93" s="7"/>
      <c r="AE93" s="7"/>
      <c r="AF93" s="32"/>
    </row>
    <row r="94" spans="1:32" s="11" customFormat="1" ht="18" customHeight="1">
      <c r="A94" s="1">
        <v>90</v>
      </c>
      <c r="B94" s="1" t="s">
        <v>1051</v>
      </c>
      <c r="C94" s="5" t="s">
        <v>1052</v>
      </c>
      <c r="D94" s="1" t="s">
        <v>16</v>
      </c>
      <c r="E94" s="6" t="s">
        <v>17</v>
      </c>
      <c r="F94" s="1" t="s">
        <v>103</v>
      </c>
      <c r="G94" s="1">
        <f t="shared" si="2"/>
        <v>20</v>
      </c>
      <c r="H94" s="31"/>
      <c r="I94" s="7"/>
      <c r="J94" s="7"/>
      <c r="K94" s="7"/>
      <c r="L94" s="7"/>
      <c r="M94" s="7">
        <v>20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32"/>
    </row>
    <row r="95" spans="1:32" s="11" customFormat="1" ht="18" customHeight="1">
      <c r="A95" s="1">
        <v>90</v>
      </c>
      <c r="B95" s="1">
        <v>65328</v>
      </c>
      <c r="C95" s="5" t="s">
        <v>1074</v>
      </c>
      <c r="D95" s="1" t="s">
        <v>20</v>
      </c>
      <c r="E95" s="6" t="s">
        <v>1075</v>
      </c>
      <c r="F95" s="1" t="s">
        <v>8</v>
      </c>
      <c r="G95" s="1">
        <f t="shared" si="2"/>
        <v>20</v>
      </c>
      <c r="H95" s="31"/>
      <c r="I95" s="7"/>
      <c r="J95" s="7"/>
      <c r="K95" s="7"/>
      <c r="L95" s="7">
        <v>20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32"/>
    </row>
    <row r="96" spans="1:32" s="11" customFormat="1" ht="18" customHeight="1">
      <c r="A96" s="1">
        <v>90</v>
      </c>
      <c r="B96" s="1">
        <v>29797</v>
      </c>
      <c r="C96" s="5" t="s">
        <v>886</v>
      </c>
      <c r="D96" s="1" t="s">
        <v>16</v>
      </c>
      <c r="E96" s="6" t="s">
        <v>17</v>
      </c>
      <c r="F96" s="1" t="s">
        <v>180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>
        <v>20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32"/>
    </row>
    <row r="97" spans="1:32" s="11" customFormat="1" ht="18" customHeight="1">
      <c r="A97" s="1">
        <v>90</v>
      </c>
      <c r="B97" s="1">
        <v>41478</v>
      </c>
      <c r="C97" s="5" t="s">
        <v>744</v>
      </c>
      <c r="D97" s="1" t="s">
        <v>16</v>
      </c>
      <c r="E97" s="52" t="s">
        <v>258</v>
      </c>
      <c r="F97" s="1" t="s">
        <v>259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20</v>
      </c>
      <c r="V97" s="7"/>
      <c r="W97" s="7"/>
      <c r="X97" s="7"/>
      <c r="Y97" s="7"/>
      <c r="Z97" s="7"/>
      <c r="AA97" s="7"/>
      <c r="AB97" s="7"/>
      <c r="AC97" s="7"/>
      <c r="AD97" s="7"/>
      <c r="AE97" s="7"/>
      <c r="AF97" s="32"/>
    </row>
    <row r="98" spans="1:32" s="11" customFormat="1" ht="18" customHeight="1">
      <c r="A98" s="1">
        <v>90</v>
      </c>
      <c r="B98" s="1" t="s">
        <v>196</v>
      </c>
      <c r="C98" s="5" t="s">
        <v>197</v>
      </c>
      <c r="D98" s="1" t="s">
        <v>16</v>
      </c>
      <c r="E98" s="6" t="s">
        <v>17</v>
      </c>
      <c r="F98" s="1" t="s">
        <v>8</v>
      </c>
      <c r="G98" s="1">
        <f t="shared" si="2"/>
        <v>20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>
        <v>20</v>
      </c>
      <c r="AC98" s="7"/>
      <c r="AD98" s="7"/>
      <c r="AE98" s="7"/>
      <c r="AF98" s="32"/>
    </row>
    <row r="99" spans="1:32" s="11" customFormat="1" ht="18" customHeight="1">
      <c r="A99" s="1">
        <v>90</v>
      </c>
      <c r="B99" s="1">
        <v>7909</v>
      </c>
      <c r="C99" s="5" t="s">
        <v>468</v>
      </c>
      <c r="D99" s="1" t="s">
        <v>16</v>
      </c>
      <c r="E99" s="52" t="s">
        <v>17</v>
      </c>
      <c r="F99" s="1" t="s">
        <v>180</v>
      </c>
      <c r="G99" s="1">
        <f t="shared" si="2"/>
        <v>20</v>
      </c>
      <c r="H99" s="31"/>
      <c r="I99" s="7"/>
      <c r="J99" s="7"/>
      <c r="K99" s="7"/>
      <c r="L99" s="7"/>
      <c r="M99" s="7"/>
      <c r="N99" s="7"/>
      <c r="O99" s="7">
        <v>10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10</v>
      </c>
      <c r="AA99" s="7"/>
      <c r="AB99" s="7"/>
      <c r="AC99" s="7"/>
      <c r="AD99" s="7"/>
      <c r="AE99" s="7"/>
      <c r="AF99" s="32"/>
    </row>
    <row r="100" spans="1:32" s="11" customFormat="1" ht="18" customHeight="1">
      <c r="A100" s="1">
        <v>96</v>
      </c>
      <c r="B100" s="1" t="s">
        <v>1053</v>
      </c>
      <c r="C100" s="5" t="s">
        <v>1054</v>
      </c>
      <c r="D100" s="1" t="s">
        <v>20</v>
      </c>
      <c r="E100" s="6" t="s">
        <v>164</v>
      </c>
      <c r="F100" s="1" t="s">
        <v>103</v>
      </c>
      <c r="G100" s="1">
        <f t="shared" si="2"/>
        <v>15</v>
      </c>
      <c r="H100" s="31"/>
      <c r="I100" s="7"/>
      <c r="J100" s="7"/>
      <c r="K100" s="7"/>
      <c r="L100" s="7"/>
      <c r="M100" s="7">
        <v>15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32"/>
    </row>
    <row r="101" spans="1:32" s="11" customFormat="1" ht="18" customHeight="1">
      <c r="A101" s="1">
        <v>96</v>
      </c>
      <c r="B101" s="1">
        <v>40149</v>
      </c>
      <c r="C101" s="5" t="s">
        <v>924</v>
      </c>
      <c r="D101" s="1" t="s">
        <v>20</v>
      </c>
      <c r="E101" s="6" t="s">
        <v>925</v>
      </c>
      <c r="F101" s="1" t="s">
        <v>154</v>
      </c>
      <c r="G101" s="1">
        <f t="shared" ref="G101:G132" si="3">SUM(I101:AE101)</f>
        <v>15</v>
      </c>
      <c r="H101" s="31"/>
      <c r="I101" s="7"/>
      <c r="J101" s="7"/>
      <c r="K101" s="7"/>
      <c r="L101" s="7"/>
      <c r="M101" s="7"/>
      <c r="N101" s="7">
        <v>15</v>
      </c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32"/>
    </row>
    <row r="102" spans="1:32" s="11" customFormat="1" ht="18" customHeight="1">
      <c r="A102" s="1">
        <v>96</v>
      </c>
      <c r="B102" s="1">
        <v>49704</v>
      </c>
      <c r="C102" s="5" t="s">
        <v>745</v>
      </c>
      <c r="D102" s="1" t="s">
        <v>20</v>
      </c>
      <c r="E102" s="52" t="s">
        <v>739</v>
      </c>
      <c r="F102" s="1" t="s">
        <v>259</v>
      </c>
      <c r="G102" s="1">
        <f t="shared" si="3"/>
        <v>15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15</v>
      </c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32"/>
    </row>
    <row r="103" spans="1:32" s="11" customFormat="1" ht="18" customHeight="1">
      <c r="A103" s="1">
        <v>96</v>
      </c>
      <c r="B103" s="1">
        <v>54852</v>
      </c>
      <c r="C103" s="5" t="s">
        <v>19</v>
      </c>
      <c r="D103" s="1" t="s">
        <v>20</v>
      </c>
      <c r="E103" s="6" t="s">
        <v>17</v>
      </c>
      <c r="F103" s="1" t="s">
        <v>8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15</v>
      </c>
      <c r="AF103" s="32"/>
    </row>
    <row r="104" spans="1:32" s="11" customFormat="1" ht="18" customHeight="1">
      <c r="A104" s="1">
        <v>96</v>
      </c>
      <c r="B104" s="1">
        <v>34648</v>
      </c>
      <c r="C104" s="5" t="s">
        <v>403</v>
      </c>
      <c r="D104" s="1" t="s">
        <v>16</v>
      </c>
      <c r="E104" s="6" t="s">
        <v>404</v>
      </c>
      <c r="F104" s="1" t="s">
        <v>381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15</v>
      </c>
      <c r="AB104" s="7"/>
      <c r="AC104" s="7"/>
      <c r="AD104" s="7"/>
      <c r="AE104" s="7"/>
      <c r="AF104" s="32"/>
    </row>
    <row r="105" spans="1:32" s="11" customFormat="1" ht="18" customHeight="1">
      <c r="A105" s="1">
        <v>101</v>
      </c>
      <c r="B105" s="1">
        <v>57622</v>
      </c>
      <c r="C105" s="5" t="s">
        <v>699</v>
      </c>
      <c r="D105" s="1" t="s">
        <v>20</v>
      </c>
      <c r="E105" s="52" t="s">
        <v>17</v>
      </c>
      <c r="F105" s="1" t="s">
        <v>700</v>
      </c>
      <c r="G105" s="1">
        <f t="shared" si="3"/>
        <v>12.5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>
        <v>12.5</v>
      </c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32"/>
    </row>
    <row r="106" spans="1:32" s="11" customFormat="1" ht="18" customHeight="1">
      <c r="A106" s="1">
        <v>102</v>
      </c>
      <c r="B106" s="1" t="s">
        <v>206</v>
      </c>
      <c r="C106" s="5" t="s">
        <v>207</v>
      </c>
      <c r="D106" s="1" t="s">
        <v>16</v>
      </c>
      <c r="E106" s="6" t="s">
        <v>17</v>
      </c>
      <c r="F106" s="1" t="s">
        <v>190</v>
      </c>
      <c r="G106" s="1">
        <f t="shared" si="3"/>
        <v>11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4</v>
      </c>
      <c r="U106" s="7"/>
      <c r="V106" s="7"/>
      <c r="W106" s="7"/>
      <c r="X106" s="7"/>
      <c r="Y106" s="7"/>
      <c r="Z106" s="7"/>
      <c r="AA106" s="7"/>
      <c r="AB106" s="7">
        <v>7</v>
      </c>
      <c r="AC106" s="7"/>
      <c r="AD106" s="7"/>
      <c r="AE106" s="7"/>
      <c r="AF106" s="32"/>
    </row>
    <row r="107" spans="1:32" s="11" customFormat="1" ht="18" customHeight="1">
      <c r="A107" s="1">
        <v>103</v>
      </c>
      <c r="B107" s="1">
        <v>43030</v>
      </c>
      <c r="C107" s="5" t="s">
        <v>1358</v>
      </c>
      <c r="D107" s="1" t="s">
        <v>16</v>
      </c>
      <c r="E107" s="6" t="s">
        <v>17</v>
      </c>
      <c r="F107" s="1" t="s">
        <v>369</v>
      </c>
      <c r="G107" s="1">
        <f t="shared" si="3"/>
        <v>10</v>
      </c>
      <c r="H107" s="31"/>
      <c r="I107" s="7"/>
      <c r="J107" s="7">
        <v>10</v>
      </c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32"/>
    </row>
    <row r="108" spans="1:32" s="11" customFormat="1" ht="18" customHeight="1">
      <c r="A108" s="1">
        <v>103</v>
      </c>
      <c r="B108" s="1" t="s">
        <v>1055</v>
      </c>
      <c r="C108" s="5" t="s">
        <v>1056</v>
      </c>
      <c r="D108" s="1" t="s">
        <v>20</v>
      </c>
      <c r="E108" s="6" t="s">
        <v>17</v>
      </c>
      <c r="F108" s="1" t="s">
        <v>103</v>
      </c>
      <c r="G108" s="1">
        <f t="shared" si="3"/>
        <v>10</v>
      </c>
      <c r="H108" s="31"/>
      <c r="I108" s="7"/>
      <c r="J108" s="7"/>
      <c r="K108" s="7"/>
      <c r="L108" s="7"/>
      <c r="M108" s="7">
        <v>10</v>
      </c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32"/>
    </row>
    <row r="109" spans="1:32" s="11" customFormat="1" ht="18" customHeight="1">
      <c r="A109" s="1">
        <v>103</v>
      </c>
      <c r="B109" s="1">
        <v>60247</v>
      </c>
      <c r="C109" s="5" t="s">
        <v>1076</v>
      </c>
      <c r="D109" s="1" t="s">
        <v>16</v>
      </c>
      <c r="E109" s="6" t="s">
        <v>17</v>
      </c>
      <c r="F109" s="1" t="s">
        <v>141</v>
      </c>
      <c r="G109" s="1">
        <f t="shared" si="3"/>
        <v>10</v>
      </c>
      <c r="H109" s="31"/>
      <c r="I109" s="7"/>
      <c r="J109" s="7"/>
      <c r="K109" s="7"/>
      <c r="L109" s="7">
        <v>10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32"/>
    </row>
    <row r="110" spans="1:32" s="11" customFormat="1" ht="18" customHeight="1">
      <c r="A110" s="1">
        <v>103</v>
      </c>
      <c r="B110" s="1">
        <v>61278</v>
      </c>
      <c r="C110" s="5" t="s">
        <v>746</v>
      </c>
      <c r="D110" s="1" t="s">
        <v>16</v>
      </c>
      <c r="E110" s="52" t="s">
        <v>195</v>
      </c>
      <c r="F110" s="1" t="s">
        <v>190</v>
      </c>
      <c r="G110" s="1">
        <f t="shared" si="3"/>
        <v>10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>
        <v>10</v>
      </c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32"/>
    </row>
    <row r="111" spans="1:32" s="11" customFormat="1" ht="18" customHeight="1">
      <c r="A111" s="1">
        <v>103</v>
      </c>
      <c r="B111" s="1">
        <v>59995</v>
      </c>
      <c r="C111" s="5" t="s">
        <v>21</v>
      </c>
      <c r="D111" s="1" t="s">
        <v>20</v>
      </c>
      <c r="E111" s="6" t="s">
        <v>17</v>
      </c>
      <c r="F111" s="1" t="s">
        <v>8</v>
      </c>
      <c r="G111" s="1">
        <f t="shared" si="3"/>
        <v>10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>
        <v>10</v>
      </c>
      <c r="AF111" s="32"/>
    </row>
    <row r="112" spans="1:32" s="11" customFormat="1" ht="18" customHeight="1">
      <c r="A112" s="1">
        <v>103</v>
      </c>
      <c r="B112" s="1">
        <v>59605</v>
      </c>
      <c r="C112" s="5" t="s">
        <v>701</v>
      </c>
      <c r="D112" s="1" t="s">
        <v>20</v>
      </c>
      <c r="E112" s="52" t="s">
        <v>17</v>
      </c>
      <c r="F112" s="1" t="s">
        <v>700</v>
      </c>
      <c r="G112" s="1">
        <f t="shared" si="3"/>
        <v>10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>
        <v>10</v>
      </c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32"/>
    </row>
    <row r="113" spans="1:32" s="11" customFormat="1" ht="18" customHeight="1">
      <c r="A113" s="1">
        <v>103</v>
      </c>
      <c r="B113" s="1">
        <v>18364</v>
      </c>
      <c r="C113" s="5" t="s">
        <v>619</v>
      </c>
      <c r="D113" s="1" t="s">
        <v>16</v>
      </c>
      <c r="E113" s="6" t="s">
        <v>17</v>
      </c>
      <c r="F113" s="1" t="s">
        <v>381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>
        <v>10</v>
      </c>
      <c r="X113" s="7"/>
      <c r="Y113" s="7"/>
      <c r="Z113" s="7"/>
      <c r="AA113" s="7"/>
      <c r="AB113" s="7"/>
      <c r="AC113" s="7"/>
      <c r="AD113" s="7"/>
      <c r="AE113" s="7"/>
      <c r="AF113" s="32"/>
    </row>
    <row r="114" spans="1:32" s="11" customFormat="1" ht="18" customHeight="1">
      <c r="A114" s="1">
        <v>103</v>
      </c>
      <c r="B114" s="1" t="s">
        <v>639</v>
      </c>
      <c r="C114" s="5" t="s">
        <v>640</v>
      </c>
      <c r="D114" s="1" t="s">
        <v>16</v>
      </c>
      <c r="E114" s="6" t="s">
        <v>17</v>
      </c>
      <c r="F114" s="1" t="s">
        <v>10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>
        <v>10</v>
      </c>
      <c r="W114" s="7"/>
      <c r="X114" s="7"/>
      <c r="Y114" s="7"/>
      <c r="Z114" s="7"/>
      <c r="AA114" s="7"/>
      <c r="AB114" s="7"/>
      <c r="AC114" s="7"/>
      <c r="AD114" s="7"/>
      <c r="AE114" s="7"/>
      <c r="AF114" s="32"/>
    </row>
    <row r="115" spans="1:32" s="11" customFormat="1" ht="18" customHeight="1">
      <c r="A115" s="1">
        <v>103</v>
      </c>
      <c r="B115" s="1" t="s">
        <v>200</v>
      </c>
      <c r="C115" s="5" t="s">
        <v>201</v>
      </c>
      <c r="D115" s="1" t="s">
        <v>16</v>
      </c>
      <c r="E115" s="6" t="s">
        <v>17</v>
      </c>
      <c r="F115" s="1" t="s">
        <v>190</v>
      </c>
      <c r="G115" s="1">
        <f t="shared" si="3"/>
        <v>10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>
        <v>10</v>
      </c>
      <c r="AC115" s="7"/>
      <c r="AD115" s="7"/>
      <c r="AE115" s="7"/>
      <c r="AF115" s="32"/>
    </row>
    <row r="116" spans="1:32" s="11" customFormat="1" ht="18" customHeight="1">
      <c r="A116" s="1">
        <v>112</v>
      </c>
      <c r="B116" s="1" t="s">
        <v>1057</v>
      </c>
      <c r="C116" s="5" t="s">
        <v>1058</v>
      </c>
      <c r="D116" s="1" t="s">
        <v>16</v>
      </c>
      <c r="E116" s="6" t="s">
        <v>17</v>
      </c>
      <c r="F116" s="1" t="s">
        <v>103</v>
      </c>
      <c r="G116" s="1">
        <f t="shared" si="3"/>
        <v>9</v>
      </c>
      <c r="H116" s="31"/>
      <c r="I116" s="7"/>
      <c r="J116" s="7"/>
      <c r="K116" s="7"/>
      <c r="L116" s="7"/>
      <c r="M116" s="7">
        <v>9</v>
      </c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32"/>
    </row>
    <row r="117" spans="1:32" s="11" customFormat="1" ht="18" customHeight="1">
      <c r="A117" s="1">
        <v>112</v>
      </c>
      <c r="B117" s="1">
        <v>41148</v>
      </c>
      <c r="C117" s="5" t="s">
        <v>469</v>
      </c>
      <c r="D117" s="1" t="s">
        <v>16</v>
      </c>
      <c r="E117" s="52" t="s">
        <v>17</v>
      </c>
      <c r="F117" s="1" t="s">
        <v>442</v>
      </c>
      <c r="G117" s="1">
        <f t="shared" si="3"/>
        <v>9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>
        <v>9</v>
      </c>
      <c r="AA117" s="7"/>
      <c r="AB117" s="7"/>
      <c r="AC117" s="7"/>
      <c r="AD117" s="7"/>
      <c r="AE117" s="7"/>
      <c r="AF117" s="32"/>
    </row>
    <row r="118" spans="1:32" s="11" customFormat="1" ht="18" customHeight="1">
      <c r="A118" s="1">
        <v>112</v>
      </c>
      <c r="B118" s="1">
        <v>41463</v>
      </c>
      <c r="C118" s="5" t="s">
        <v>610</v>
      </c>
      <c r="D118" s="1" t="s">
        <v>20</v>
      </c>
      <c r="E118" s="6" t="s">
        <v>368</v>
      </c>
      <c r="F118" s="1" t="s">
        <v>369</v>
      </c>
      <c r="G118" s="1">
        <f t="shared" si="3"/>
        <v>9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>
        <v>3</v>
      </c>
      <c r="T118" s="7"/>
      <c r="U118" s="7"/>
      <c r="V118" s="7"/>
      <c r="W118" s="7"/>
      <c r="X118" s="7">
        <v>6</v>
      </c>
      <c r="Y118" s="7"/>
      <c r="Z118" s="7"/>
      <c r="AA118" s="7"/>
      <c r="AB118" s="7"/>
      <c r="AC118" s="7"/>
      <c r="AD118" s="7"/>
      <c r="AE118" s="7"/>
      <c r="AF118" s="32"/>
    </row>
    <row r="119" spans="1:32" s="11" customFormat="1" ht="18" customHeight="1">
      <c r="A119" s="1">
        <v>112</v>
      </c>
      <c r="B119" s="1" t="s">
        <v>202</v>
      </c>
      <c r="C119" s="5" t="s">
        <v>203</v>
      </c>
      <c r="D119" s="1" t="s">
        <v>16</v>
      </c>
      <c r="E119" s="6" t="s">
        <v>195</v>
      </c>
      <c r="F119" s="1" t="s">
        <v>190</v>
      </c>
      <c r="G119" s="1">
        <f t="shared" si="3"/>
        <v>9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>
        <v>9</v>
      </c>
      <c r="AC119" s="7"/>
      <c r="AD119" s="7"/>
      <c r="AE119" s="7"/>
      <c r="AF119" s="32"/>
    </row>
    <row r="120" spans="1:32" s="11" customFormat="1" ht="18" customHeight="1">
      <c r="A120" s="1">
        <v>112</v>
      </c>
      <c r="B120" s="1" t="s">
        <v>208</v>
      </c>
      <c r="C120" s="5" t="s">
        <v>209</v>
      </c>
      <c r="D120" s="1" t="s">
        <v>16</v>
      </c>
      <c r="E120" s="6" t="s">
        <v>17</v>
      </c>
      <c r="F120" s="1" t="s">
        <v>190</v>
      </c>
      <c r="G120" s="1">
        <f t="shared" si="3"/>
        <v>9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>
        <v>3</v>
      </c>
      <c r="U120" s="7"/>
      <c r="V120" s="7"/>
      <c r="W120" s="7"/>
      <c r="X120" s="7"/>
      <c r="Y120" s="7"/>
      <c r="Z120" s="7"/>
      <c r="AA120" s="7"/>
      <c r="AB120" s="7">
        <v>6</v>
      </c>
      <c r="AC120" s="7"/>
      <c r="AD120" s="7"/>
      <c r="AE120" s="7"/>
      <c r="AF120" s="32"/>
    </row>
    <row r="121" spans="1:32" s="11" customFormat="1" ht="18" customHeight="1">
      <c r="A121" s="1">
        <v>117</v>
      </c>
      <c r="B121" s="1" t="s">
        <v>1059</v>
      </c>
      <c r="C121" s="5" t="s">
        <v>1060</v>
      </c>
      <c r="D121" s="1" t="s">
        <v>20</v>
      </c>
      <c r="E121" s="6" t="s">
        <v>17</v>
      </c>
      <c r="F121" s="1" t="s">
        <v>103</v>
      </c>
      <c r="G121" s="1">
        <f t="shared" si="3"/>
        <v>8</v>
      </c>
      <c r="H121" s="31"/>
      <c r="I121" s="7"/>
      <c r="J121" s="7"/>
      <c r="K121" s="7"/>
      <c r="L121" s="7"/>
      <c r="M121" s="7">
        <v>8</v>
      </c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32"/>
    </row>
    <row r="122" spans="1:32" s="11" customFormat="1" ht="18" customHeight="1">
      <c r="A122" s="1">
        <v>117</v>
      </c>
      <c r="B122" s="1">
        <v>44546</v>
      </c>
      <c r="C122" s="5" t="s">
        <v>747</v>
      </c>
      <c r="D122" s="1" t="s">
        <v>16</v>
      </c>
      <c r="E122" s="52" t="s">
        <v>743</v>
      </c>
      <c r="F122" s="1" t="s">
        <v>259</v>
      </c>
      <c r="G122" s="1">
        <f t="shared" si="3"/>
        <v>8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>
        <v>8</v>
      </c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32"/>
    </row>
    <row r="123" spans="1:32" s="11" customFormat="1" ht="18" customHeight="1">
      <c r="A123" s="1">
        <v>117</v>
      </c>
      <c r="B123" s="1">
        <v>34776</v>
      </c>
      <c r="C123" s="5" t="s">
        <v>470</v>
      </c>
      <c r="D123" s="1" t="s">
        <v>16</v>
      </c>
      <c r="E123" s="52" t="s">
        <v>17</v>
      </c>
      <c r="F123" s="1" t="s">
        <v>442</v>
      </c>
      <c r="G123" s="1">
        <f t="shared" si="3"/>
        <v>8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>
        <v>8</v>
      </c>
      <c r="AA123" s="7"/>
      <c r="AB123" s="7"/>
      <c r="AC123" s="7"/>
      <c r="AD123" s="7"/>
      <c r="AE123" s="7"/>
      <c r="AF123" s="32"/>
    </row>
    <row r="124" spans="1:32" s="11" customFormat="1" ht="18" customHeight="1">
      <c r="A124" s="1">
        <v>120</v>
      </c>
      <c r="B124" s="1">
        <v>42017</v>
      </c>
      <c r="C124" s="5" t="s">
        <v>471</v>
      </c>
      <c r="D124" s="1" t="s">
        <v>16</v>
      </c>
      <c r="E124" s="52" t="s">
        <v>472</v>
      </c>
      <c r="F124" s="1" t="s">
        <v>180</v>
      </c>
      <c r="G124" s="1">
        <f t="shared" si="3"/>
        <v>7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>
        <v>7</v>
      </c>
      <c r="AA124" s="7"/>
      <c r="AB124" s="7"/>
      <c r="AC124" s="7"/>
      <c r="AD124" s="7"/>
      <c r="AE124" s="7"/>
      <c r="AF124" s="32"/>
    </row>
    <row r="125" spans="1:32" s="11" customFormat="1" ht="18" customHeight="1">
      <c r="A125" s="1">
        <v>120</v>
      </c>
      <c r="B125" s="1" t="s">
        <v>551</v>
      </c>
      <c r="C125" s="5" t="s">
        <v>552</v>
      </c>
      <c r="D125" s="1" t="s">
        <v>16</v>
      </c>
      <c r="E125" s="6" t="s">
        <v>17</v>
      </c>
      <c r="F125" s="1" t="s">
        <v>10</v>
      </c>
      <c r="G125" s="1">
        <f t="shared" si="3"/>
        <v>7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>
        <v>3</v>
      </c>
      <c r="W125" s="7"/>
      <c r="X125" s="7"/>
      <c r="Y125" s="7">
        <v>4</v>
      </c>
      <c r="Z125" s="7"/>
      <c r="AA125" s="7"/>
      <c r="AB125" s="7"/>
      <c r="AC125" s="7"/>
      <c r="AD125" s="7"/>
      <c r="AE125" s="7"/>
      <c r="AF125" s="32"/>
    </row>
    <row r="126" spans="1:32" s="11" customFormat="1" ht="18" customHeight="1">
      <c r="A126" s="1">
        <v>122</v>
      </c>
      <c r="B126" s="1">
        <v>50825</v>
      </c>
      <c r="C126" s="5" t="s">
        <v>748</v>
      </c>
      <c r="D126" s="1" t="s">
        <v>16</v>
      </c>
      <c r="E126" s="52" t="s">
        <v>749</v>
      </c>
      <c r="F126" s="1" t="s">
        <v>259</v>
      </c>
      <c r="G126" s="1">
        <f t="shared" si="3"/>
        <v>6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>
        <v>6</v>
      </c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32"/>
    </row>
    <row r="127" spans="1:32" s="11" customFormat="1" ht="18" customHeight="1">
      <c r="A127" s="1">
        <v>122</v>
      </c>
      <c r="B127" s="1">
        <v>43981</v>
      </c>
      <c r="C127" s="5" t="s">
        <v>23</v>
      </c>
      <c r="D127" s="1" t="s">
        <v>20</v>
      </c>
      <c r="E127" s="6" t="s">
        <v>17</v>
      </c>
      <c r="F127" s="1" t="s">
        <v>10</v>
      </c>
      <c r="G127" s="1">
        <f t="shared" si="3"/>
        <v>6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>
        <v>6</v>
      </c>
      <c r="AF127" s="32"/>
    </row>
    <row r="128" spans="1:32" s="11" customFormat="1" ht="18" customHeight="1">
      <c r="A128" s="1">
        <v>122</v>
      </c>
      <c r="B128" s="1">
        <v>60492</v>
      </c>
      <c r="C128" s="5" t="s">
        <v>666</v>
      </c>
      <c r="D128" s="1" t="s">
        <v>16</v>
      </c>
      <c r="E128" s="52" t="s">
        <v>195</v>
      </c>
      <c r="F128" s="1" t="s">
        <v>190</v>
      </c>
      <c r="G128" s="1">
        <f t="shared" si="3"/>
        <v>6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>
        <v>6</v>
      </c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32"/>
    </row>
    <row r="129" spans="1:32" s="11" customFormat="1" ht="18" customHeight="1">
      <c r="A129" s="1">
        <v>125</v>
      </c>
      <c r="B129" s="1" t="s">
        <v>210</v>
      </c>
      <c r="C129" s="5" t="s">
        <v>211</v>
      </c>
      <c r="D129" s="1" t="s">
        <v>20</v>
      </c>
      <c r="E129" s="6" t="s">
        <v>17</v>
      </c>
      <c r="F129" s="1" t="s">
        <v>190</v>
      </c>
      <c r="G129" s="1">
        <f t="shared" si="3"/>
        <v>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>
        <v>5</v>
      </c>
      <c r="AC129" s="7"/>
      <c r="AD129" s="7"/>
      <c r="AE129" s="7"/>
      <c r="AF129" s="32"/>
    </row>
    <row r="130" spans="1:32" s="11" customFormat="1" ht="18" customHeight="1">
      <c r="A130" s="1">
        <v>126</v>
      </c>
      <c r="B130" s="1">
        <v>50883</v>
      </c>
      <c r="C130" s="5" t="s">
        <v>750</v>
      </c>
      <c r="D130" s="1" t="s">
        <v>20</v>
      </c>
      <c r="E130" s="52" t="s">
        <v>341</v>
      </c>
      <c r="F130" s="1" t="s">
        <v>259</v>
      </c>
      <c r="G130" s="1">
        <f t="shared" si="3"/>
        <v>4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>
        <v>4</v>
      </c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32"/>
    </row>
    <row r="131" spans="1:32" s="11" customFormat="1" ht="18" customHeight="1">
      <c r="A131" s="1">
        <v>126</v>
      </c>
      <c r="B131" s="1">
        <v>41171</v>
      </c>
      <c r="C131" s="5" t="s">
        <v>611</v>
      </c>
      <c r="D131" s="1" t="s">
        <v>16</v>
      </c>
      <c r="E131" s="6" t="s">
        <v>612</v>
      </c>
      <c r="F131" s="1" t="s">
        <v>154</v>
      </c>
      <c r="G131" s="1">
        <f t="shared" si="3"/>
        <v>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>
        <v>4</v>
      </c>
      <c r="Y131" s="7"/>
      <c r="Z131" s="7"/>
      <c r="AA131" s="7"/>
      <c r="AB131" s="7"/>
      <c r="AC131" s="7"/>
      <c r="AD131" s="7"/>
      <c r="AE131" s="7"/>
      <c r="AF131" s="32"/>
    </row>
    <row r="132" spans="1:32" s="11" customFormat="1" ht="18" customHeight="1">
      <c r="A132" s="1">
        <v>126</v>
      </c>
      <c r="B132" s="1" t="s">
        <v>212</v>
      </c>
      <c r="C132" s="5" t="s">
        <v>213</v>
      </c>
      <c r="D132" s="1" t="s">
        <v>16</v>
      </c>
      <c r="E132" s="6" t="s">
        <v>17</v>
      </c>
      <c r="F132" s="1" t="s">
        <v>190</v>
      </c>
      <c r="G132" s="1">
        <f t="shared" si="3"/>
        <v>4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>
        <v>4</v>
      </c>
      <c r="AC132" s="7"/>
      <c r="AD132" s="7"/>
      <c r="AE132" s="7"/>
      <c r="AF132" s="32"/>
    </row>
    <row r="133" spans="1:32" s="11" customFormat="1" ht="18" customHeight="1">
      <c r="A133" s="1">
        <v>129</v>
      </c>
      <c r="B133" s="1">
        <v>38872</v>
      </c>
      <c r="C133" s="5" t="s">
        <v>1359</v>
      </c>
      <c r="D133" s="1" t="s">
        <v>16</v>
      </c>
      <c r="E133" s="6" t="s">
        <v>631</v>
      </c>
      <c r="F133" s="1" t="s">
        <v>381</v>
      </c>
      <c r="G133" s="1">
        <f t="shared" ref="G133:G143" si="4">SUM(I133:AE133)</f>
        <v>3</v>
      </c>
      <c r="H133" s="31"/>
      <c r="I133" s="7"/>
      <c r="J133" s="7">
        <v>3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32"/>
    </row>
    <row r="134" spans="1:32" s="11" customFormat="1" ht="18" customHeight="1">
      <c r="A134" s="1">
        <v>129</v>
      </c>
      <c r="B134" s="1">
        <v>41858</v>
      </c>
      <c r="C134" s="5" t="s">
        <v>751</v>
      </c>
      <c r="D134" s="1" t="s">
        <v>16</v>
      </c>
      <c r="E134" s="52" t="s">
        <v>752</v>
      </c>
      <c r="F134" s="1" t="s">
        <v>259</v>
      </c>
      <c r="G134" s="1">
        <f t="shared" si="4"/>
        <v>3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>
        <v>3</v>
      </c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32"/>
    </row>
    <row r="135" spans="1:32" s="11" customFormat="1" ht="18" customHeight="1">
      <c r="A135" s="1">
        <v>129</v>
      </c>
      <c r="B135" s="1">
        <v>39516</v>
      </c>
      <c r="C135" s="5" t="s">
        <v>613</v>
      </c>
      <c r="D135" s="1" t="s">
        <v>20</v>
      </c>
      <c r="E135" s="6" t="s">
        <v>383</v>
      </c>
      <c r="F135" s="1" t="s">
        <v>369</v>
      </c>
      <c r="G135" s="1">
        <f t="shared" si="4"/>
        <v>3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>
        <v>3</v>
      </c>
      <c r="Y135" s="7"/>
      <c r="Z135" s="7"/>
      <c r="AA135" s="7"/>
      <c r="AB135" s="7"/>
      <c r="AC135" s="7"/>
      <c r="AD135" s="7"/>
      <c r="AE135" s="7"/>
      <c r="AF135" s="32"/>
    </row>
    <row r="136" spans="1:32" s="11" customFormat="1" ht="18" customHeight="1">
      <c r="A136" s="1">
        <v>129</v>
      </c>
      <c r="B136" s="1" t="s">
        <v>214</v>
      </c>
      <c r="C136" s="5" t="s">
        <v>215</v>
      </c>
      <c r="D136" s="1" t="s">
        <v>20</v>
      </c>
      <c r="E136" s="6" t="s">
        <v>17</v>
      </c>
      <c r="F136" s="1" t="s">
        <v>190</v>
      </c>
      <c r="G136" s="1">
        <f t="shared" si="4"/>
        <v>3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>
        <v>3</v>
      </c>
      <c r="AC136" s="7"/>
      <c r="AD136" s="7"/>
      <c r="AE136" s="7"/>
      <c r="AF136" s="32"/>
    </row>
    <row r="137" spans="1:32" s="11" customFormat="1" ht="18" customHeight="1">
      <c r="A137" s="1">
        <v>133</v>
      </c>
      <c r="B137" s="1">
        <v>49417</v>
      </c>
      <c r="C137" s="5" t="s">
        <v>1360</v>
      </c>
      <c r="D137" s="1" t="s">
        <v>16</v>
      </c>
      <c r="E137" s="6" t="s">
        <v>1361</v>
      </c>
      <c r="F137" s="1" t="s">
        <v>381</v>
      </c>
      <c r="G137" s="1">
        <f t="shared" si="4"/>
        <v>2</v>
      </c>
      <c r="H137" s="31"/>
      <c r="I137" s="7"/>
      <c r="J137" s="7">
        <v>2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32"/>
    </row>
    <row r="138" spans="1:32" s="11" customFormat="1" ht="18" customHeight="1">
      <c r="A138" s="1">
        <v>133</v>
      </c>
      <c r="B138" s="1">
        <v>54785</v>
      </c>
      <c r="C138" s="5" t="s">
        <v>753</v>
      </c>
      <c r="D138" s="1" t="s">
        <v>20</v>
      </c>
      <c r="E138" s="52" t="s">
        <v>739</v>
      </c>
      <c r="F138" s="1" t="s">
        <v>259</v>
      </c>
      <c r="G138" s="1">
        <f t="shared" si="4"/>
        <v>2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>
        <v>2</v>
      </c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32"/>
    </row>
    <row r="139" spans="1:32" s="11" customFormat="1" ht="18" customHeight="1">
      <c r="A139" s="1">
        <v>133</v>
      </c>
      <c r="B139" s="1">
        <v>61542</v>
      </c>
      <c r="C139" s="5" t="s">
        <v>27</v>
      </c>
      <c r="D139" s="1" t="s">
        <v>20</v>
      </c>
      <c r="E139" s="6" t="s">
        <v>17</v>
      </c>
      <c r="F139" s="1" t="s">
        <v>8</v>
      </c>
      <c r="G139" s="1">
        <f t="shared" si="4"/>
        <v>2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>
        <v>2</v>
      </c>
      <c r="AF139" s="32"/>
    </row>
    <row r="140" spans="1:32" s="11" customFormat="1" ht="18" customHeight="1">
      <c r="A140" s="1">
        <v>133</v>
      </c>
      <c r="B140" s="1">
        <v>59402</v>
      </c>
      <c r="C140" s="5" t="s">
        <v>667</v>
      </c>
      <c r="D140" s="1" t="s">
        <v>20</v>
      </c>
      <c r="E140" s="52" t="s">
        <v>17</v>
      </c>
      <c r="F140" s="1" t="s">
        <v>190</v>
      </c>
      <c r="G140" s="1">
        <f t="shared" si="4"/>
        <v>2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>
        <v>2</v>
      </c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32"/>
    </row>
    <row r="141" spans="1:32" s="11" customFormat="1" ht="18" customHeight="1">
      <c r="A141" s="1">
        <v>137</v>
      </c>
      <c r="B141" s="1">
        <v>54813</v>
      </c>
      <c r="C141" s="5" t="s">
        <v>754</v>
      </c>
      <c r="D141" s="1" t="s">
        <v>16</v>
      </c>
      <c r="E141" s="52" t="s">
        <v>739</v>
      </c>
      <c r="F141" s="1" t="s">
        <v>259</v>
      </c>
      <c r="G141" s="1">
        <f t="shared" si="4"/>
        <v>1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>
        <v>1</v>
      </c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32"/>
    </row>
    <row r="142" spans="1:32" s="11" customFormat="1" ht="18" customHeight="1">
      <c r="A142" s="1">
        <v>137</v>
      </c>
      <c r="B142" s="1">
        <v>64137</v>
      </c>
      <c r="C142" s="5" t="s">
        <v>668</v>
      </c>
      <c r="D142" s="1" t="s">
        <v>20</v>
      </c>
      <c r="E142" s="52" t="s">
        <v>17</v>
      </c>
      <c r="F142" s="1" t="s">
        <v>190</v>
      </c>
      <c r="G142" s="1">
        <f t="shared" si="4"/>
        <v>1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>
        <v>1</v>
      </c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32"/>
    </row>
    <row r="143" spans="1:32" s="11" customFormat="1" ht="18" customHeight="1">
      <c r="A143" s="1">
        <v>137</v>
      </c>
      <c r="B143" s="1" t="s">
        <v>641</v>
      </c>
      <c r="C143" s="5" t="s">
        <v>642</v>
      </c>
      <c r="D143" s="1" t="s">
        <v>16</v>
      </c>
      <c r="E143" s="6" t="s">
        <v>17</v>
      </c>
      <c r="F143" s="1" t="s">
        <v>10</v>
      </c>
      <c r="G143" s="1">
        <f t="shared" si="4"/>
        <v>1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>
        <v>1</v>
      </c>
      <c r="W143" s="7"/>
      <c r="X143" s="7"/>
      <c r="Y143" s="7"/>
      <c r="Z143" s="7"/>
      <c r="AA143" s="7"/>
      <c r="AB143" s="7"/>
      <c r="AC143" s="7"/>
      <c r="AD143" s="7"/>
      <c r="AE143" s="7"/>
      <c r="AF143" s="32"/>
    </row>
    <row r="144" spans="1:32" ht="18" customHeight="1">
      <c r="A144" s="1"/>
      <c r="B144" s="1"/>
      <c r="C144" s="22"/>
      <c r="D144" s="1"/>
      <c r="E144" s="6"/>
      <c r="F144" s="1"/>
      <c r="G144" s="1"/>
      <c r="H144" s="28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34"/>
    </row>
    <row r="145" spans="1:32" ht="6.9" customHeight="1">
      <c r="A145" s="38"/>
      <c r="B145" s="33"/>
      <c r="C145" s="39"/>
      <c r="D145" s="33"/>
      <c r="E145" s="40"/>
      <c r="F145" s="33"/>
      <c r="G145" s="41"/>
      <c r="H145" s="33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37"/>
    </row>
    <row r="146" spans="1:32" s="8" customFormat="1" ht="12.75" customHeight="1">
      <c r="A146" s="13"/>
      <c r="B146" s="14"/>
      <c r="D146" s="14"/>
      <c r="E146" s="15"/>
      <c r="F146" s="14"/>
      <c r="G146" s="14"/>
      <c r="H146" s="14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</row>
    <row r="147" spans="1:32">
      <c r="C147" s="2"/>
      <c r="D147" s="10"/>
      <c r="E147" s="2"/>
      <c r="H147" s="12"/>
    </row>
    <row r="148" spans="1:32">
      <c r="C148" s="10"/>
      <c r="E148" s="2"/>
      <c r="G148" s="12"/>
      <c r="H148" s="12"/>
    </row>
    <row r="149" spans="1:32">
      <c r="C149" s="10"/>
      <c r="E149" s="2"/>
      <c r="G149" s="12"/>
      <c r="H149" s="12"/>
    </row>
    <row r="150" spans="1:32">
      <c r="C150" s="10"/>
      <c r="E150" s="2"/>
      <c r="G150" s="12"/>
      <c r="H150" s="12"/>
    </row>
    <row r="151" spans="1:32">
      <c r="C151" s="10"/>
      <c r="E151" s="2"/>
      <c r="G151" s="12"/>
      <c r="H151" s="12"/>
    </row>
    <row r="152" spans="1:32">
      <c r="C152" s="10"/>
      <c r="E152" s="2"/>
      <c r="G152" s="12"/>
      <c r="H152" s="12"/>
    </row>
    <row r="153" spans="1:32">
      <c r="C153" s="10"/>
      <c r="E153" s="2"/>
      <c r="G153" s="12"/>
      <c r="H153" s="12"/>
    </row>
    <row r="154" spans="1:32">
      <c r="C154" s="2"/>
      <c r="D154" s="10"/>
      <c r="E154" s="2"/>
      <c r="H154" s="12"/>
    </row>
    <row r="155" spans="1:32">
      <c r="C155" s="2"/>
      <c r="D155" s="10"/>
      <c r="E155" s="2"/>
      <c r="H155" s="12"/>
    </row>
    <row r="156" spans="1:32">
      <c r="C156" s="2"/>
      <c r="D156" s="10"/>
      <c r="E156" s="2"/>
      <c r="H156" s="12"/>
    </row>
    <row r="157" spans="1:32">
      <c r="C157" s="2"/>
      <c r="D157" s="10"/>
      <c r="E157" s="2"/>
      <c r="H157" s="12"/>
    </row>
    <row r="158" spans="1:32">
      <c r="C158" s="2"/>
      <c r="D158" s="10"/>
      <c r="E158" s="2"/>
      <c r="H158" s="12"/>
    </row>
    <row r="159" spans="1:32">
      <c r="C159" s="2"/>
      <c r="D159" s="10"/>
      <c r="E159" s="2"/>
      <c r="H159" s="12"/>
    </row>
    <row r="160" spans="1:32">
      <c r="C160" s="2"/>
      <c r="D160" s="10"/>
      <c r="E160" s="2"/>
      <c r="H160" s="12"/>
    </row>
    <row r="161" spans="3:8">
      <c r="C161" s="2"/>
      <c r="D161" s="10"/>
      <c r="E161" s="2"/>
      <c r="H161" s="12"/>
    </row>
    <row r="162" spans="3:8">
      <c r="C162" s="2"/>
      <c r="D162" s="10"/>
      <c r="E162" s="2"/>
      <c r="H162" s="12"/>
    </row>
  </sheetData>
  <sheetProtection algorithmName="SHA-512" hashValue="y+8qvUDPnrzr8E5NispBr0NOacDBmUBJkMX18IuluOfYFXmXvrvPrhDNcTncWVg6kWcH2T3xf3sysUoZfORMvg==" saltValue="YZkbhoGvKR4E8UE1ZPaAmw==" spinCount="100000" sheet="1" selectLockedCells="1" selectUnlockedCells="1"/>
  <sortState xmlns:xlrd2="http://schemas.microsoft.com/office/spreadsheetml/2017/richdata2" ref="B5:AE143">
    <sortCondition descending="1" ref="G5:G143"/>
  </sortState>
  <mergeCells count="25">
    <mergeCell ref="M1:M2"/>
    <mergeCell ref="L1:L2"/>
    <mergeCell ref="K1:K2"/>
    <mergeCell ref="U1:U2"/>
    <mergeCell ref="A2:G2"/>
    <mergeCell ref="A1:G1"/>
    <mergeCell ref="O1:O2"/>
    <mergeCell ref="N1:N2"/>
    <mergeCell ref="J1:J2"/>
    <mergeCell ref="AE1:AE2"/>
    <mergeCell ref="I1:I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T1:T2"/>
    <mergeCell ref="S1:S2"/>
    <mergeCell ref="R1:R2"/>
    <mergeCell ref="Q1:Q2"/>
    <mergeCell ref="P1:P2"/>
  </mergeCells>
  <phoneticPr fontId="0" type="noConversion"/>
  <conditionalFormatting sqref="B1:B4 B6:B1048576">
    <cfRule type="duplicateValues" dxfId="195" priority="15"/>
  </conditionalFormatting>
  <conditionalFormatting sqref="B1:B1048576">
    <cfRule type="duplicateValues" dxfId="194" priority="2"/>
  </conditionalFormatting>
  <conditionalFormatting sqref="B5">
    <cfRule type="duplicateValues" dxfId="193" priority="4"/>
  </conditionalFormatting>
  <conditionalFormatting sqref="B3:C3">
    <cfRule type="duplicateValues" dxfId="192" priority="26" stopIfTrue="1"/>
  </conditionalFormatting>
  <conditionalFormatting sqref="B5:C5">
    <cfRule type="duplicateValues" dxfId="191" priority="3"/>
    <cfRule type="duplicateValues" dxfId="190" priority="5"/>
    <cfRule type="duplicateValues" dxfId="189" priority="6" stopIfTrue="1"/>
    <cfRule type="duplicateValues" dxfId="188" priority="7" stopIfTrue="1"/>
    <cfRule type="duplicateValues" dxfId="187" priority="8" stopIfTrue="1"/>
    <cfRule type="duplicateValues" dxfId="186" priority="9" stopIfTrue="1"/>
  </conditionalFormatting>
  <conditionalFormatting sqref="B6:C143">
    <cfRule type="duplicateValues" dxfId="185" priority="12333" stopIfTrue="1"/>
  </conditionalFormatting>
  <conditionalFormatting sqref="B6:C144">
    <cfRule type="duplicateValues" dxfId="184" priority="12335" stopIfTrue="1"/>
    <cfRule type="duplicateValues" dxfId="183" priority="12336" stopIfTrue="1"/>
    <cfRule type="duplicateValues" dxfId="182" priority="12337" stopIfTrue="1"/>
  </conditionalFormatting>
  <conditionalFormatting sqref="B9:C146 B1:C2 B4:C4 B147:B162 B163:C65619">
    <cfRule type="expression" dxfId="181" priority="9375" stopIfTrue="1">
      <formula>AND(COUNTIF($B$1:$C$2, B1)+COUNTIF($B$4:$C$4, B1)+COUNTIF($B$9:$C$65619, B1)&gt;1,NOT(ISBLANK(B1)))</formula>
    </cfRule>
  </conditionalFormatting>
  <conditionalFormatting sqref="B9:C146">
    <cfRule type="duplicateValues" dxfId="180" priority="12341" stopIfTrue="1"/>
  </conditionalFormatting>
  <conditionalFormatting sqref="B163:C1048576 B1:C4 B147:B162 B6:C146">
    <cfRule type="duplicateValues" dxfId="179" priority="14"/>
    <cfRule type="duplicateValues" dxfId="178" priority="16"/>
    <cfRule type="duplicateValues" dxfId="177" priority="17"/>
  </conditionalFormatting>
  <conditionalFormatting sqref="C144">
    <cfRule type="duplicateValues" dxfId="176" priority="198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71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5" width="6.6640625" style="12" customWidth="1"/>
    <col min="26" max="26" width="7.21875" style="12" bestFit="1" customWidth="1"/>
    <col min="27" max="31" width="6.6640625" style="12" customWidth="1"/>
    <col min="32" max="32" width="1" style="3" customWidth="1"/>
    <col min="33" max="16384" width="9.109375" style="3"/>
  </cols>
  <sheetData>
    <row r="1" spans="1:3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923</v>
      </c>
      <c r="O1" s="56" t="s">
        <v>882</v>
      </c>
      <c r="P1" s="56" t="s">
        <v>819</v>
      </c>
      <c r="Q1" s="56" t="s">
        <v>801</v>
      </c>
      <c r="R1" s="56" t="s">
        <v>684</v>
      </c>
      <c r="S1" s="56" t="s">
        <v>683</v>
      </c>
      <c r="T1" s="56" t="s">
        <v>665</v>
      </c>
      <c r="U1" s="56" t="s">
        <v>735</v>
      </c>
      <c r="V1" s="56" t="s">
        <v>638</v>
      </c>
      <c r="W1" s="56" t="s">
        <v>616</v>
      </c>
      <c r="X1" s="56" t="s">
        <v>605</v>
      </c>
      <c r="Y1" s="56" t="s">
        <v>543</v>
      </c>
      <c r="Z1" s="56" t="s">
        <v>438</v>
      </c>
      <c r="AA1" s="56" t="s">
        <v>396</v>
      </c>
      <c r="AB1" s="56" t="s">
        <v>187</v>
      </c>
      <c r="AC1" s="56" t="s">
        <v>185</v>
      </c>
      <c r="AD1" s="56" t="s">
        <v>137</v>
      </c>
      <c r="AE1" s="54" t="s">
        <v>13</v>
      </c>
      <c r="AF1" s="27"/>
    </row>
    <row r="2" spans="1:32" s="4" customFormat="1" ht="99" customHeight="1">
      <c r="A2" s="58" t="s">
        <v>1385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5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45795</v>
      </c>
      <c r="Q3" s="19">
        <v>45794</v>
      </c>
      <c r="R3" s="19">
        <v>45753</v>
      </c>
      <c r="S3" s="19">
        <v>45753</v>
      </c>
      <c r="T3" s="19">
        <v>45746</v>
      </c>
      <c r="U3" s="19">
        <v>45746</v>
      </c>
      <c r="V3" s="19">
        <v>45739</v>
      </c>
      <c r="W3" s="19">
        <v>45739</v>
      </c>
      <c r="X3" s="19">
        <v>45725</v>
      </c>
      <c r="Y3" s="19">
        <v>45725</v>
      </c>
      <c r="Z3" s="19">
        <v>45725</v>
      </c>
      <c r="AA3" s="19">
        <v>45711</v>
      </c>
      <c r="AB3" s="19">
        <v>45698</v>
      </c>
      <c r="AC3" s="19">
        <v>45697</v>
      </c>
      <c r="AD3" s="19">
        <v>45688</v>
      </c>
      <c r="AE3" s="47">
        <v>45683</v>
      </c>
      <c r="AF3" s="34"/>
    </row>
    <row r="4" spans="1:3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14</v>
      </c>
      <c r="O4" s="21">
        <v>2</v>
      </c>
      <c r="P4" s="21" t="s">
        <v>820</v>
      </c>
      <c r="Q4" s="21" t="s">
        <v>802</v>
      </c>
      <c r="R4" s="21" t="s">
        <v>14</v>
      </c>
      <c r="S4" s="21" t="s">
        <v>14</v>
      </c>
      <c r="T4" s="21" t="s">
        <v>14</v>
      </c>
      <c r="U4" s="21" t="s">
        <v>14</v>
      </c>
      <c r="V4" s="21" t="s">
        <v>14</v>
      </c>
      <c r="W4" s="21" t="s">
        <v>188</v>
      </c>
      <c r="X4" s="21" t="s">
        <v>188</v>
      </c>
      <c r="Y4" s="21" t="s">
        <v>14</v>
      </c>
      <c r="Z4" s="21">
        <v>1</v>
      </c>
      <c r="AA4" s="21" t="s">
        <v>188</v>
      </c>
      <c r="AB4" s="21" t="s">
        <v>188</v>
      </c>
      <c r="AC4" s="21" t="s">
        <v>186</v>
      </c>
      <c r="AD4" s="21" t="s">
        <v>138</v>
      </c>
      <c r="AE4" s="48" t="s">
        <v>14</v>
      </c>
      <c r="AF4" s="35"/>
    </row>
    <row r="5" spans="1:32" s="11" customFormat="1" ht="18" customHeight="1">
      <c r="A5" s="1">
        <v>1</v>
      </c>
      <c r="B5" s="1">
        <v>10759</v>
      </c>
      <c r="C5" s="5" t="s">
        <v>445</v>
      </c>
      <c r="D5" s="1" t="s">
        <v>90</v>
      </c>
      <c r="E5" s="6" t="s">
        <v>7</v>
      </c>
      <c r="F5" s="1" t="s">
        <v>442</v>
      </c>
      <c r="G5" s="1">
        <f t="shared" ref="G5:G36" si="0">SUM(I5:AE5)</f>
        <v>770</v>
      </c>
      <c r="H5" s="31"/>
      <c r="I5" s="7"/>
      <c r="J5" s="7"/>
      <c r="K5" s="7"/>
      <c r="L5" s="7"/>
      <c r="M5" s="7"/>
      <c r="N5" s="7"/>
      <c r="O5" s="7">
        <v>140</v>
      </c>
      <c r="P5" s="7"/>
      <c r="Q5" s="7">
        <v>450</v>
      </c>
      <c r="R5" s="7"/>
      <c r="S5" s="7"/>
      <c r="T5" s="7"/>
      <c r="U5" s="7"/>
      <c r="V5" s="7"/>
      <c r="W5" s="7"/>
      <c r="X5" s="7"/>
      <c r="Y5" s="7"/>
      <c r="Z5" s="7">
        <v>180</v>
      </c>
      <c r="AA5" s="7"/>
      <c r="AB5" s="7"/>
      <c r="AC5" s="7"/>
      <c r="AD5" s="7"/>
      <c r="AE5" s="7"/>
      <c r="AF5" s="32"/>
    </row>
    <row r="6" spans="1:32" s="11" customFormat="1" ht="18" customHeight="1">
      <c r="A6" s="1">
        <v>2</v>
      </c>
      <c r="B6" s="1">
        <v>41058</v>
      </c>
      <c r="C6" s="5" t="s">
        <v>443</v>
      </c>
      <c r="D6" s="1" t="s">
        <v>93</v>
      </c>
      <c r="E6" s="6" t="s">
        <v>7</v>
      </c>
      <c r="F6" s="1" t="s">
        <v>442</v>
      </c>
      <c r="G6" s="1">
        <f t="shared" si="0"/>
        <v>550</v>
      </c>
      <c r="H6" s="31"/>
      <c r="I6" s="7"/>
      <c r="J6" s="7"/>
      <c r="K6" s="7"/>
      <c r="L6" s="7"/>
      <c r="M6" s="7"/>
      <c r="N6" s="7"/>
      <c r="O6" s="7"/>
      <c r="P6" s="7"/>
      <c r="Q6" s="7">
        <v>350</v>
      </c>
      <c r="R6" s="7"/>
      <c r="S6" s="7"/>
      <c r="T6" s="7"/>
      <c r="U6" s="7"/>
      <c r="V6" s="7"/>
      <c r="W6" s="7"/>
      <c r="X6" s="7"/>
      <c r="Y6" s="7"/>
      <c r="Z6" s="7">
        <v>200</v>
      </c>
      <c r="AA6" s="7"/>
      <c r="AB6" s="7"/>
      <c r="AC6" s="7"/>
      <c r="AD6" s="7"/>
      <c r="AE6" s="7"/>
      <c r="AF6" s="32"/>
    </row>
    <row r="7" spans="1:32" s="11" customFormat="1" ht="18" customHeight="1">
      <c r="A7" s="1">
        <v>3</v>
      </c>
      <c r="B7" s="1" t="s">
        <v>814</v>
      </c>
      <c r="C7" s="5" t="s">
        <v>815</v>
      </c>
      <c r="D7" s="1" t="s">
        <v>90</v>
      </c>
      <c r="E7" s="6" t="s">
        <v>7</v>
      </c>
      <c r="F7" s="1" t="s">
        <v>150</v>
      </c>
      <c r="G7" s="1">
        <f t="shared" si="0"/>
        <v>370</v>
      </c>
      <c r="H7" s="31"/>
      <c r="I7" s="7"/>
      <c r="J7" s="7"/>
      <c r="K7" s="7"/>
      <c r="L7" s="7">
        <v>120</v>
      </c>
      <c r="M7" s="7"/>
      <c r="N7" s="7"/>
      <c r="O7" s="7"/>
      <c r="P7" s="7"/>
      <c r="Q7" s="7">
        <v>250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32"/>
    </row>
    <row r="8" spans="1:32" s="11" customFormat="1" ht="18" customHeight="1">
      <c r="A8" s="1">
        <v>4</v>
      </c>
      <c r="B8" s="1">
        <v>55367</v>
      </c>
      <c r="C8" s="5" t="s">
        <v>136</v>
      </c>
      <c r="D8" s="1" t="s">
        <v>90</v>
      </c>
      <c r="E8" s="6" t="s">
        <v>7</v>
      </c>
      <c r="F8" s="1" t="s">
        <v>103</v>
      </c>
      <c r="G8" s="1">
        <f t="shared" si="0"/>
        <v>360</v>
      </c>
      <c r="H8" s="31"/>
      <c r="I8" s="7"/>
      <c r="J8" s="7"/>
      <c r="K8" s="7">
        <v>100</v>
      </c>
      <c r="L8" s="7">
        <v>140</v>
      </c>
      <c r="M8" s="7">
        <v>40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>
        <v>80</v>
      </c>
      <c r="AE8" s="7"/>
      <c r="AF8" s="32"/>
    </row>
    <row r="9" spans="1:32" s="11" customFormat="1" ht="18" customHeight="1">
      <c r="A9" s="1">
        <v>5</v>
      </c>
      <c r="B9" s="1" t="s">
        <v>872</v>
      </c>
      <c r="C9" s="5" t="s">
        <v>873</v>
      </c>
      <c r="D9" s="1" t="s">
        <v>90</v>
      </c>
      <c r="E9" s="6" t="s">
        <v>7</v>
      </c>
      <c r="F9" s="1" t="s">
        <v>381</v>
      </c>
      <c r="G9" s="1">
        <f t="shared" si="0"/>
        <v>352.5</v>
      </c>
      <c r="H9" s="31"/>
      <c r="I9" s="7"/>
      <c r="J9" s="7">
        <f>25/2</f>
        <v>12.5</v>
      </c>
      <c r="K9" s="7"/>
      <c r="L9" s="7">
        <v>160</v>
      </c>
      <c r="M9" s="7"/>
      <c r="N9" s="7"/>
      <c r="O9" s="7"/>
      <c r="P9" s="7">
        <v>180</v>
      </c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32"/>
    </row>
    <row r="10" spans="1:32" s="11" customFormat="1" ht="18" customHeight="1">
      <c r="A10" s="1">
        <v>6</v>
      </c>
      <c r="B10" s="1">
        <v>38855</v>
      </c>
      <c r="C10" s="5" t="s">
        <v>871</v>
      </c>
      <c r="D10" s="1" t="s">
        <v>90</v>
      </c>
      <c r="E10" s="6" t="s">
        <v>7</v>
      </c>
      <c r="F10" s="1" t="s">
        <v>150</v>
      </c>
      <c r="G10" s="1">
        <f t="shared" si="0"/>
        <v>350</v>
      </c>
      <c r="H10" s="31"/>
      <c r="I10" s="7"/>
      <c r="J10" s="7"/>
      <c r="K10" s="7"/>
      <c r="L10" s="7">
        <v>150</v>
      </c>
      <c r="M10" s="7"/>
      <c r="N10" s="7"/>
      <c r="O10" s="7"/>
      <c r="P10" s="7">
        <v>200</v>
      </c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32"/>
    </row>
    <row r="11" spans="1:32" s="11" customFormat="1" ht="18" customHeight="1">
      <c r="A11" s="1">
        <v>7</v>
      </c>
      <c r="B11" s="1">
        <v>12817</v>
      </c>
      <c r="C11" s="5" t="s">
        <v>444</v>
      </c>
      <c r="D11" s="1" t="s">
        <v>90</v>
      </c>
      <c r="E11" s="6" t="s">
        <v>7</v>
      </c>
      <c r="F11" s="1" t="s">
        <v>442</v>
      </c>
      <c r="G11" s="1">
        <f t="shared" si="0"/>
        <v>310</v>
      </c>
      <c r="H11" s="31"/>
      <c r="I11" s="7"/>
      <c r="J11" s="7"/>
      <c r="K11" s="7"/>
      <c r="L11" s="7"/>
      <c r="M11" s="7"/>
      <c r="N11" s="7"/>
      <c r="O11" s="7">
        <v>120</v>
      </c>
      <c r="P11" s="7"/>
      <c r="Q11" s="7"/>
      <c r="R11" s="7"/>
      <c r="S11" s="7"/>
      <c r="T11" s="7"/>
      <c r="U11" s="7"/>
      <c r="V11" s="7"/>
      <c r="W11" s="7"/>
      <c r="X11" s="7"/>
      <c r="Y11" s="7"/>
      <c r="Z11" s="7">
        <v>190</v>
      </c>
      <c r="AA11" s="7"/>
      <c r="AB11" s="7"/>
      <c r="AC11" s="7"/>
      <c r="AD11" s="7"/>
      <c r="AE11" s="7"/>
      <c r="AF11" s="32"/>
    </row>
    <row r="12" spans="1:32" s="11" customFormat="1" ht="18" customHeight="1">
      <c r="A12" s="1">
        <v>8</v>
      </c>
      <c r="B12" s="1">
        <v>29750</v>
      </c>
      <c r="C12" s="5" t="s">
        <v>446</v>
      </c>
      <c r="D12" s="1" t="s">
        <v>90</v>
      </c>
      <c r="E12" s="6" t="s">
        <v>441</v>
      </c>
      <c r="F12" s="1" t="s">
        <v>442</v>
      </c>
      <c r="G12" s="1">
        <f t="shared" si="0"/>
        <v>280</v>
      </c>
      <c r="H12" s="31"/>
      <c r="I12" s="7"/>
      <c r="J12" s="7"/>
      <c r="K12" s="7"/>
      <c r="L12" s="7"/>
      <c r="M12" s="7"/>
      <c r="N12" s="7"/>
      <c r="O12" s="7">
        <v>130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>
        <v>150</v>
      </c>
      <c r="AA12" s="7"/>
      <c r="AB12" s="7"/>
      <c r="AC12" s="7"/>
      <c r="AD12" s="7"/>
      <c r="AE12" s="7"/>
      <c r="AF12" s="32"/>
    </row>
    <row r="13" spans="1:32" s="11" customFormat="1" ht="18" customHeight="1">
      <c r="A13" s="1">
        <v>9</v>
      </c>
      <c r="B13" s="1">
        <v>20300</v>
      </c>
      <c r="C13" s="5" t="s">
        <v>439</v>
      </c>
      <c r="D13" s="1" t="s">
        <v>90</v>
      </c>
      <c r="E13" s="6" t="s">
        <v>407</v>
      </c>
      <c r="F13" s="1" t="s">
        <v>381</v>
      </c>
      <c r="G13" s="1">
        <f t="shared" si="0"/>
        <v>220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220</v>
      </c>
      <c r="AA13" s="7"/>
      <c r="AB13" s="7"/>
      <c r="AC13" s="7"/>
      <c r="AD13" s="7"/>
      <c r="AE13" s="7"/>
      <c r="AF13" s="32"/>
    </row>
    <row r="14" spans="1:32" s="11" customFormat="1" ht="18" customHeight="1">
      <c r="A14" s="1">
        <v>9</v>
      </c>
      <c r="B14" s="1">
        <v>24958</v>
      </c>
      <c r="C14" s="5" t="s">
        <v>816</v>
      </c>
      <c r="D14" s="1" t="s">
        <v>90</v>
      </c>
      <c r="E14" s="6" t="s">
        <v>817</v>
      </c>
      <c r="F14" s="1" t="s">
        <v>813</v>
      </c>
      <c r="G14" s="1">
        <f t="shared" si="0"/>
        <v>220</v>
      </c>
      <c r="H14" s="31"/>
      <c r="I14" s="7"/>
      <c r="J14" s="7"/>
      <c r="K14" s="7"/>
      <c r="L14" s="7"/>
      <c r="M14" s="7"/>
      <c r="N14" s="7"/>
      <c r="O14" s="7"/>
      <c r="P14" s="7"/>
      <c r="Q14" s="7">
        <v>220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2"/>
    </row>
    <row r="15" spans="1:32" s="11" customFormat="1" ht="18" customHeight="1">
      <c r="A15" s="1">
        <v>9</v>
      </c>
      <c r="B15" s="1" t="s">
        <v>874</v>
      </c>
      <c r="C15" s="5" t="s">
        <v>875</v>
      </c>
      <c r="D15" s="1" t="s">
        <v>90</v>
      </c>
      <c r="E15" s="6" t="s">
        <v>7</v>
      </c>
      <c r="F15" s="1" t="s">
        <v>103</v>
      </c>
      <c r="G15" s="1">
        <f t="shared" si="0"/>
        <v>220</v>
      </c>
      <c r="H15" s="31"/>
      <c r="I15" s="7"/>
      <c r="J15" s="7"/>
      <c r="K15" s="7"/>
      <c r="L15" s="7">
        <v>100</v>
      </c>
      <c r="M15" s="7">
        <v>20</v>
      </c>
      <c r="N15" s="7"/>
      <c r="O15" s="7"/>
      <c r="P15" s="7">
        <v>100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32"/>
    </row>
    <row r="16" spans="1:32" s="11" customFormat="1" ht="18" customHeight="1">
      <c r="A16" s="1">
        <v>12</v>
      </c>
      <c r="B16" s="1">
        <v>36903</v>
      </c>
      <c r="C16" s="5" t="s">
        <v>440</v>
      </c>
      <c r="D16" s="1" t="s">
        <v>90</v>
      </c>
      <c r="E16" s="6" t="s">
        <v>441</v>
      </c>
      <c r="F16" s="1" t="s">
        <v>442</v>
      </c>
      <c r="G16" s="1">
        <f t="shared" si="0"/>
        <v>210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210</v>
      </c>
      <c r="AA16" s="7"/>
      <c r="AB16" s="7"/>
      <c r="AC16" s="7"/>
      <c r="AD16" s="7"/>
      <c r="AE16" s="7"/>
      <c r="AF16" s="32"/>
    </row>
    <row r="17" spans="1:32" s="11" customFormat="1" ht="18" customHeight="1">
      <c r="A17" s="1">
        <v>13</v>
      </c>
      <c r="B17" s="1" t="s">
        <v>599</v>
      </c>
      <c r="C17" s="5" t="s">
        <v>600</v>
      </c>
      <c r="D17" s="1" t="s">
        <v>90</v>
      </c>
      <c r="E17" s="6" t="s">
        <v>7</v>
      </c>
      <c r="F17" s="1" t="s">
        <v>10</v>
      </c>
      <c r="G17" s="1">
        <f t="shared" si="0"/>
        <v>185</v>
      </c>
      <c r="H17" s="31"/>
      <c r="I17" s="7"/>
      <c r="J17" s="7"/>
      <c r="K17" s="7"/>
      <c r="L17" s="7"/>
      <c r="M17" s="7"/>
      <c r="N17" s="7"/>
      <c r="O17" s="7"/>
      <c r="P17" s="7">
        <v>160</v>
      </c>
      <c r="Q17" s="7"/>
      <c r="R17" s="7"/>
      <c r="S17" s="7"/>
      <c r="T17" s="7"/>
      <c r="U17" s="7"/>
      <c r="V17" s="7">
        <f>25/2</f>
        <v>12.5</v>
      </c>
      <c r="W17" s="7"/>
      <c r="X17" s="7"/>
      <c r="Y17" s="7">
        <f>25/2</f>
        <v>12.5</v>
      </c>
      <c r="Z17" s="7"/>
      <c r="AA17" s="7"/>
      <c r="AB17" s="7"/>
      <c r="AC17" s="7"/>
      <c r="AD17" s="7"/>
      <c r="AE17" s="7"/>
      <c r="AF17" s="32"/>
    </row>
    <row r="18" spans="1:32" s="11" customFormat="1" ht="18" customHeight="1">
      <c r="A18" s="1">
        <v>14</v>
      </c>
      <c r="B18" s="1">
        <v>58012</v>
      </c>
      <c r="C18" s="5" t="s">
        <v>371</v>
      </c>
      <c r="D18" s="1" t="s">
        <v>90</v>
      </c>
      <c r="E18" s="6" t="s">
        <v>7</v>
      </c>
      <c r="F18" s="1" t="s">
        <v>369</v>
      </c>
      <c r="G18" s="1">
        <f t="shared" si="0"/>
        <v>175</v>
      </c>
      <c r="H18" s="31"/>
      <c r="I18" s="7"/>
      <c r="J18" s="7"/>
      <c r="K18" s="7"/>
      <c r="L18" s="7"/>
      <c r="M18" s="7"/>
      <c r="N18" s="7">
        <v>25</v>
      </c>
      <c r="O18" s="7"/>
      <c r="P18" s="7"/>
      <c r="Q18" s="7"/>
      <c r="R18" s="7"/>
      <c r="S18" s="7">
        <v>25</v>
      </c>
      <c r="T18" s="7"/>
      <c r="U18" s="7"/>
      <c r="V18" s="7"/>
      <c r="W18" s="7"/>
      <c r="X18" s="7">
        <v>35</v>
      </c>
      <c r="Y18" s="7"/>
      <c r="Z18" s="7"/>
      <c r="AA18" s="7"/>
      <c r="AB18" s="7"/>
      <c r="AC18" s="7">
        <v>90</v>
      </c>
      <c r="AD18" s="7"/>
      <c r="AE18" s="7"/>
      <c r="AF18" s="32"/>
    </row>
    <row r="19" spans="1:32" s="11" customFormat="1" ht="18" customHeight="1">
      <c r="A19" s="1">
        <v>15</v>
      </c>
      <c r="B19" s="1">
        <v>49440</v>
      </c>
      <c r="C19" s="5" t="s">
        <v>818</v>
      </c>
      <c r="D19" s="1" t="s">
        <v>93</v>
      </c>
      <c r="E19" s="6" t="s">
        <v>7</v>
      </c>
      <c r="F19" s="1" t="s">
        <v>807</v>
      </c>
      <c r="G19" s="1">
        <f t="shared" si="0"/>
        <v>160</v>
      </c>
      <c r="H19" s="31"/>
      <c r="I19" s="7"/>
      <c r="J19" s="7"/>
      <c r="K19" s="7"/>
      <c r="L19" s="7"/>
      <c r="M19" s="7"/>
      <c r="N19" s="7"/>
      <c r="O19" s="7"/>
      <c r="P19" s="7"/>
      <c r="Q19" s="7">
        <v>160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32"/>
    </row>
    <row r="20" spans="1:32" s="11" customFormat="1" ht="18" customHeight="1">
      <c r="A20" s="1">
        <v>15</v>
      </c>
      <c r="B20" s="1">
        <v>45037</v>
      </c>
      <c r="C20" s="5" t="s">
        <v>887</v>
      </c>
      <c r="D20" s="1" t="s">
        <v>93</v>
      </c>
      <c r="E20" s="6" t="s">
        <v>7</v>
      </c>
      <c r="F20" s="1" t="s">
        <v>442</v>
      </c>
      <c r="G20" s="1">
        <f t="shared" si="0"/>
        <v>160</v>
      </c>
      <c r="H20" s="31"/>
      <c r="I20" s="7"/>
      <c r="J20" s="7"/>
      <c r="K20" s="7"/>
      <c r="L20" s="7"/>
      <c r="M20" s="7"/>
      <c r="N20" s="7"/>
      <c r="O20" s="7">
        <v>160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32"/>
    </row>
    <row r="21" spans="1:32" s="11" customFormat="1" ht="18" customHeight="1">
      <c r="A21" s="1">
        <v>17</v>
      </c>
      <c r="B21" s="1">
        <v>32356</v>
      </c>
      <c r="C21" s="5" t="s">
        <v>91</v>
      </c>
      <c r="D21" s="1" t="s">
        <v>90</v>
      </c>
      <c r="E21" s="6" t="s">
        <v>7</v>
      </c>
      <c r="F21" s="1" t="s">
        <v>10</v>
      </c>
      <c r="G21" s="1">
        <f t="shared" si="0"/>
        <v>157.5</v>
      </c>
      <c r="H21" s="31"/>
      <c r="I21" s="7"/>
      <c r="J21" s="7"/>
      <c r="K21" s="7"/>
      <c r="L21" s="7"/>
      <c r="M21" s="7"/>
      <c r="N21" s="7"/>
      <c r="O21" s="7"/>
      <c r="P21" s="7">
        <v>140</v>
      </c>
      <c r="Q21" s="7"/>
      <c r="R21" s="7"/>
      <c r="S21" s="7"/>
      <c r="T21" s="7"/>
      <c r="U21" s="7"/>
      <c r="V21" s="7"/>
      <c r="W21" s="7"/>
      <c r="X21" s="7"/>
      <c r="Y21" s="7">
        <f>15/2</f>
        <v>7.5</v>
      </c>
      <c r="Z21" s="7"/>
      <c r="AA21" s="7"/>
      <c r="AB21" s="7"/>
      <c r="AC21" s="7"/>
      <c r="AD21" s="7"/>
      <c r="AE21" s="7">
        <v>10</v>
      </c>
      <c r="AF21" s="32"/>
    </row>
    <row r="22" spans="1:32" s="11" customFormat="1" ht="18" customHeight="1">
      <c r="A22" s="1">
        <v>18</v>
      </c>
      <c r="B22" s="1">
        <v>30461</v>
      </c>
      <c r="C22" s="5" t="s">
        <v>370</v>
      </c>
      <c r="D22" s="1" t="s">
        <v>90</v>
      </c>
      <c r="E22" s="6" t="s">
        <v>7</v>
      </c>
      <c r="F22" s="1" t="s">
        <v>369</v>
      </c>
      <c r="G22" s="1">
        <f t="shared" si="0"/>
        <v>155</v>
      </c>
      <c r="H22" s="31"/>
      <c r="I22" s="7"/>
      <c r="J22" s="7"/>
      <c r="K22" s="7"/>
      <c r="L22" s="7"/>
      <c r="M22" s="7"/>
      <c r="N22" s="7">
        <v>15</v>
      </c>
      <c r="O22" s="7"/>
      <c r="P22" s="7"/>
      <c r="Q22" s="7"/>
      <c r="R22" s="7"/>
      <c r="S22" s="7">
        <v>15</v>
      </c>
      <c r="T22" s="7"/>
      <c r="U22" s="7"/>
      <c r="V22" s="7"/>
      <c r="W22" s="7"/>
      <c r="X22" s="7">
        <v>30</v>
      </c>
      <c r="Y22" s="7"/>
      <c r="Z22" s="7"/>
      <c r="AA22" s="7"/>
      <c r="AB22" s="7"/>
      <c r="AC22" s="7">
        <v>95</v>
      </c>
      <c r="AD22" s="7"/>
      <c r="AE22" s="7"/>
      <c r="AF22" s="32"/>
    </row>
    <row r="23" spans="1:32" s="11" customFormat="1" ht="18" customHeight="1">
      <c r="A23" s="1">
        <v>19</v>
      </c>
      <c r="B23" s="1">
        <v>23158</v>
      </c>
      <c r="C23" s="5" t="s">
        <v>888</v>
      </c>
      <c r="D23" s="1" t="s">
        <v>90</v>
      </c>
      <c r="E23" s="6" t="s">
        <v>7</v>
      </c>
      <c r="F23" s="1" t="s">
        <v>154</v>
      </c>
      <c r="G23" s="1">
        <f t="shared" si="0"/>
        <v>150</v>
      </c>
      <c r="H23" s="31"/>
      <c r="I23" s="7"/>
      <c r="J23" s="7"/>
      <c r="K23" s="7"/>
      <c r="L23" s="7"/>
      <c r="M23" s="7"/>
      <c r="N23" s="7"/>
      <c r="O23" s="7">
        <v>150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32"/>
    </row>
    <row r="24" spans="1:32" s="11" customFormat="1" ht="18" customHeight="1">
      <c r="A24" s="1">
        <v>20</v>
      </c>
      <c r="B24" s="1">
        <v>33182</v>
      </c>
      <c r="C24" s="5" t="s">
        <v>367</v>
      </c>
      <c r="D24" s="1" t="s">
        <v>90</v>
      </c>
      <c r="E24" s="6" t="s">
        <v>368</v>
      </c>
      <c r="F24" s="1" t="s">
        <v>369</v>
      </c>
      <c r="G24" s="1">
        <f t="shared" si="0"/>
        <v>149</v>
      </c>
      <c r="H24" s="31"/>
      <c r="I24" s="7"/>
      <c r="J24" s="7"/>
      <c r="K24" s="7"/>
      <c r="L24" s="7"/>
      <c r="M24" s="7"/>
      <c r="N24" s="7">
        <v>20</v>
      </c>
      <c r="O24" s="7"/>
      <c r="P24" s="7"/>
      <c r="Q24" s="7"/>
      <c r="R24" s="7"/>
      <c r="S24" s="7">
        <v>20</v>
      </c>
      <c r="T24" s="7"/>
      <c r="U24" s="7"/>
      <c r="V24" s="7"/>
      <c r="W24" s="7"/>
      <c r="X24" s="7">
        <v>9</v>
      </c>
      <c r="Y24" s="7"/>
      <c r="Z24" s="7"/>
      <c r="AA24" s="7"/>
      <c r="AB24" s="7"/>
      <c r="AC24" s="7">
        <v>100</v>
      </c>
      <c r="AD24" s="7"/>
      <c r="AE24" s="7"/>
      <c r="AF24" s="32"/>
    </row>
    <row r="25" spans="1:32" s="11" customFormat="1" ht="18" customHeight="1">
      <c r="A25" s="1">
        <v>21</v>
      </c>
      <c r="B25" s="1">
        <v>62884</v>
      </c>
      <c r="C25" s="5" t="s">
        <v>447</v>
      </c>
      <c r="D25" s="1" t="s">
        <v>93</v>
      </c>
      <c r="E25" s="6" t="s">
        <v>7</v>
      </c>
      <c r="F25" s="1" t="s">
        <v>442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140</v>
      </c>
      <c r="AA25" s="7"/>
      <c r="AB25" s="7"/>
      <c r="AC25" s="7"/>
      <c r="AD25" s="7"/>
      <c r="AE25" s="7"/>
      <c r="AF25" s="32"/>
    </row>
    <row r="26" spans="1:32" s="11" customFormat="1" ht="18" customHeight="1">
      <c r="A26" s="1">
        <v>22</v>
      </c>
      <c r="B26" s="1">
        <v>52226</v>
      </c>
      <c r="C26" s="5" t="s">
        <v>94</v>
      </c>
      <c r="D26" s="1" t="s">
        <v>90</v>
      </c>
      <c r="E26" s="6" t="s">
        <v>7</v>
      </c>
      <c r="F26" s="1" t="s">
        <v>25</v>
      </c>
      <c r="G26" s="1">
        <f t="shared" si="0"/>
        <v>137.5</v>
      </c>
      <c r="H26" s="31"/>
      <c r="I26" s="7"/>
      <c r="J26" s="7"/>
      <c r="K26" s="7"/>
      <c r="L26" s="7"/>
      <c r="M26" s="7"/>
      <c r="N26" s="7"/>
      <c r="O26" s="7"/>
      <c r="P26" s="7">
        <v>120</v>
      </c>
      <c r="Q26" s="7"/>
      <c r="R26" s="7"/>
      <c r="S26" s="7"/>
      <c r="T26" s="7"/>
      <c r="U26" s="7"/>
      <c r="V26" s="7">
        <f>15/2</f>
        <v>7.5</v>
      </c>
      <c r="W26" s="7"/>
      <c r="X26" s="7"/>
      <c r="Y26" s="7">
        <v>5</v>
      </c>
      <c r="Z26" s="7"/>
      <c r="AA26" s="7"/>
      <c r="AB26" s="7"/>
      <c r="AC26" s="7"/>
      <c r="AD26" s="7"/>
      <c r="AE26" s="7">
        <v>5</v>
      </c>
      <c r="AF26" s="32"/>
    </row>
    <row r="27" spans="1:32" s="11" customFormat="1" ht="18" customHeight="1">
      <c r="A27" s="1">
        <v>23</v>
      </c>
      <c r="B27" s="1">
        <v>33706</v>
      </c>
      <c r="C27" s="5" t="s">
        <v>372</v>
      </c>
      <c r="D27" s="1" t="s">
        <v>90</v>
      </c>
      <c r="E27" s="6" t="s">
        <v>368</v>
      </c>
      <c r="F27" s="1" t="s">
        <v>369</v>
      </c>
      <c r="G27" s="1">
        <f t="shared" si="0"/>
        <v>135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10</v>
      </c>
      <c r="T27" s="7"/>
      <c r="U27" s="7"/>
      <c r="V27" s="7"/>
      <c r="W27" s="7"/>
      <c r="X27" s="7">
        <v>40</v>
      </c>
      <c r="Y27" s="7"/>
      <c r="Z27" s="7"/>
      <c r="AA27" s="7"/>
      <c r="AB27" s="7"/>
      <c r="AC27" s="7">
        <v>85</v>
      </c>
      <c r="AD27" s="7"/>
      <c r="AE27" s="7"/>
      <c r="AF27" s="32"/>
    </row>
    <row r="28" spans="1:32" s="11" customFormat="1" ht="18" customHeight="1">
      <c r="A28" s="1">
        <v>24</v>
      </c>
      <c r="B28" s="1">
        <v>40880</v>
      </c>
      <c r="C28" s="5" t="s">
        <v>375</v>
      </c>
      <c r="D28" s="1" t="s">
        <v>90</v>
      </c>
      <c r="E28" s="52" t="s">
        <v>376</v>
      </c>
      <c r="F28" s="1" t="s">
        <v>369</v>
      </c>
      <c r="G28" s="1">
        <f t="shared" si="0"/>
        <v>116</v>
      </c>
      <c r="H28" s="31"/>
      <c r="I28" s="7"/>
      <c r="J28" s="7"/>
      <c r="K28" s="7"/>
      <c r="L28" s="7"/>
      <c r="M28" s="7"/>
      <c r="N28" s="7">
        <v>8</v>
      </c>
      <c r="O28" s="7"/>
      <c r="P28" s="7"/>
      <c r="Q28" s="7"/>
      <c r="R28" s="7"/>
      <c r="S28" s="7">
        <v>8</v>
      </c>
      <c r="T28" s="7"/>
      <c r="U28" s="7"/>
      <c r="V28" s="7"/>
      <c r="W28" s="7"/>
      <c r="X28" s="7">
        <v>25</v>
      </c>
      <c r="Y28" s="7"/>
      <c r="Z28" s="7"/>
      <c r="AA28" s="7"/>
      <c r="AB28" s="7"/>
      <c r="AC28" s="7">
        <v>75</v>
      </c>
      <c r="AD28" s="7"/>
      <c r="AE28" s="7"/>
      <c r="AF28" s="32"/>
    </row>
    <row r="29" spans="1:32" s="11" customFormat="1" ht="18" customHeight="1">
      <c r="A29" s="1">
        <v>25</v>
      </c>
      <c r="B29" s="1">
        <v>56598</v>
      </c>
      <c r="C29" s="5" t="s">
        <v>373</v>
      </c>
      <c r="D29" s="1" t="s">
        <v>90</v>
      </c>
      <c r="E29" s="6" t="s">
        <v>374</v>
      </c>
      <c r="F29" s="1" t="s">
        <v>369</v>
      </c>
      <c r="G29" s="1">
        <f t="shared" si="0"/>
        <v>107</v>
      </c>
      <c r="H29" s="31"/>
      <c r="I29" s="7"/>
      <c r="J29" s="7"/>
      <c r="K29" s="7"/>
      <c r="L29" s="7"/>
      <c r="M29" s="7"/>
      <c r="N29" s="7">
        <v>6</v>
      </c>
      <c r="O29" s="7"/>
      <c r="P29" s="7"/>
      <c r="Q29" s="7"/>
      <c r="R29" s="7"/>
      <c r="S29" s="7">
        <v>6</v>
      </c>
      <c r="T29" s="7"/>
      <c r="U29" s="7"/>
      <c r="V29" s="7"/>
      <c r="W29" s="7"/>
      <c r="X29" s="7">
        <v>15</v>
      </c>
      <c r="Y29" s="7"/>
      <c r="Z29" s="7"/>
      <c r="AA29" s="7"/>
      <c r="AB29" s="7"/>
      <c r="AC29" s="7">
        <v>80</v>
      </c>
      <c r="AD29" s="7"/>
      <c r="AE29" s="7"/>
      <c r="AF29" s="32"/>
    </row>
    <row r="30" spans="1:32" s="11" customFormat="1" ht="18" customHeight="1">
      <c r="A30" s="1">
        <v>26</v>
      </c>
      <c r="B30" s="1" t="s">
        <v>1172</v>
      </c>
      <c r="C30" s="5" t="s">
        <v>1173</v>
      </c>
      <c r="D30" s="1" t="s">
        <v>90</v>
      </c>
      <c r="E30" s="6" t="s">
        <v>1174</v>
      </c>
      <c r="F30" s="1" t="s">
        <v>141</v>
      </c>
      <c r="G30" s="1">
        <f t="shared" si="0"/>
        <v>95</v>
      </c>
      <c r="H30" s="31"/>
      <c r="I30" s="7"/>
      <c r="J30" s="7"/>
      <c r="K30" s="7">
        <v>95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2"/>
    </row>
    <row r="31" spans="1:32" s="11" customFormat="1" ht="18" customHeight="1">
      <c r="A31" s="1">
        <v>27</v>
      </c>
      <c r="B31" s="1" t="s">
        <v>1175</v>
      </c>
      <c r="C31" s="5" t="s">
        <v>1176</v>
      </c>
      <c r="D31" s="1" t="s">
        <v>90</v>
      </c>
      <c r="E31" s="6" t="s">
        <v>1152</v>
      </c>
      <c r="F31" s="1" t="s">
        <v>141</v>
      </c>
      <c r="G31" s="1">
        <f t="shared" si="0"/>
        <v>90</v>
      </c>
      <c r="H31" s="31"/>
      <c r="I31" s="7"/>
      <c r="J31" s="7"/>
      <c r="K31" s="7">
        <v>90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2"/>
    </row>
    <row r="32" spans="1:32" s="11" customFormat="1" ht="18" customHeight="1">
      <c r="A32" s="1">
        <v>27</v>
      </c>
      <c r="B32" s="1">
        <v>13929</v>
      </c>
      <c r="C32" s="5" t="s">
        <v>405</v>
      </c>
      <c r="D32" s="1" t="s">
        <v>90</v>
      </c>
      <c r="E32" s="6" t="s">
        <v>7</v>
      </c>
      <c r="F32" s="1" t="s">
        <v>381</v>
      </c>
      <c r="G32" s="1">
        <f t="shared" si="0"/>
        <v>90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40</v>
      </c>
      <c r="X32" s="7"/>
      <c r="Y32" s="7"/>
      <c r="Z32" s="7"/>
      <c r="AA32" s="7">
        <v>50</v>
      </c>
      <c r="AB32" s="7"/>
      <c r="AC32" s="7"/>
      <c r="AD32" s="7"/>
      <c r="AE32" s="7"/>
      <c r="AF32" s="32"/>
    </row>
    <row r="33" spans="1:32" s="11" customFormat="1" ht="18" customHeight="1">
      <c r="A33" s="1">
        <v>27</v>
      </c>
      <c r="B33" s="1">
        <v>56965</v>
      </c>
      <c r="C33" s="5" t="s">
        <v>377</v>
      </c>
      <c r="D33" s="1" t="s">
        <v>90</v>
      </c>
      <c r="E33" s="6" t="s">
        <v>368</v>
      </c>
      <c r="F33" s="1" t="s">
        <v>369</v>
      </c>
      <c r="G33" s="1">
        <f t="shared" si="0"/>
        <v>90</v>
      </c>
      <c r="H33" s="31"/>
      <c r="I33" s="7"/>
      <c r="J33" s="7"/>
      <c r="K33" s="7"/>
      <c r="L33" s="7"/>
      <c r="M33" s="7"/>
      <c r="N33" s="7">
        <v>4</v>
      </c>
      <c r="O33" s="7"/>
      <c r="P33" s="7"/>
      <c r="Q33" s="7"/>
      <c r="R33" s="7"/>
      <c r="S33" s="7">
        <v>6</v>
      </c>
      <c r="T33" s="7"/>
      <c r="U33" s="7"/>
      <c r="V33" s="7"/>
      <c r="W33" s="7"/>
      <c r="X33" s="7">
        <v>10</v>
      </c>
      <c r="Y33" s="7"/>
      <c r="Z33" s="7"/>
      <c r="AA33" s="7"/>
      <c r="AB33" s="7"/>
      <c r="AC33" s="7">
        <v>70</v>
      </c>
      <c r="AD33" s="7"/>
      <c r="AE33" s="7"/>
      <c r="AF33" s="32"/>
    </row>
    <row r="34" spans="1:32" s="11" customFormat="1" ht="18" customHeight="1">
      <c r="A34" s="1">
        <v>30</v>
      </c>
      <c r="B34" s="1" t="s">
        <v>1177</v>
      </c>
      <c r="C34" s="5" t="s">
        <v>1178</v>
      </c>
      <c r="D34" s="1" t="s">
        <v>90</v>
      </c>
      <c r="E34" s="6" t="s">
        <v>1152</v>
      </c>
      <c r="F34" s="1" t="s">
        <v>141</v>
      </c>
      <c r="G34" s="1">
        <f t="shared" si="0"/>
        <v>85</v>
      </c>
      <c r="H34" s="31"/>
      <c r="I34" s="7"/>
      <c r="J34" s="7"/>
      <c r="K34" s="7">
        <v>85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2"/>
    </row>
    <row r="35" spans="1:32" s="11" customFormat="1" ht="18" customHeight="1">
      <c r="A35" s="1">
        <v>30</v>
      </c>
      <c r="B35" s="1">
        <v>35837</v>
      </c>
      <c r="C35" s="5" t="s">
        <v>408</v>
      </c>
      <c r="D35" s="1" t="s">
        <v>90</v>
      </c>
      <c r="E35" s="6" t="s">
        <v>409</v>
      </c>
      <c r="F35" s="1" t="s">
        <v>381</v>
      </c>
      <c r="G35" s="1">
        <f t="shared" si="0"/>
        <v>85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50</v>
      </c>
      <c r="X35" s="7"/>
      <c r="Y35" s="7"/>
      <c r="Z35" s="7"/>
      <c r="AA35" s="7">
        <v>35</v>
      </c>
      <c r="AB35" s="7"/>
      <c r="AC35" s="7"/>
      <c r="AD35" s="7"/>
      <c r="AE35" s="7"/>
      <c r="AF35" s="32"/>
    </row>
    <row r="36" spans="1:32" s="11" customFormat="1" ht="18" customHeight="1">
      <c r="A36" s="1">
        <v>32</v>
      </c>
      <c r="B36" s="1" t="s">
        <v>1138</v>
      </c>
      <c r="C36" s="5" t="s">
        <v>1139</v>
      </c>
      <c r="D36" s="1" t="s">
        <v>90</v>
      </c>
      <c r="E36" s="6" t="s">
        <v>7</v>
      </c>
      <c r="F36" s="1" t="s">
        <v>103</v>
      </c>
      <c r="G36" s="1">
        <f t="shared" si="0"/>
        <v>80</v>
      </c>
      <c r="H36" s="31"/>
      <c r="I36" s="7"/>
      <c r="J36" s="7"/>
      <c r="K36" s="7"/>
      <c r="L36" s="7">
        <v>80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32"/>
    </row>
    <row r="37" spans="1:32" s="11" customFormat="1" ht="18" customHeight="1">
      <c r="A37" s="1">
        <v>32</v>
      </c>
      <c r="B37" s="1" t="s">
        <v>1179</v>
      </c>
      <c r="C37" s="5" t="s">
        <v>1180</v>
      </c>
      <c r="D37" s="1" t="s">
        <v>90</v>
      </c>
      <c r="E37" s="6" t="s">
        <v>1152</v>
      </c>
      <c r="F37" s="1" t="s">
        <v>141</v>
      </c>
      <c r="G37" s="1">
        <f t="shared" ref="G37:G62" si="1">SUM(I37:AE37)</f>
        <v>80</v>
      </c>
      <c r="H37" s="31"/>
      <c r="I37" s="7"/>
      <c r="J37" s="7"/>
      <c r="K37" s="7">
        <v>80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32"/>
    </row>
    <row r="38" spans="1:32" s="11" customFormat="1" ht="18" customHeight="1">
      <c r="A38" s="1">
        <v>34</v>
      </c>
      <c r="B38" s="1">
        <v>53249</v>
      </c>
      <c r="C38" s="5" t="s">
        <v>378</v>
      </c>
      <c r="D38" s="1" t="s">
        <v>90</v>
      </c>
      <c r="E38" s="6" t="s">
        <v>368</v>
      </c>
      <c r="F38" s="1" t="s">
        <v>369</v>
      </c>
      <c r="G38" s="1">
        <f t="shared" si="1"/>
        <v>77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4</v>
      </c>
      <c r="T38" s="7"/>
      <c r="U38" s="7"/>
      <c r="V38" s="7"/>
      <c r="W38" s="7"/>
      <c r="X38" s="7">
        <v>8</v>
      </c>
      <c r="Y38" s="7"/>
      <c r="Z38" s="7"/>
      <c r="AA38" s="7"/>
      <c r="AB38" s="7"/>
      <c r="AC38" s="7">
        <v>65</v>
      </c>
      <c r="AD38" s="7"/>
      <c r="AE38" s="7"/>
      <c r="AF38" s="32"/>
    </row>
    <row r="39" spans="1:32" s="11" customFormat="1" ht="18" customHeight="1">
      <c r="A39" s="1">
        <v>35</v>
      </c>
      <c r="B39" s="1" t="s">
        <v>1181</v>
      </c>
      <c r="C39" s="5" t="s">
        <v>1182</v>
      </c>
      <c r="D39" s="1" t="s">
        <v>90</v>
      </c>
      <c r="E39" s="6" t="s">
        <v>1160</v>
      </c>
      <c r="F39" s="1" t="s">
        <v>141</v>
      </c>
      <c r="G39" s="1">
        <f t="shared" si="1"/>
        <v>75</v>
      </c>
      <c r="H39" s="31"/>
      <c r="I39" s="7"/>
      <c r="J39" s="7"/>
      <c r="K39" s="7">
        <v>75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32"/>
    </row>
    <row r="40" spans="1:32" s="11" customFormat="1" ht="18" customHeight="1">
      <c r="A40" s="1">
        <v>36</v>
      </c>
      <c r="B40" s="1" t="s">
        <v>355</v>
      </c>
      <c r="C40" s="5" t="s">
        <v>356</v>
      </c>
      <c r="D40" s="1" t="s">
        <v>90</v>
      </c>
      <c r="E40" s="6" t="s">
        <v>7</v>
      </c>
      <c r="F40" s="1" t="s">
        <v>190</v>
      </c>
      <c r="G40" s="1">
        <f t="shared" si="1"/>
        <v>75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25</v>
      </c>
      <c r="U40" s="7"/>
      <c r="V40" s="7"/>
      <c r="W40" s="7"/>
      <c r="X40" s="7"/>
      <c r="Y40" s="7"/>
      <c r="Z40" s="7"/>
      <c r="AA40" s="7"/>
      <c r="AB40" s="7">
        <v>50</v>
      </c>
      <c r="AC40" s="7"/>
      <c r="AD40" s="7"/>
      <c r="AE40" s="7"/>
      <c r="AF40" s="32"/>
    </row>
    <row r="41" spans="1:32" s="11" customFormat="1" ht="18" customHeight="1">
      <c r="A41" s="1">
        <v>37</v>
      </c>
      <c r="B41" s="1" t="s">
        <v>357</v>
      </c>
      <c r="C41" s="5" t="s">
        <v>358</v>
      </c>
      <c r="D41" s="1" t="s">
        <v>90</v>
      </c>
      <c r="E41" s="6" t="s">
        <v>7</v>
      </c>
      <c r="F41" s="1" t="s">
        <v>190</v>
      </c>
      <c r="G41" s="1">
        <f t="shared" si="1"/>
        <v>60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20</v>
      </c>
      <c r="U41" s="7"/>
      <c r="V41" s="7"/>
      <c r="W41" s="7"/>
      <c r="X41" s="7"/>
      <c r="Y41" s="7"/>
      <c r="Z41" s="7"/>
      <c r="AA41" s="7"/>
      <c r="AB41" s="7">
        <v>40</v>
      </c>
      <c r="AC41" s="7"/>
      <c r="AD41" s="7"/>
      <c r="AE41" s="7"/>
      <c r="AF41" s="32"/>
    </row>
    <row r="42" spans="1:32" s="11" customFormat="1" ht="18" customHeight="1">
      <c r="A42" s="1">
        <v>37</v>
      </c>
      <c r="B42" s="1">
        <v>54096</v>
      </c>
      <c r="C42" s="5" t="s">
        <v>410</v>
      </c>
      <c r="D42" s="1" t="s">
        <v>90</v>
      </c>
      <c r="E42" s="6" t="s">
        <v>7</v>
      </c>
      <c r="F42" s="1" t="s">
        <v>381</v>
      </c>
      <c r="G42" s="1">
        <f t="shared" si="1"/>
        <v>60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35</v>
      </c>
      <c r="X42" s="7"/>
      <c r="Y42" s="7"/>
      <c r="Z42" s="7"/>
      <c r="AA42" s="7">
        <v>25</v>
      </c>
      <c r="AB42" s="7"/>
      <c r="AC42" s="7"/>
      <c r="AD42" s="7"/>
      <c r="AE42" s="7"/>
      <c r="AF42" s="32"/>
    </row>
    <row r="43" spans="1:32" s="11" customFormat="1" ht="18" customHeight="1">
      <c r="A43" s="1">
        <v>39</v>
      </c>
      <c r="B43" s="1" t="s">
        <v>1039</v>
      </c>
      <c r="C43" s="5" t="s">
        <v>1040</v>
      </c>
      <c r="D43" s="1" t="s">
        <v>90</v>
      </c>
      <c r="E43" s="6" t="s">
        <v>164</v>
      </c>
      <c r="F43" s="1" t="s">
        <v>103</v>
      </c>
      <c r="G43" s="1">
        <f t="shared" si="1"/>
        <v>50</v>
      </c>
      <c r="H43" s="31"/>
      <c r="I43" s="7"/>
      <c r="J43" s="7"/>
      <c r="K43" s="7"/>
      <c r="L43" s="7"/>
      <c r="M43" s="7">
        <v>50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32"/>
    </row>
    <row r="44" spans="1:32" s="11" customFormat="1" ht="18" customHeight="1">
      <c r="A44" s="1">
        <v>39</v>
      </c>
      <c r="B44" s="1">
        <v>53587</v>
      </c>
      <c r="C44" s="5" t="s">
        <v>614</v>
      </c>
      <c r="D44" s="1" t="s">
        <v>90</v>
      </c>
      <c r="E44" s="6" t="s">
        <v>612</v>
      </c>
      <c r="F44" s="1" t="s">
        <v>154</v>
      </c>
      <c r="G44" s="1">
        <f t="shared" si="1"/>
        <v>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>
        <v>50</v>
      </c>
      <c r="Y44" s="7"/>
      <c r="Z44" s="7"/>
      <c r="AA44" s="7"/>
      <c r="AB44" s="7"/>
      <c r="AC44" s="7"/>
      <c r="AD44" s="7"/>
      <c r="AE44" s="7"/>
      <c r="AF44" s="32"/>
    </row>
    <row r="45" spans="1:32" s="11" customFormat="1" ht="18" customHeight="1">
      <c r="A45" s="1">
        <v>39</v>
      </c>
      <c r="B45" s="1" t="s">
        <v>359</v>
      </c>
      <c r="C45" s="5" t="s">
        <v>360</v>
      </c>
      <c r="D45" s="1" t="s">
        <v>90</v>
      </c>
      <c r="E45" s="6" t="s">
        <v>7</v>
      </c>
      <c r="F45" s="1" t="s">
        <v>190</v>
      </c>
      <c r="G45" s="1">
        <f t="shared" si="1"/>
        <v>50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15</v>
      </c>
      <c r="U45" s="7"/>
      <c r="V45" s="7"/>
      <c r="W45" s="7"/>
      <c r="X45" s="7"/>
      <c r="Y45" s="7"/>
      <c r="Z45" s="7"/>
      <c r="AA45" s="7"/>
      <c r="AB45" s="7">
        <v>35</v>
      </c>
      <c r="AC45" s="7"/>
      <c r="AD45" s="7"/>
      <c r="AE45" s="7"/>
      <c r="AF45" s="32"/>
    </row>
    <row r="46" spans="1:32" s="11" customFormat="1" ht="18" customHeight="1">
      <c r="A46" s="1">
        <v>42</v>
      </c>
      <c r="B46" s="1">
        <v>34447</v>
      </c>
      <c r="C46" s="5" t="s">
        <v>406</v>
      </c>
      <c r="D46" s="1" t="s">
        <v>90</v>
      </c>
      <c r="E46" s="6" t="s">
        <v>407</v>
      </c>
      <c r="F46" s="1" t="s">
        <v>381</v>
      </c>
      <c r="G46" s="1">
        <f t="shared" si="1"/>
        <v>40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40</v>
      </c>
      <c r="AB46" s="7"/>
      <c r="AC46" s="7"/>
      <c r="AD46" s="7"/>
      <c r="AE46" s="7"/>
      <c r="AF46" s="32"/>
    </row>
    <row r="47" spans="1:32" s="11" customFormat="1" ht="18" customHeight="1">
      <c r="A47" s="1">
        <v>43</v>
      </c>
      <c r="B47" s="1" t="s">
        <v>361</v>
      </c>
      <c r="C47" s="5" t="s">
        <v>362</v>
      </c>
      <c r="D47" s="1" t="s">
        <v>90</v>
      </c>
      <c r="E47" s="6" t="s">
        <v>7</v>
      </c>
      <c r="F47" s="1" t="s">
        <v>190</v>
      </c>
      <c r="G47" s="1">
        <f t="shared" si="1"/>
        <v>38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8</v>
      </c>
      <c r="U47" s="7"/>
      <c r="V47" s="7"/>
      <c r="W47" s="7"/>
      <c r="X47" s="7"/>
      <c r="Y47" s="7"/>
      <c r="Z47" s="7"/>
      <c r="AA47" s="7"/>
      <c r="AB47" s="7">
        <v>30</v>
      </c>
      <c r="AC47" s="7"/>
      <c r="AD47" s="7"/>
      <c r="AE47" s="7"/>
      <c r="AF47" s="32"/>
    </row>
    <row r="48" spans="1:32" s="11" customFormat="1" ht="18" customHeight="1">
      <c r="A48" s="1">
        <v>44</v>
      </c>
      <c r="B48" s="1" t="s">
        <v>1041</v>
      </c>
      <c r="C48" s="5" t="s">
        <v>1042</v>
      </c>
      <c r="D48" s="1" t="s">
        <v>90</v>
      </c>
      <c r="E48" s="6" t="s">
        <v>7</v>
      </c>
      <c r="F48" s="1" t="s">
        <v>103</v>
      </c>
      <c r="G48" s="1">
        <f t="shared" si="1"/>
        <v>35</v>
      </c>
      <c r="H48" s="31"/>
      <c r="I48" s="7"/>
      <c r="J48" s="7"/>
      <c r="K48" s="7"/>
      <c r="L48" s="7"/>
      <c r="M48" s="7">
        <v>35</v>
      </c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32"/>
    </row>
    <row r="49" spans="1:32" s="11" customFormat="1" ht="18" customHeight="1">
      <c r="A49" s="1">
        <v>45</v>
      </c>
      <c r="B49" s="1">
        <v>52200</v>
      </c>
      <c r="C49" s="5" t="s">
        <v>89</v>
      </c>
      <c r="D49" s="1" t="s">
        <v>90</v>
      </c>
      <c r="E49" s="6" t="s">
        <v>7</v>
      </c>
      <c r="F49" s="1" t="s">
        <v>10</v>
      </c>
      <c r="G49" s="1">
        <f t="shared" si="1"/>
        <v>32.5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>
        <v>10</v>
      </c>
      <c r="W49" s="7"/>
      <c r="X49" s="7"/>
      <c r="Y49" s="7">
        <v>10</v>
      </c>
      <c r="Z49" s="7"/>
      <c r="AA49" s="7"/>
      <c r="AB49" s="7"/>
      <c r="AC49" s="7"/>
      <c r="AD49" s="7"/>
      <c r="AE49" s="7">
        <v>12.5</v>
      </c>
      <c r="AF49" s="32"/>
    </row>
    <row r="50" spans="1:32" s="11" customFormat="1" ht="18" customHeight="1">
      <c r="A50" s="1">
        <v>46</v>
      </c>
      <c r="B50" s="1" t="s">
        <v>1043</v>
      </c>
      <c r="C50" s="5" t="s">
        <v>1044</v>
      </c>
      <c r="D50" s="1" t="s">
        <v>90</v>
      </c>
      <c r="E50" s="6" t="s">
        <v>7</v>
      </c>
      <c r="F50" s="1" t="s">
        <v>8</v>
      </c>
      <c r="G50" s="1">
        <f t="shared" si="1"/>
        <v>30</v>
      </c>
      <c r="H50" s="31"/>
      <c r="I50" s="7"/>
      <c r="J50" s="7"/>
      <c r="K50" s="7"/>
      <c r="L50" s="7"/>
      <c r="M50" s="7">
        <v>30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32"/>
    </row>
    <row r="51" spans="1:32" s="11" customFormat="1" ht="18" customHeight="1">
      <c r="A51" s="1">
        <v>46</v>
      </c>
      <c r="B51" s="1">
        <v>13258</v>
      </c>
      <c r="C51" s="5" t="s">
        <v>615</v>
      </c>
      <c r="D51" s="1" t="s">
        <v>90</v>
      </c>
      <c r="E51" s="6" t="s">
        <v>368</v>
      </c>
      <c r="F51" s="1" t="s">
        <v>369</v>
      </c>
      <c r="G51" s="1">
        <f t="shared" si="1"/>
        <v>30</v>
      </c>
      <c r="H51" s="31"/>
      <c r="I51" s="7"/>
      <c r="J51" s="7"/>
      <c r="K51" s="7"/>
      <c r="L51" s="7"/>
      <c r="M51" s="7"/>
      <c r="N51" s="7">
        <v>10</v>
      </c>
      <c r="O51" s="7"/>
      <c r="P51" s="7"/>
      <c r="Q51" s="7"/>
      <c r="R51" s="7"/>
      <c r="S51" s="7"/>
      <c r="T51" s="7"/>
      <c r="U51" s="7"/>
      <c r="V51" s="7"/>
      <c r="W51" s="7"/>
      <c r="X51" s="7">
        <v>20</v>
      </c>
      <c r="Y51" s="7"/>
      <c r="Z51" s="7"/>
      <c r="AA51" s="7"/>
      <c r="AB51" s="7"/>
      <c r="AC51" s="7"/>
      <c r="AD51" s="7"/>
      <c r="AE51" s="7"/>
      <c r="AF51" s="32"/>
    </row>
    <row r="52" spans="1:32" s="11" customFormat="1" ht="18" customHeight="1">
      <c r="A52" s="1">
        <v>48</v>
      </c>
      <c r="B52" s="1" t="s">
        <v>1045</v>
      </c>
      <c r="C52" s="5" t="s">
        <v>1046</v>
      </c>
      <c r="D52" s="1" t="s">
        <v>90</v>
      </c>
      <c r="E52" s="6" t="s">
        <v>7</v>
      </c>
      <c r="F52" s="1" t="s">
        <v>103</v>
      </c>
      <c r="G52" s="1">
        <f t="shared" si="1"/>
        <v>25</v>
      </c>
      <c r="H52" s="31"/>
      <c r="I52" s="7"/>
      <c r="J52" s="7"/>
      <c r="K52" s="7"/>
      <c r="L52" s="7"/>
      <c r="M52" s="7">
        <v>25</v>
      </c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32"/>
    </row>
    <row r="53" spans="1:32" s="11" customFormat="1" ht="18" customHeight="1">
      <c r="A53" s="1">
        <v>48</v>
      </c>
      <c r="B53" s="1">
        <v>45062</v>
      </c>
      <c r="C53" s="5" t="s">
        <v>736</v>
      </c>
      <c r="D53" s="1" t="s">
        <v>90</v>
      </c>
      <c r="E53" s="6" t="s">
        <v>7</v>
      </c>
      <c r="F53" s="1" t="s">
        <v>259</v>
      </c>
      <c r="G53" s="1">
        <f t="shared" si="1"/>
        <v>25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>
        <v>25</v>
      </c>
      <c r="V53" s="7"/>
      <c r="W53" s="7"/>
      <c r="X53" s="7"/>
      <c r="Y53" s="7"/>
      <c r="Z53" s="7"/>
      <c r="AA53" s="7"/>
      <c r="AB53" s="7"/>
      <c r="AC53" s="7"/>
      <c r="AD53" s="7"/>
      <c r="AE53" s="7"/>
      <c r="AF53" s="32"/>
    </row>
    <row r="54" spans="1:32" s="11" customFormat="1" ht="18" customHeight="1">
      <c r="A54" s="1">
        <v>48</v>
      </c>
      <c r="B54" s="1">
        <v>56822</v>
      </c>
      <c r="C54" s="5" t="s">
        <v>363</v>
      </c>
      <c r="D54" s="1" t="s">
        <v>90</v>
      </c>
      <c r="E54" s="6" t="s">
        <v>7</v>
      </c>
      <c r="F54" s="1" t="s">
        <v>190</v>
      </c>
      <c r="G54" s="1">
        <f t="shared" si="1"/>
        <v>25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>
        <v>25</v>
      </c>
      <c r="AC54" s="7"/>
      <c r="AD54" s="7"/>
      <c r="AE54" s="7"/>
      <c r="AF54" s="32"/>
    </row>
    <row r="55" spans="1:32" s="11" customFormat="1" ht="18" customHeight="1">
      <c r="A55" s="1">
        <v>48</v>
      </c>
      <c r="B55" s="1" t="s">
        <v>365</v>
      </c>
      <c r="C55" s="5" t="s">
        <v>366</v>
      </c>
      <c r="D55" s="1" t="s">
        <v>90</v>
      </c>
      <c r="E55" s="6" t="s">
        <v>195</v>
      </c>
      <c r="F55" s="1" t="s">
        <v>190</v>
      </c>
      <c r="G55" s="1">
        <f t="shared" si="1"/>
        <v>25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10</v>
      </c>
      <c r="U55" s="7"/>
      <c r="V55" s="7"/>
      <c r="W55" s="7"/>
      <c r="X55" s="7"/>
      <c r="Y55" s="7"/>
      <c r="Z55" s="7"/>
      <c r="AA55" s="7"/>
      <c r="AB55" s="7">
        <v>15</v>
      </c>
      <c r="AC55" s="7"/>
      <c r="AD55" s="7"/>
      <c r="AE55" s="7"/>
      <c r="AF55" s="32"/>
    </row>
    <row r="56" spans="1:32" s="11" customFormat="1" ht="18" customHeight="1">
      <c r="A56" s="1">
        <v>52</v>
      </c>
      <c r="B56" s="1">
        <v>49637</v>
      </c>
      <c r="C56" s="5" t="s">
        <v>737</v>
      </c>
      <c r="D56" s="1" t="s">
        <v>90</v>
      </c>
      <c r="E56" s="6" t="s">
        <v>7</v>
      </c>
      <c r="F56" s="1" t="s">
        <v>259</v>
      </c>
      <c r="G56" s="1">
        <f t="shared" si="1"/>
        <v>20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20</v>
      </c>
      <c r="V56" s="7"/>
      <c r="W56" s="7"/>
      <c r="X56" s="7"/>
      <c r="Y56" s="7"/>
      <c r="Z56" s="7"/>
      <c r="AA56" s="7"/>
      <c r="AB56" s="7"/>
      <c r="AC56" s="7"/>
      <c r="AD56" s="7"/>
      <c r="AE56" s="7"/>
      <c r="AF56" s="32"/>
    </row>
    <row r="57" spans="1:32" s="11" customFormat="1" ht="18" customHeight="1">
      <c r="A57" s="1">
        <v>52</v>
      </c>
      <c r="B57" s="1">
        <v>63336</v>
      </c>
      <c r="C57" s="5" t="s">
        <v>364</v>
      </c>
      <c r="D57" s="1" t="s">
        <v>90</v>
      </c>
      <c r="E57" s="6" t="s">
        <v>7</v>
      </c>
      <c r="F57" s="1" t="s">
        <v>190</v>
      </c>
      <c r="G57" s="1">
        <f t="shared" si="1"/>
        <v>20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20</v>
      </c>
      <c r="AC57" s="7"/>
      <c r="AD57" s="7"/>
      <c r="AE57" s="7"/>
      <c r="AF57" s="32"/>
    </row>
    <row r="58" spans="1:32" s="11" customFormat="1" ht="18" customHeight="1">
      <c r="A58" s="1">
        <v>54</v>
      </c>
      <c r="B58" s="1">
        <v>54671</v>
      </c>
      <c r="C58" s="5" t="s">
        <v>685</v>
      </c>
      <c r="D58" s="1" t="s">
        <v>90</v>
      </c>
      <c r="E58" s="6" t="s">
        <v>7</v>
      </c>
      <c r="F58" s="1" t="s">
        <v>686</v>
      </c>
      <c r="G58" s="1">
        <f t="shared" si="1"/>
        <v>12.5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>
        <v>12.5</v>
      </c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32"/>
    </row>
    <row r="59" spans="1:32" s="11" customFormat="1" ht="18" customHeight="1">
      <c r="A59" s="1">
        <v>55</v>
      </c>
      <c r="B59" s="1">
        <v>55444</v>
      </c>
      <c r="C59" s="5" t="s">
        <v>1362</v>
      </c>
      <c r="D59" s="1" t="s">
        <v>90</v>
      </c>
      <c r="E59" s="6" t="s">
        <v>7</v>
      </c>
      <c r="F59" s="1" t="s">
        <v>813</v>
      </c>
      <c r="G59" s="1">
        <f t="shared" si="1"/>
        <v>10</v>
      </c>
      <c r="H59" s="31"/>
      <c r="I59" s="7"/>
      <c r="J59" s="7">
        <f>20/2</f>
        <v>10</v>
      </c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32"/>
    </row>
    <row r="60" spans="1:32" s="11" customFormat="1" ht="18" customHeight="1">
      <c r="A60" s="1">
        <v>56</v>
      </c>
      <c r="B60" s="1">
        <v>57716</v>
      </c>
      <c r="C60" s="5" t="s">
        <v>741</v>
      </c>
      <c r="D60" s="1" t="s">
        <v>90</v>
      </c>
      <c r="E60" s="6" t="s">
        <v>7</v>
      </c>
      <c r="F60" s="1" t="s">
        <v>259</v>
      </c>
      <c r="G60" s="1">
        <f t="shared" si="1"/>
        <v>8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>
        <v>8</v>
      </c>
      <c r="V60" s="7"/>
      <c r="W60" s="7"/>
      <c r="X60" s="7"/>
      <c r="Y60" s="7"/>
      <c r="Z60" s="7"/>
      <c r="AA60" s="7"/>
      <c r="AB60" s="7"/>
      <c r="AC60" s="7"/>
      <c r="AD60" s="7"/>
      <c r="AE60" s="7"/>
      <c r="AF60" s="36"/>
    </row>
    <row r="61" spans="1:32" s="11" customFormat="1" ht="18" customHeight="1">
      <c r="A61" s="1">
        <v>57</v>
      </c>
      <c r="B61" s="1">
        <v>65493</v>
      </c>
      <c r="C61" s="5" t="s">
        <v>1363</v>
      </c>
      <c r="D61" s="1" t="s">
        <v>90</v>
      </c>
      <c r="E61" s="6" t="s">
        <v>400</v>
      </c>
      <c r="F61" s="1" t="s">
        <v>381</v>
      </c>
      <c r="G61" s="1">
        <f t="shared" si="1"/>
        <v>7.5</v>
      </c>
      <c r="H61" s="31"/>
      <c r="I61" s="7"/>
      <c r="J61" s="7">
        <f>15/2</f>
        <v>7.5</v>
      </c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32"/>
    </row>
    <row r="62" spans="1:32" s="11" customFormat="1" ht="18" customHeight="1">
      <c r="A62" s="1">
        <v>57</v>
      </c>
      <c r="B62" s="1">
        <v>50873</v>
      </c>
      <c r="C62" s="5" t="s">
        <v>92</v>
      </c>
      <c r="D62" s="1" t="s">
        <v>93</v>
      </c>
      <c r="E62" s="6" t="s">
        <v>7</v>
      </c>
      <c r="F62" s="1" t="s">
        <v>8</v>
      </c>
      <c r="G62" s="1">
        <f t="shared" si="1"/>
        <v>7.5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>
        <v>7.5</v>
      </c>
      <c r="AF62" s="32"/>
    </row>
    <row r="63" spans="1:32" s="11" customFormat="1" ht="18" customHeight="1">
      <c r="A63" s="1"/>
      <c r="B63" s="1"/>
      <c r="C63" s="5"/>
      <c r="D63" s="1"/>
      <c r="E63" s="5"/>
      <c r="F63" s="1"/>
      <c r="G63" s="1"/>
      <c r="H63" s="3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6"/>
    </row>
    <row r="64" spans="1:32" ht="6.9" customHeight="1">
      <c r="A64" s="38"/>
      <c r="B64" s="33"/>
      <c r="C64" s="39"/>
      <c r="D64" s="33"/>
      <c r="E64" s="40"/>
      <c r="F64" s="33"/>
      <c r="G64" s="41"/>
      <c r="H64" s="33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37"/>
    </row>
    <row r="65" spans="1:31" s="8" customFormat="1" ht="12.75" customHeight="1">
      <c r="A65" s="13"/>
      <c r="B65" s="14"/>
      <c r="D65" s="14"/>
      <c r="E65" s="15"/>
      <c r="F65" s="14"/>
      <c r="G65" s="14"/>
      <c r="H65" s="14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</row>
    <row r="66" spans="1:31">
      <c r="B66"/>
      <c r="C66" s="2"/>
      <c r="D66" s="10"/>
      <c r="E66" s="2"/>
      <c r="H66" s="12"/>
    </row>
    <row r="67" spans="1:31">
      <c r="B67"/>
      <c r="C67" s="2"/>
      <c r="D67" s="10"/>
      <c r="E67" s="2"/>
      <c r="H67" s="12"/>
    </row>
    <row r="68" spans="1:31">
      <c r="B68"/>
      <c r="C68" s="2"/>
      <c r="D68" s="10"/>
      <c r="E68" s="2"/>
      <c r="H68" s="12"/>
    </row>
    <row r="69" spans="1:31">
      <c r="C69" s="2"/>
      <c r="D69" s="10"/>
      <c r="E69" s="2"/>
      <c r="H69" s="12"/>
    </row>
    <row r="70" spans="1:31">
      <c r="C70" s="2"/>
      <c r="D70" s="10"/>
      <c r="E70" s="2"/>
      <c r="H70" s="12"/>
    </row>
    <row r="71" spans="1:31">
      <c r="C71" s="2"/>
      <c r="D71" s="10"/>
      <c r="E71" s="2"/>
      <c r="H71" s="12"/>
    </row>
  </sheetData>
  <sheetProtection algorithmName="SHA-512" hashValue="4DfQKbxOT2V3d47cT+yB8472yd+2gigTvX6dZR/BSlyl1aycVFrmoNVvRsC/AujiQHqClse+X0spAFuiNGmMgQ==" saltValue="u02huNstSJHjam58CCOIoA==" spinCount="100000" sheet="1" selectLockedCells="1" selectUnlockedCells="1"/>
  <sortState xmlns:xlrd2="http://schemas.microsoft.com/office/spreadsheetml/2017/richdata2" ref="B5:AE62">
    <sortCondition descending="1" ref="G5:G62"/>
  </sortState>
  <mergeCells count="25">
    <mergeCell ref="M1:M2"/>
    <mergeCell ref="L1:L2"/>
    <mergeCell ref="K1:K2"/>
    <mergeCell ref="U1:U2"/>
    <mergeCell ref="A2:G2"/>
    <mergeCell ref="A1:G1"/>
    <mergeCell ref="I1:I2"/>
    <mergeCell ref="T1:T2"/>
    <mergeCell ref="S1:S2"/>
    <mergeCell ref="R1:R2"/>
    <mergeCell ref="Q1:Q2"/>
    <mergeCell ref="P1:P2"/>
    <mergeCell ref="O1:O2"/>
    <mergeCell ref="N1:N2"/>
    <mergeCell ref="J1:J2"/>
    <mergeCell ref="AE1:AE2"/>
    <mergeCell ref="AD1:AD2"/>
    <mergeCell ref="AB1:AB2"/>
    <mergeCell ref="AC1:AC2"/>
    <mergeCell ref="AA1:AA2"/>
    <mergeCell ref="Z1:Z2"/>
    <mergeCell ref="Y1:Y2"/>
    <mergeCell ref="X1:X2"/>
    <mergeCell ref="W1:W2"/>
    <mergeCell ref="V1:V2"/>
  </mergeCells>
  <conditionalFormatting sqref="B1:B1048576">
    <cfRule type="duplicateValues" dxfId="175" priority="5"/>
  </conditionalFormatting>
  <conditionalFormatting sqref="B1:C2 B4:C4 B63:C65 B66:B71 B72:C65565">
    <cfRule type="expression" dxfId="174" priority="16" stopIfTrue="1">
      <formula>AND(COUNTIF($B$1:$C$2, B1)+COUNTIF($B$4:$C$4, B1)+COUNTIF($B$63:$C$65565, B1)&gt;1,NOT(ISBLANK(B1)))</formula>
    </cfRule>
  </conditionalFormatting>
  <conditionalFormatting sqref="B3:C3">
    <cfRule type="duplicateValues" dxfId="173" priority="14" stopIfTrue="1"/>
  </conditionalFormatting>
  <conditionalFormatting sqref="B5:C63">
    <cfRule type="duplicateValues" dxfId="172" priority="12283" stopIfTrue="1"/>
    <cfRule type="duplicateValues" dxfId="171" priority="12284" stopIfTrue="1"/>
    <cfRule type="duplicateValues" dxfId="170" priority="12285" stopIfTrue="1"/>
    <cfRule type="duplicateValues" dxfId="169" priority="12286" stopIfTrue="1"/>
  </conditionalFormatting>
  <conditionalFormatting sqref="B63:C65">
    <cfRule type="duplicateValues" dxfId="168" priority="11892" stopIfTrue="1"/>
  </conditionalFormatting>
  <conditionalFormatting sqref="B72:C1048576 B1:C65 B66:B71">
    <cfRule type="duplicateValues" dxfId="167" priority="3"/>
    <cfRule type="duplicateValues" dxfId="16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8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9" width="6.6640625" style="12" customWidth="1"/>
    <col min="20" max="20" width="7.21875" style="12" customWidth="1"/>
    <col min="21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684</v>
      </c>
      <c r="Q1" s="56" t="s">
        <v>665</v>
      </c>
      <c r="R1" s="56" t="s">
        <v>735</v>
      </c>
      <c r="S1" s="56" t="s">
        <v>638</v>
      </c>
      <c r="T1" s="56" t="s">
        <v>616</v>
      </c>
      <c r="U1" s="56" t="s">
        <v>543</v>
      </c>
      <c r="V1" s="56" t="s">
        <v>438</v>
      </c>
      <c r="W1" s="56" t="s">
        <v>396</v>
      </c>
      <c r="X1" s="56" t="s">
        <v>187</v>
      </c>
      <c r="Y1" s="56" t="s">
        <v>137</v>
      </c>
      <c r="Z1" s="54" t="s">
        <v>13</v>
      </c>
      <c r="AA1" s="27"/>
    </row>
    <row r="2" spans="1:27" s="4" customFormat="1" ht="96.75" customHeight="1">
      <c r="A2" s="58" t="s">
        <v>1384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45753</v>
      </c>
      <c r="Q3" s="19">
        <v>45746</v>
      </c>
      <c r="R3" s="19">
        <v>45746</v>
      </c>
      <c r="S3" s="19">
        <v>45739</v>
      </c>
      <c r="T3" s="19">
        <v>45739</v>
      </c>
      <c r="U3" s="19">
        <v>45725</v>
      </c>
      <c r="V3" s="19">
        <v>45725</v>
      </c>
      <c r="W3" s="19">
        <v>45711</v>
      </c>
      <c r="X3" s="19">
        <v>45698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188</v>
      </c>
      <c r="U4" s="21" t="s">
        <v>14</v>
      </c>
      <c r="V4" s="21" t="s">
        <v>473</v>
      </c>
      <c r="W4" s="21" t="s">
        <v>188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>
        <v>34468</v>
      </c>
      <c r="C5" s="5" t="s">
        <v>30</v>
      </c>
      <c r="D5" s="1" t="s">
        <v>29</v>
      </c>
      <c r="E5" s="6" t="s">
        <v>7</v>
      </c>
      <c r="F5" s="1" t="s">
        <v>8</v>
      </c>
      <c r="G5" s="1">
        <f t="shared" ref="G5:G36" si="0">SUM(I5:Z5)</f>
        <v>570</v>
      </c>
      <c r="H5" s="31"/>
      <c r="I5" s="7"/>
      <c r="J5" s="7"/>
      <c r="K5" s="7">
        <v>100</v>
      </c>
      <c r="L5" s="7">
        <v>160</v>
      </c>
      <c r="M5" s="7">
        <v>35</v>
      </c>
      <c r="N5" s="7"/>
      <c r="O5" s="7">
        <v>200</v>
      </c>
      <c r="P5" s="7"/>
      <c r="Q5" s="7"/>
      <c r="R5" s="7"/>
      <c r="S5" s="7"/>
      <c r="T5" s="7"/>
      <c r="U5" s="7"/>
      <c r="V5" s="7"/>
      <c r="W5" s="7"/>
      <c r="X5" s="7">
        <v>50</v>
      </c>
      <c r="Y5" s="7"/>
      <c r="Z5" s="7">
        <v>25</v>
      </c>
      <c r="AA5" s="32"/>
    </row>
    <row r="6" spans="1:27" s="11" customFormat="1" ht="18" customHeight="1">
      <c r="A6" s="1">
        <v>2</v>
      </c>
      <c r="B6" s="1">
        <v>37601</v>
      </c>
      <c r="C6" s="5" t="s">
        <v>31</v>
      </c>
      <c r="D6" s="1" t="s">
        <v>29</v>
      </c>
      <c r="E6" s="6" t="s">
        <v>7</v>
      </c>
      <c r="F6" s="1" t="s">
        <v>8</v>
      </c>
      <c r="G6" s="1">
        <f t="shared" si="0"/>
        <v>490</v>
      </c>
      <c r="H6" s="31"/>
      <c r="I6" s="7"/>
      <c r="J6" s="7"/>
      <c r="K6" s="7"/>
      <c r="L6" s="7">
        <v>150</v>
      </c>
      <c r="M6" s="7">
        <v>50</v>
      </c>
      <c r="N6" s="7"/>
      <c r="O6" s="7">
        <v>160</v>
      </c>
      <c r="P6" s="7"/>
      <c r="Q6" s="7">
        <v>25</v>
      </c>
      <c r="R6" s="7"/>
      <c r="S6" s="7">
        <v>25</v>
      </c>
      <c r="T6" s="7"/>
      <c r="U6" s="7">
        <v>25</v>
      </c>
      <c r="V6" s="7"/>
      <c r="W6" s="7"/>
      <c r="X6" s="7">
        <v>35</v>
      </c>
      <c r="Y6" s="7"/>
      <c r="Z6" s="7">
        <v>20</v>
      </c>
      <c r="AA6" s="32"/>
    </row>
    <row r="7" spans="1:27" s="11" customFormat="1" ht="18" customHeight="1">
      <c r="A7" s="1">
        <v>3</v>
      </c>
      <c r="B7" s="1">
        <v>45270</v>
      </c>
      <c r="C7" s="5" t="s">
        <v>157</v>
      </c>
      <c r="D7" s="1" t="s">
        <v>29</v>
      </c>
      <c r="E7" s="6" t="s">
        <v>158</v>
      </c>
      <c r="F7" s="1" t="s">
        <v>8</v>
      </c>
      <c r="G7" s="1">
        <f t="shared" si="0"/>
        <v>398</v>
      </c>
      <c r="H7" s="31"/>
      <c r="I7" s="7"/>
      <c r="J7" s="7"/>
      <c r="K7" s="7">
        <v>85</v>
      </c>
      <c r="L7" s="7">
        <v>65</v>
      </c>
      <c r="M7" s="7"/>
      <c r="N7" s="7"/>
      <c r="O7" s="7">
        <v>140</v>
      </c>
      <c r="P7" s="7"/>
      <c r="Q7" s="7">
        <v>15</v>
      </c>
      <c r="R7" s="7"/>
      <c r="S7" s="7">
        <v>8</v>
      </c>
      <c r="T7" s="7"/>
      <c r="U7" s="7"/>
      <c r="V7" s="7"/>
      <c r="W7" s="7"/>
      <c r="X7" s="7">
        <v>25</v>
      </c>
      <c r="Y7" s="7">
        <f>120/2</f>
        <v>60</v>
      </c>
      <c r="Z7" s="7"/>
      <c r="AA7" s="36"/>
    </row>
    <row r="8" spans="1:27" s="11" customFormat="1" ht="18" customHeight="1">
      <c r="A8" s="1">
        <v>4</v>
      </c>
      <c r="B8" s="1">
        <v>42248</v>
      </c>
      <c r="C8" s="5" t="s">
        <v>34</v>
      </c>
      <c r="D8" s="1" t="s">
        <v>29</v>
      </c>
      <c r="E8" s="6" t="s">
        <v>7</v>
      </c>
      <c r="F8" s="1" t="s">
        <v>8</v>
      </c>
      <c r="G8" s="1">
        <f t="shared" si="0"/>
        <v>310</v>
      </c>
      <c r="H8" s="31"/>
      <c r="I8" s="7"/>
      <c r="J8" s="7"/>
      <c r="K8" s="7"/>
      <c r="L8" s="7"/>
      <c r="M8" s="7">
        <v>40</v>
      </c>
      <c r="N8" s="7"/>
      <c r="O8" s="7">
        <v>180</v>
      </c>
      <c r="P8" s="7"/>
      <c r="Q8" s="7">
        <v>20</v>
      </c>
      <c r="R8" s="7"/>
      <c r="S8" s="7">
        <v>20</v>
      </c>
      <c r="T8" s="7"/>
      <c r="U8" s="7"/>
      <c r="V8" s="7"/>
      <c r="W8" s="7"/>
      <c r="X8" s="7">
        <v>40</v>
      </c>
      <c r="Y8" s="7"/>
      <c r="Z8" s="7">
        <v>10</v>
      </c>
      <c r="AA8" s="36"/>
    </row>
    <row r="9" spans="1:27" s="11" customFormat="1" ht="18" customHeight="1">
      <c r="A9" s="1">
        <v>5</v>
      </c>
      <c r="B9" s="1">
        <v>45164</v>
      </c>
      <c r="C9" s="5" t="s">
        <v>1132</v>
      </c>
      <c r="D9" s="1" t="s">
        <v>29</v>
      </c>
      <c r="E9" s="6" t="s">
        <v>1063</v>
      </c>
      <c r="F9" s="1" t="s">
        <v>141</v>
      </c>
      <c r="G9" s="1">
        <f t="shared" si="0"/>
        <v>170</v>
      </c>
      <c r="H9" s="31"/>
      <c r="I9" s="7"/>
      <c r="J9" s="7"/>
      <c r="K9" s="7">
        <v>90</v>
      </c>
      <c r="L9" s="7">
        <v>80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>
        <v>62879</v>
      </c>
      <c r="C10" s="5" t="s">
        <v>800</v>
      </c>
      <c r="D10" s="1" t="s">
        <v>29</v>
      </c>
      <c r="E10" s="6" t="s">
        <v>7</v>
      </c>
      <c r="F10" s="1" t="s">
        <v>442</v>
      </c>
      <c r="G10" s="1">
        <f t="shared" si="0"/>
        <v>165</v>
      </c>
      <c r="H10" s="31"/>
      <c r="I10" s="7"/>
      <c r="J10" s="7"/>
      <c r="K10" s="7"/>
      <c r="L10" s="7"/>
      <c r="M10" s="7"/>
      <c r="N10" s="7">
        <v>65</v>
      </c>
      <c r="O10" s="7"/>
      <c r="P10" s="7"/>
      <c r="Q10" s="7"/>
      <c r="R10" s="7"/>
      <c r="S10" s="7"/>
      <c r="T10" s="7"/>
      <c r="U10" s="7"/>
      <c r="V10" s="7">
        <v>100</v>
      </c>
      <c r="W10" s="7"/>
      <c r="X10" s="7"/>
      <c r="Y10" s="7"/>
      <c r="Z10" s="7"/>
      <c r="AA10" s="32"/>
    </row>
    <row r="11" spans="1:27" s="11" customFormat="1" ht="18" customHeight="1">
      <c r="A11" s="1">
        <v>6</v>
      </c>
      <c r="B11" s="24">
        <v>58103</v>
      </c>
      <c r="C11" s="25" t="s">
        <v>1134</v>
      </c>
      <c r="D11" s="1" t="s">
        <v>29</v>
      </c>
      <c r="E11" s="6" t="s">
        <v>7</v>
      </c>
      <c r="F11" s="24" t="s">
        <v>1068</v>
      </c>
      <c r="G11" s="1">
        <f t="shared" si="0"/>
        <v>165</v>
      </c>
      <c r="H11" s="31"/>
      <c r="I11" s="44"/>
      <c r="J11" s="44"/>
      <c r="K11" s="44">
        <v>95</v>
      </c>
      <c r="L11" s="44">
        <v>70</v>
      </c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32"/>
    </row>
    <row r="12" spans="1:27" s="11" customFormat="1" ht="18" customHeight="1">
      <c r="A12" s="1">
        <v>8</v>
      </c>
      <c r="B12" s="24">
        <v>15104</v>
      </c>
      <c r="C12" s="25" t="s">
        <v>538</v>
      </c>
      <c r="D12" s="1" t="s">
        <v>29</v>
      </c>
      <c r="E12" s="6" t="s">
        <v>7</v>
      </c>
      <c r="F12" s="24" t="s">
        <v>442</v>
      </c>
      <c r="G12" s="1">
        <f t="shared" si="0"/>
        <v>155</v>
      </c>
      <c r="H12" s="31"/>
      <c r="I12" s="44"/>
      <c r="J12" s="44"/>
      <c r="K12" s="44"/>
      <c r="L12" s="44"/>
      <c r="M12" s="44"/>
      <c r="N12" s="44">
        <v>75</v>
      </c>
      <c r="O12" s="44"/>
      <c r="P12" s="44"/>
      <c r="Q12" s="44"/>
      <c r="R12" s="44"/>
      <c r="S12" s="44"/>
      <c r="T12" s="44"/>
      <c r="U12" s="44"/>
      <c r="V12" s="44">
        <v>80</v>
      </c>
      <c r="W12" s="44"/>
      <c r="X12" s="44"/>
      <c r="Y12" s="44"/>
      <c r="Z12" s="44"/>
      <c r="AA12" s="32"/>
    </row>
    <row r="13" spans="1:27" s="11" customFormat="1" ht="18" customHeight="1">
      <c r="A13" s="1">
        <v>9</v>
      </c>
      <c r="B13" s="24" t="s">
        <v>216</v>
      </c>
      <c r="C13" s="25" t="s">
        <v>217</v>
      </c>
      <c r="D13" s="1" t="s">
        <v>29</v>
      </c>
      <c r="E13" s="6" t="s">
        <v>7</v>
      </c>
      <c r="F13" s="24" t="s">
        <v>8</v>
      </c>
      <c r="G13" s="1">
        <f t="shared" si="0"/>
        <v>150</v>
      </c>
      <c r="H13" s="31"/>
      <c r="I13" s="44"/>
      <c r="J13" s="44"/>
      <c r="K13" s="44"/>
      <c r="L13" s="44"/>
      <c r="M13" s="44"/>
      <c r="N13" s="44"/>
      <c r="O13" s="44">
        <v>120</v>
      </c>
      <c r="P13" s="44"/>
      <c r="Q13" s="44"/>
      <c r="R13" s="44"/>
      <c r="S13" s="44"/>
      <c r="T13" s="44"/>
      <c r="U13" s="44"/>
      <c r="V13" s="44"/>
      <c r="W13" s="44"/>
      <c r="X13" s="44">
        <v>30</v>
      </c>
      <c r="Y13" s="44"/>
      <c r="Z13" s="44"/>
      <c r="AA13" s="32"/>
    </row>
    <row r="14" spans="1:27" s="11" customFormat="1" ht="18" customHeight="1">
      <c r="A14" s="1">
        <v>10</v>
      </c>
      <c r="B14" s="24">
        <v>56551</v>
      </c>
      <c r="C14" s="25" t="s">
        <v>540</v>
      </c>
      <c r="D14" s="1" t="s">
        <v>29</v>
      </c>
      <c r="E14" s="6" t="s">
        <v>7</v>
      </c>
      <c r="F14" s="24" t="s">
        <v>442</v>
      </c>
      <c r="G14" s="1">
        <f t="shared" si="0"/>
        <v>145</v>
      </c>
      <c r="H14" s="31"/>
      <c r="I14" s="44"/>
      <c r="J14" s="44"/>
      <c r="K14" s="44"/>
      <c r="L14" s="44"/>
      <c r="M14" s="44"/>
      <c r="N14" s="44">
        <v>80</v>
      </c>
      <c r="O14" s="44"/>
      <c r="P14" s="44"/>
      <c r="Q14" s="44"/>
      <c r="R14" s="44"/>
      <c r="S14" s="44"/>
      <c r="T14" s="44"/>
      <c r="U14" s="44"/>
      <c r="V14" s="44">
        <v>65</v>
      </c>
      <c r="W14" s="44"/>
      <c r="X14" s="44"/>
      <c r="Y14" s="44"/>
      <c r="Z14" s="44"/>
      <c r="AA14" s="32"/>
    </row>
    <row r="15" spans="1:27" s="11" customFormat="1" ht="18" customHeight="1">
      <c r="A15" s="1">
        <v>11</v>
      </c>
      <c r="B15" s="24">
        <v>50375</v>
      </c>
      <c r="C15" s="25" t="s">
        <v>411</v>
      </c>
      <c r="D15" s="1" t="s">
        <v>29</v>
      </c>
      <c r="E15" s="6" t="s">
        <v>412</v>
      </c>
      <c r="F15" s="24" t="s">
        <v>381</v>
      </c>
      <c r="G15" s="1">
        <f t="shared" si="0"/>
        <v>125</v>
      </c>
      <c r="H15" s="31"/>
      <c r="I15" s="44"/>
      <c r="J15" s="44">
        <v>25</v>
      </c>
      <c r="K15" s="44"/>
      <c r="L15" s="44"/>
      <c r="M15" s="44"/>
      <c r="N15" s="44"/>
      <c r="O15" s="44"/>
      <c r="P15" s="44"/>
      <c r="Q15" s="44"/>
      <c r="R15" s="44"/>
      <c r="S15" s="44"/>
      <c r="T15" s="44">
        <v>50</v>
      </c>
      <c r="U15" s="44"/>
      <c r="V15" s="44"/>
      <c r="W15" s="44">
        <v>50</v>
      </c>
      <c r="X15" s="44"/>
      <c r="Y15" s="44"/>
      <c r="Z15" s="44"/>
      <c r="AA15" s="32"/>
    </row>
    <row r="16" spans="1:27" s="11" customFormat="1" ht="18" customHeight="1">
      <c r="A16" s="1">
        <v>11</v>
      </c>
      <c r="B16" s="24">
        <v>51098</v>
      </c>
      <c r="C16" s="25" t="s">
        <v>156</v>
      </c>
      <c r="D16" s="1" t="s">
        <v>29</v>
      </c>
      <c r="E16" s="6" t="s">
        <v>7</v>
      </c>
      <c r="F16" s="24" t="s">
        <v>141</v>
      </c>
      <c r="G16" s="1">
        <f t="shared" si="0"/>
        <v>125</v>
      </c>
      <c r="H16" s="31"/>
      <c r="I16" s="44"/>
      <c r="J16" s="44"/>
      <c r="K16" s="44"/>
      <c r="L16" s="44">
        <v>55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>
        <f>140/2</f>
        <v>70</v>
      </c>
      <c r="Z16" s="44"/>
      <c r="AA16" s="32"/>
    </row>
    <row r="17" spans="1:27" s="11" customFormat="1" ht="18" customHeight="1">
      <c r="A17" s="1">
        <v>13</v>
      </c>
      <c r="B17" s="24">
        <v>52500</v>
      </c>
      <c r="C17" s="25" t="s">
        <v>1131</v>
      </c>
      <c r="D17" s="1" t="s">
        <v>29</v>
      </c>
      <c r="E17" s="6" t="s">
        <v>7</v>
      </c>
      <c r="F17" s="24" t="s">
        <v>150</v>
      </c>
      <c r="G17" s="1">
        <f t="shared" si="0"/>
        <v>120</v>
      </c>
      <c r="H17" s="31"/>
      <c r="I17" s="44"/>
      <c r="J17" s="44"/>
      <c r="K17" s="44"/>
      <c r="L17" s="44">
        <v>120</v>
      </c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32"/>
    </row>
    <row r="18" spans="1:27" s="11" customFormat="1" ht="18" customHeight="1">
      <c r="A18" s="1">
        <v>14</v>
      </c>
      <c r="B18" s="24" t="s">
        <v>1135</v>
      </c>
      <c r="C18" s="25" t="s">
        <v>1136</v>
      </c>
      <c r="D18" s="1" t="s">
        <v>29</v>
      </c>
      <c r="E18" s="6" t="s">
        <v>1063</v>
      </c>
      <c r="F18" s="24" t="s">
        <v>141</v>
      </c>
      <c r="G18" s="1">
        <f t="shared" si="0"/>
        <v>115</v>
      </c>
      <c r="H18" s="31"/>
      <c r="I18" s="44"/>
      <c r="J18" s="44"/>
      <c r="K18" s="44">
        <v>65</v>
      </c>
      <c r="L18" s="44">
        <v>50</v>
      </c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32"/>
    </row>
    <row r="19" spans="1:27" s="11" customFormat="1" ht="18" customHeight="1">
      <c r="A19" s="1">
        <v>15</v>
      </c>
      <c r="B19" s="24" t="s">
        <v>556</v>
      </c>
      <c r="C19" s="25" t="s">
        <v>557</v>
      </c>
      <c r="D19" s="1" t="s">
        <v>29</v>
      </c>
      <c r="E19" s="6" t="s">
        <v>558</v>
      </c>
      <c r="F19" s="24" t="s">
        <v>25</v>
      </c>
      <c r="G19" s="1">
        <f t="shared" si="0"/>
        <v>110</v>
      </c>
      <c r="H19" s="31"/>
      <c r="I19" s="44"/>
      <c r="J19" s="44"/>
      <c r="K19" s="44"/>
      <c r="L19" s="44">
        <v>100</v>
      </c>
      <c r="M19" s="44"/>
      <c r="N19" s="44"/>
      <c r="O19" s="44"/>
      <c r="P19" s="44"/>
      <c r="Q19" s="44"/>
      <c r="R19" s="44"/>
      <c r="S19" s="44"/>
      <c r="T19" s="44"/>
      <c r="U19" s="44">
        <v>10</v>
      </c>
      <c r="V19" s="44"/>
      <c r="W19" s="44"/>
      <c r="X19" s="44"/>
      <c r="Y19" s="44"/>
      <c r="Z19" s="44"/>
      <c r="AA19" s="32"/>
    </row>
    <row r="20" spans="1:27" s="11" customFormat="1" ht="18" customHeight="1">
      <c r="A20" s="1">
        <v>16</v>
      </c>
      <c r="B20" s="24" t="s">
        <v>561</v>
      </c>
      <c r="C20" s="25" t="s">
        <v>562</v>
      </c>
      <c r="D20" s="1" t="s">
        <v>29</v>
      </c>
      <c r="E20" s="6" t="s">
        <v>7</v>
      </c>
      <c r="F20" s="24" t="s">
        <v>10</v>
      </c>
      <c r="G20" s="1">
        <f t="shared" si="0"/>
        <v>109</v>
      </c>
      <c r="H20" s="31"/>
      <c r="I20" s="44"/>
      <c r="J20" s="44"/>
      <c r="K20" s="44"/>
      <c r="L20" s="44"/>
      <c r="M20" s="44"/>
      <c r="N20" s="44"/>
      <c r="O20" s="44">
        <v>100</v>
      </c>
      <c r="P20" s="44"/>
      <c r="Q20" s="44"/>
      <c r="R20" s="44"/>
      <c r="S20" s="44">
        <v>3</v>
      </c>
      <c r="T20" s="44"/>
      <c r="U20" s="44">
        <v>6</v>
      </c>
      <c r="V20" s="44"/>
      <c r="W20" s="44"/>
      <c r="X20" s="44"/>
      <c r="Y20" s="44"/>
      <c r="Z20" s="44"/>
      <c r="AA20" s="32"/>
    </row>
    <row r="21" spans="1:27" s="11" customFormat="1" ht="18" customHeight="1">
      <c r="A21" s="1">
        <v>17</v>
      </c>
      <c r="B21" s="24">
        <v>47736</v>
      </c>
      <c r="C21" s="25" t="s">
        <v>734</v>
      </c>
      <c r="D21" s="1" t="s">
        <v>29</v>
      </c>
      <c r="E21" s="6" t="s">
        <v>7</v>
      </c>
      <c r="F21" s="24" t="s">
        <v>103</v>
      </c>
      <c r="G21" s="1">
        <f t="shared" si="0"/>
        <v>105</v>
      </c>
      <c r="H21" s="31"/>
      <c r="I21" s="44"/>
      <c r="J21" s="44"/>
      <c r="K21" s="44"/>
      <c r="L21" s="44"/>
      <c r="M21" s="44">
        <v>25</v>
      </c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>
        <f>160/2</f>
        <v>80</v>
      </c>
      <c r="Z21" s="44"/>
      <c r="AA21" s="32"/>
    </row>
    <row r="22" spans="1:27" s="11" customFormat="1" ht="18" customHeight="1">
      <c r="A22" s="1">
        <v>18</v>
      </c>
      <c r="B22" s="24">
        <v>59475</v>
      </c>
      <c r="C22" s="25" t="s">
        <v>541</v>
      </c>
      <c r="D22" s="1" t="s">
        <v>29</v>
      </c>
      <c r="E22" s="6" t="s">
        <v>7</v>
      </c>
      <c r="F22" s="24" t="s">
        <v>442</v>
      </c>
      <c r="G22" s="1">
        <f t="shared" si="0"/>
        <v>100</v>
      </c>
      <c r="H22" s="31"/>
      <c r="I22" s="44"/>
      <c r="J22" s="44"/>
      <c r="K22" s="44"/>
      <c r="L22" s="44"/>
      <c r="M22" s="44"/>
      <c r="N22" s="44">
        <v>45</v>
      </c>
      <c r="O22" s="44"/>
      <c r="P22" s="44"/>
      <c r="Q22" s="44"/>
      <c r="R22" s="44"/>
      <c r="S22" s="44"/>
      <c r="T22" s="44"/>
      <c r="U22" s="44"/>
      <c r="V22" s="44">
        <v>55</v>
      </c>
      <c r="W22" s="44"/>
      <c r="X22" s="44"/>
      <c r="Y22" s="44"/>
      <c r="Z22" s="44"/>
      <c r="AA22" s="32"/>
    </row>
    <row r="23" spans="1:27" s="11" customFormat="1" ht="18" customHeight="1">
      <c r="A23" s="1">
        <v>18</v>
      </c>
      <c r="B23" s="24">
        <v>34014</v>
      </c>
      <c r="C23" s="25" t="s">
        <v>917</v>
      </c>
      <c r="D23" s="1" t="s">
        <v>29</v>
      </c>
      <c r="E23" s="6" t="s">
        <v>7</v>
      </c>
      <c r="F23" s="24" t="s">
        <v>442</v>
      </c>
      <c r="G23" s="1">
        <f t="shared" si="0"/>
        <v>100</v>
      </c>
      <c r="H23" s="31"/>
      <c r="I23" s="44"/>
      <c r="J23" s="44"/>
      <c r="K23" s="44"/>
      <c r="L23" s="44"/>
      <c r="M23" s="44"/>
      <c r="N23" s="44">
        <v>100</v>
      </c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32"/>
    </row>
    <row r="24" spans="1:27" s="11" customFormat="1" ht="18" customHeight="1">
      <c r="A24" s="1">
        <v>20</v>
      </c>
      <c r="B24" s="24">
        <v>63979</v>
      </c>
      <c r="C24" s="25" t="s">
        <v>536</v>
      </c>
      <c r="D24" s="1" t="s">
        <v>29</v>
      </c>
      <c r="E24" s="6" t="s">
        <v>7</v>
      </c>
      <c r="F24" s="24" t="s">
        <v>442</v>
      </c>
      <c r="G24" s="1">
        <f t="shared" si="0"/>
        <v>95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>
        <v>95</v>
      </c>
      <c r="W24" s="44"/>
      <c r="X24" s="44"/>
      <c r="Y24" s="44"/>
      <c r="Z24" s="44"/>
      <c r="AA24" s="32"/>
    </row>
    <row r="25" spans="1:27" s="11" customFormat="1" ht="18" customHeight="1">
      <c r="A25" s="1">
        <v>20</v>
      </c>
      <c r="B25" s="24">
        <v>34244</v>
      </c>
      <c r="C25" s="25" t="s">
        <v>918</v>
      </c>
      <c r="D25" s="1" t="s">
        <v>29</v>
      </c>
      <c r="E25" s="6" t="s">
        <v>919</v>
      </c>
      <c r="F25" s="24" t="s">
        <v>452</v>
      </c>
      <c r="G25" s="1">
        <f t="shared" si="0"/>
        <v>95</v>
      </c>
      <c r="H25" s="31"/>
      <c r="I25" s="44"/>
      <c r="J25" s="44"/>
      <c r="K25" s="44"/>
      <c r="L25" s="44"/>
      <c r="M25" s="44"/>
      <c r="N25" s="44">
        <v>95</v>
      </c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32"/>
    </row>
    <row r="26" spans="1:27" s="11" customFormat="1" ht="18" customHeight="1">
      <c r="A26" s="1">
        <v>22</v>
      </c>
      <c r="B26" s="24">
        <v>51072</v>
      </c>
      <c r="C26" s="25" t="s">
        <v>920</v>
      </c>
      <c r="D26" s="1" t="s">
        <v>29</v>
      </c>
      <c r="E26" s="6" t="s">
        <v>7</v>
      </c>
      <c r="F26" s="24" t="s">
        <v>452</v>
      </c>
      <c r="G26" s="1">
        <f t="shared" si="0"/>
        <v>90</v>
      </c>
      <c r="H26" s="31"/>
      <c r="I26" s="44"/>
      <c r="J26" s="44"/>
      <c r="K26" s="44"/>
      <c r="L26" s="44"/>
      <c r="M26" s="44"/>
      <c r="N26" s="44">
        <v>90</v>
      </c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32"/>
    </row>
    <row r="27" spans="1:27" s="11" customFormat="1" ht="18" customHeight="1">
      <c r="A27" s="1">
        <v>23</v>
      </c>
      <c r="B27" s="24">
        <v>58670</v>
      </c>
      <c r="C27" s="25" t="s">
        <v>537</v>
      </c>
      <c r="D27" s="1" t="s">
        <v>29</v>
      </c>
      <c r="E27" s="6" t="s">
        <v>441</v>
      </c>
      <c r="F27" s="24" t="s">
        <v>442</v>
      </c>
      <c r="G27" s="1">
        <f t="shared" si="0"/>
        <v>85</v>
      </c>
      <c r="H27" s="31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>
        <v>85</v>
      </c>
      <c r="W27" s="44"/>
      <c r="X27" s="44"/>
      <c r="Y27" s="44"/>
      <c r="Z27" s="44"/>
      <c r="AA27" s="32"/>
    </row>
    <row r="28" spans="1:27" s="11" customFormat="1" ht="18" customHeight="1">
      <c r="A28" s="1">
        <v>24</v>
      </c>
      <c r="B28" s="24">
        <v>31738</v>
      </c>
      <c r="C28" s="25" t="s">
        <v>1133</v>
      </c>
      <c r="D28" s="1" t="s">
        <v>29</v>
      </c>
      <c r="E28" s="6" t="s">
        <v>7</v>
      </c>
      <c r="F28" s="24" t="s">
        <v>141</v>
      </c>
      <c r="G28" s="1">
        <f t="shared" si="0"/>
        <v>75</v>
      </c>
      <c r="H28" s="31"/>
      <c r="I28" s="44"/>
      <c r="J28" s="44"/>
      <c r="K28" s="44"/>
      <c r="L28" s="44">
        <v>75</v>
      </c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32"/>
    </row>
    <row r="29" spans="1:27" s="11" customFormat="1" ht="18" customHeight="1">
      <c r="A29" s="1">
        <v>24</v>
      </c>
      <c r="B29" s="24" t="s">
        <v>1183</v>
      </c>
      <c r="C29" s="25" t="s">
        <v>1184</v>
      </c>
      <c r="D29" s="1" t="s">
        <v>29</v>
      </c>
      <c r="E29" s="6" t="s">
        <v>7</v>
      </c>
      <c r="F29" s="24" t="s">
        <v>103</v>
      </c>
      <c r="G29" s="1">
        <f t="shared" si="0"/>
        <v>75</v>
      </c>
      <c r="H29" s="31"/>
      <c r="I29" s="44"/>
      <c r="J29" s="44"/>
      <c r="K29" s="44">
        <v>75</v>
      </c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32"/>
    </row>
    <row r="30" spans="1:27" s="11" customFormat="1" ht="18" customHeight="1">
      <c r="A30" s="1">
        <v>24</v>
      </c>
      <c r="B30" s="24">
        <v>19106</v>
      </c>
      <c r="C30" s="25" t="s">
        <v>539</v>
      </c>
      <c r="D30" s="1" t="s">
        <v>29</v>
      </c>
      <c r="E30" s="6" t="s">
        <v>7</v>
      </c>
      <c r="F30" s="24" t="s">
        <v>150</v>
      </c>
      <c r="G30" s="1">
        <f t="shared" si="0"/>
        <v>75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>
        <v>75</v>
      </c>
      <c r="W30" s="44"/>
      <c r="X30" s="44"/>
      <c r="Y30" s="44"/>
      <c r="Z30" s="44"/>
      <c r="AA30" s="32"/>
    </row>
    <row r="31" spans="1:27" s="11" customFormat="1" ht="18" customHeight="1">
      <c r="A31" s="1">
        <v>27</v>
      </c>
      <c r="B31" s="24" t="s">
        <v>559</v>
      </c>
      <c r="C31" s="25" t="s">
        <v>560</v>
      </c>
      <c r="D31" s="1" t="s">
        <v>29</v>
      </c>
      <c r="E31" s="6" t="s">
        <v>7</v>
      </c>
      <c r="F31" s="24" t="s">
        <v>8</v>
      </c>
      <c r="G31" s="1">
        <f t="shared" si="0"/>
        <v>72</v>
      </c>
      <c r="H31" s="31"/>
      <c r="I31" s="44"/>
      <c r="J31" s="44"/>
      <c r="K31" s="44"/>
      <c r="L31" s="44">
        <v>60</v>
      </c>
      <c r="M31" s="44"/>
      <c r="N31" s="44"/>
      <c r="O31" s="44"/>
      <c r="P31" s="44"/>
      <c r="Q31" s="44"/>
      <c r="R31" s="44"/>
      <c r="S31" s="44">
        <v>4</v>
      </c>
      <c r="T31" s="44"/>
      <c r="U31" s="44">
        <v>8</v>
      </c>
      <c r="V31" s="44"/>
      <c r="W31" s="44"/>
      <c r="X31" s="44"/>
      <c r="Y31" s="44"/>
      <c r="Z31" s="44"/>
      <c r="AA31" s="32"/>
    </row>
    <row r="32" spans="1:27" s="11" customFormat="1" ht="18" customHeight="1">
      <c r="A32" s="1">
        <v>28</v>
      </c>
      <c r="B32" s="24" t="s">
        <v>1185</v>
      </c>
      <c r="C32" s="25" t="s">
        <v>1186</v>
      </c>
      <c r="D32" s="1" t="s">
        <v>29</v>
      </c>
      <c r="E32" s="6" t="s">
        <v>7</v>
      </c>
      <c r="F32" s="24" t="s">
        <v>141</v>
      </c>
      <c r="G32" s="1">
        <f t="shared" si="0"/>
        <v>70</v>
      </c>
      <c r="H32" s="31"/>
      <c r="I32" s="44"/>
      <c r="J32" s="44"/>
      <c r="K32" s="44">
        <v>70</v>
      </c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32"/>
    </row>
    <row r="33" spans="1:27" s="11" customFormat="1" ht="18" customHeight="1">
      <c r="A33" s="1">
        <v>28</v>
      </c>
      <c r="B33" s="24">
        <v>63201</v>
      </c>
      <c r="C33" s="25" t="s">
        <v>414</v>
      </c>
      <c r="D33" s="1" t="s">
        <v>29</v>
      </c>
      <c r="E33" s="6" t="s">
        <v>7</v>
      </c>
      <c r="F33" s="24" t="s">
        <v>381</v>
      </c>
      <c r="G33" s="1">
        <f t="shared" si="0"/>
        <v>70</v>
      </c>
      <c r="H33" s="31"/>
      <c r="I33" s="44"/>
      <c r="J33" s="44">
        <v>20</v>
      </c>
      <c r="K33" s="44"/>
      <c r="L33" s="44"/>
      <c r="M33" s="44"/>
      <c r="N33" s="44"/>
      <c r="O33" s="44"/>
      <c r="P33" s="44"/>
      <c r="Q33" s="44"/>
      <c r="R33" s="44"/>
      <c r="S33" s="44"/>
      <c r="T33" s="44">
        <v>25</v>
      </c>
      <c r="U33" s="44"/>
      <c r="V33" s="44"/>
      <c r="W33" s="44">
        <v>25</v>
      </c>
      <c r="X33" s="44"/>
      <c r="Y33" s="44"/>
      <c r="Z33" s="44"/>
      <c r="AA33" s="32"/>
    </row>
    <row r="34" spans="1:27" s="11" customFormat="1" ht="18" customHeight="1">
      <c r="A34" s="1">
        <v>30</v>
      </c>
      <c r="B34" s="24">
        <v>59622</v>
      </c>
      <c r="C34" s="25" t="s">
        <v>413</v>
      </c>
      <c r="D34" s="1" t="s">
        <v>29</v>
      </c>
      <c r="E34" s="6" t="s">
        <v>412</v>
      </c>
      <c r="F34" s="24" t="s">
        <v>381</v>
      </c>
      <c r="G34" s="1">
        <f t="shared" si="0"/>
        <v>65</v>
      </c>
      <c r="H34" s="31"/>
      <c r="I34" s="44"/>
      <c r="J34" s="44">
        <v>15</v>
      </c>
      <c r="K34" s="44"/>
      <c r="L34" s="44"/>
      <c r="M34" s="44"/>
      <c r="N34" s="44"/>
      <c r="O34" s="44"/>
      <c r="P34" s="44"/>
      <c r="Q34" s="44"/>
      <c r="R34" s="44"/>
      <c r="S34" s="44"/>
      <c r="T34" s="44">
        <v>20</v>
      </c>
      <c r="U34" s="44"/>
      <c r="V34" s="44"/>
      <c r="W34" s="44">
        <v>30</v>
      </c>
      <c r="X34" s="44"/>
      <c r="Y34" s="44"/>
      <c r="Z34" s="44"/>
      <c r="AA34" s="32"/>
    </row>
    <row r="35" spans="1:27" s="11" customFormat="1" ht="18" customHeight="1">
      <c r="A35" s="1">
        <v>31</v>
      </c>
      <c r="B35" s="24" t="s">
        <v>1187</v>
      </c>
      <c r="C35" s="25" t="s">
        <v>1188</v>
      </c>
      <c r="D35" s="1" t="s">
        <v>29</v>
      </c>
      <c r="E35" s="6" t="s">
        <v>1189</v>
      </c>
      <c r="F35" s="24" t="s">
        <v>141</v>
      </c>
      <c r="G35" s="1">
        <f t="shared" si="0"/>
        <v>55</v>
      </c>
      <c r="H35" s="31"/>
      <c r="I35" s="44"/>
      <c r="J35" s="44"/>
      <c r="K35" s="44">
        <v>55</v>
      </c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32"/>
    </row>
    <row r="36" spans="1:27" s="11" customFormat="1" ht="18" customHeight="1">
      <c r="A36" s="1">
        <v>31</v>
      </c>
      <c r="B36" s="24">
        <v>57067</v>
      </c>
      <c r="C36" s="25" t="s">
        <v>921</v>
      </c>
      <c r="D36" s="1" t="s">
        <v>29</v>
      </c>
      <c r="E36" s="6" t="s">
        <v>7</v>
      </c>
      <c r="F36" s="24" t="s">
        <v>442</v>
      </c>
      <c r="G36" s="1">
        <f t="shared" si="0"/>
        <v>55</v>
      </c>
      <c r="H36" s="31"/>
      <c r="I36" s="44"/>
      <c r="J36" s="44"/>
      <c r="K36" s="44"/>
      <c r="L36" s="44"/>
      <c r="M36" s="44"/>
      <c r="N36" s="44">
        <v>55</v>
      </c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32"/>
    </row>
    <row r="37" spans="1:27" s="11" customFormat="1" ht="18" customHeight="1">
      <c r="A37" s="1">
        <v>33</v>
      </c>
      <c r="B37" s="24" t="s">
        <v>1190</v>
      </c>
      <c r="C37" s="25" t="s">
        <v>1191</v>
      </c>
      <c r="D37" s="1" t="s">
        <v>29</v>
      </c>
      <c r="E37" s="6" t="s">
        <v>7</v>
      </c>
      <c r="F37" s="24" t="s">
        <v>141</v>
      </c>
      <c r="G37" s="1">
        <f t="shared" ref="G37:G69" si="1">SUM(I37:Z37)</f>
        <v>50</v>
      </c>
      <c r="H37" s="31"/>
      <c r="I37" s="44"/>
      <c r="J37" s="44"/>
      <c r="K37" s="44">
        <v>50</v>
      </c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32"/>
    </row>
    <row r="38" spans="1:27" s="11" customFormat="1" ht="18" customHeight="1">
      <c r="A38" s="1">
        <v>34</v>
      </c>
      <c r="B38" s="24">
        <v>42338</v>
      </c>
      <c r="C38" s="25" t="s">
        <v>1137</v>
      </c>
      <c r="D38" s="1" t="s">
        <v>29</v>
      </c>
      <c r="E38" s="6" t="s">
        <v>7</v>
      </c>
      <c r="F38" s="24" t="s">
        <v>141</v>
      </c>
      <c r="G38" s="1">
        <f t="shared" si="1"/>
        <v>45</v>
      </c>
      <c r="H38" s="31"/>
      <c r="I38" s="44"/>
      <c r="J38" s="44"/>
      <c r="K38" s="44"/>
      <c r="L38" s="44">
        <v>45</v>
      </c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32"/>
    </row>
    <row r="39" spans="1:27" s="11" customFormat="1" ht="18" customHeight="1">
      <c r="A39" s="1">
        <v>34</v>
      </c>
      <c r="B39" s="24" t="s">
        <v>1192</v>
      </c>
      <c r="C39" s="25" t="s">
        <v>1193</v>
      </c>
      <c r="D39" s="1" t="s">
        <v>29</v>
      </c>
      <c r="E39" s="6" t="s">
        <v>1063</v>
      </c>
      <c r="F39" s="24" t="s">
        <v>141</v>
      </c>
      <c r="G39" s="1">
        <f t="shared" si="1"/>
        <v>45</v>
      </c>
      <c r="H39" s="31"/>
      <c r="I39" s="44"/>
      <c r="J39" s="44"/>
      <c r="K39" s="44">
        <v>45</v>
      </c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32"/>
    </row>
    <row r="40" spans="1:27" s="11" customFormat="1" ht="18" customHeight="1">
      <c r="A40" s="1">
        <v>34</v>
      </c>
      <c r="B40" s="24">
        <v>62971</v>
      </c>
      <c r="C40" s="25" t="s">
        <v>32</v>
      </c>
      <c r="D40" s="1" t="s">
        <v>29</v>
      </c>
      <c r="E40" s="6" t="s">
        <v>33</v>
      </c>
      <c r="F40" s="24" t="s">
        <v>10</v>
      </c>
      <c r="G40" s="1">
        <f t="shared" si="1"/>
        <v>45</v>
      </c>
      <c r="H40" s="31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>
        <v>10</v>
      </c>
      <c r="T40" s="44"/>
      <c r="U40" s="44">
        <v>20</v>
      </c>
      <c r="V40" s="44"/>
      <c r="W40" s="44"/>
      <c r="X40" s="44"/>
      <c r="Y40" s="44"/>
      <c r="Z40" s="44">
        <v>15</v>
      </c>
      <c r="AA40" s="32"/>
    </row>
    <row r="41" spans="1:27" s="11" customFormat="1" ht="18" customHeight="1">
      <c r="A41" s="1">
        <v>37</v>
      </c>
      <c r="B41" s="24">
        <v>64075</v>
      </c>
      <c r="C41" s="25" t="s">
        <v>620</v>
      </c>
      <c r="D41" s="1" t="s">
        <v>29</v>
      </c>
      <c r="E41" s="6" t="s">
        <v>7</v>
      </c>
      <c r="F41" s="24" t="s">
        <v>381</v>
      </c>
      <c r="G41" s="1">
        <f t="shared" si="1"/>
        <v>40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>
        <v>40</v>
      </c>
      <c r="U41" s="44"/>
      <c r="V41" s="44"/>
      <c r="W41" s="44"/>
      <c r="X41" s="44"/>
      <c r="Y41" s="44"/>
      <c r="Z41" s="44"/>
      <c r="AA41" s="32"/>
    </row>
    <row r="42" spans="1:27" s="11" customFormat="1" ht="18" customHeight="1">
      <c r="A42" s="1">
        <v>38</v>
      </c>
      <c r="B42" s="24">
        <v>64500</v>
      </c>
      <c r="C42" s="25" t="s">
        <v>621</v>
      </c>
      <c r="D42" s="1" t="s">
        <v>29</v>
      </c>
      <c r="E42" s="6" t="s">
        <v>7</v>
      </c>
      <c r="F42" s="24" t="s">
        <v>381</v>
      </c>
      <c r="G42" s="1">
        <f t="shared" si="1"/>
        <v>35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>
        <v>35</v>
      </c>
      <c r="U42" s="44"/>
      <c r="V42" s="44"/>
      <c r="W42" s="44"/>
      <c r="X42" s="44"/>
      <c r="Y42" s="44"/>
      <c r="Z42" s="44"/>
      <c r="AA42" s="32"/>
    </row>
    <row r="43" spans="1:27" s="11" customFormat="1" ht="18" customHeight="1">
      <c r="A43" s="1">
        <v>39</v>
      </c>
      <c r="B43" s="24" t="s">
        <v>1037</v>
      </c>
      <c r="C43" s="25" t="s">
        <v>1038</v>
      </c>
      <c r="D43" s="1" t="s">
        <v>29</v>
      </c>
      <c r="E43" s="6" t="s">
        <v>7</v>
      </c>
      <c r="F43" s="24" t="s">
        <v>103</v>
      </c>
      <c r="G43" s="1">
        <f t="shared" si="1"/>
        <v>30</v>
      </c>
      <c r="H43" s="31"/>
      <c r="I43" s="44"/>
      <c r="J43" s="44"/>
      <c r="K43" s="44"/>
      <c r="L43" s="44"/>
      <c r="M43" s="44">
        <v>30</v>
      </c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32"/>
    </row>
    <row r="44" spans="1:27" s="11" customFormat="1" ht="18" customHeight="1">
      <c r="A44" s="1">
        <v>40</v>
      </c>
      <c r="B44" s="24">
        <v>63851</v>
      </c>
      <c r="C44" s="25" t="s">
        <v>415</v>
      </c>
      <c r="D44" s="1" t="s">
        <v>29</v>
      </c>
      <c r="E44" s="6" t="s">
        <v>7</v>
      </c>
      <c r="F44" s="24" t="s">
        <v>381</v>
      </c>
      <c r="G44" s="1">
        <f t="shared" si="1"/>
        <v>29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>
        <v>9</v>
      </c>
      <c r="U44" s="44"/>
      <c r="V44" s="44"/>
      <c r="W44" s="44">
        <v>20</v>
      </c>
      <c r="X44" s="44"/>
      <c r="Y44" s="44"/>
      <c r="Z44" s="44"/>
      <c r="AA44" s="32"/>
    </row>
    <row r="45" spans="1:27" s="11" customFormat="1" ht="18" customHeight="1">
      <c r="A45" s="1">
        <v>41</v>
      </c>
      <c r="B45" s="24">
        <v>58779</v>
      </c>
      <c r="C45" s="25" t="s">
        <v>416</v>
      </c>
      <c r="D45" s="1" t="s">
        <v>29</v>
      </c>
      <c r="E45" s="6" t="s">
        <v>7</v>
      </c>
      <c r="F45" s="24" t="s">
        <v>381</v>
      </c>
      <c r="G45" s="1">
        <f t="shared" si="1"/>
        <v>27</v>
      </c>
      <c r="H45" s="31"/>
      <c r="I45" s="44"/>
      <c r="J45" s="44">
        <v>4</v>
      </c>
      <c r="K45" s="44"/>
      <c r="L45" s="44"/>
      <c r="M45" s="44"/>
      <c r="N45" s="44"/>
      <c r="O45" s="44"/>
      <c r="P45" s="44"/>
      <c r="Q45" s="44"/>
      <c r="R45" s="44"/>
      <c r="S45" s="44"/>
      <c r="T45" s="44">
        <v>8</v>
      </c>
      <c r="U45" s="44"/>
      <c r="V45" s="44"/>
      <c r="W45" s="44">
        <v>15</v>
      </c>
      <c r="X45" s="44"/>
      <c r="Y45" s="44"/>
      <c r="Z45" s="44"/>
      <c r="AA45" s="32"/>
    </row>
    <row r="46" spans="1:27" s="11" customFormat="1" ht="18" customHeight="1">
      <c r="A46" s="1">
        <v>42</v>
      </c>
      <c r="B46" s="24">
        <v>45549</v>
      </c>
      <c r="C46" s="25" t="s">
        <v>796</v>
      </c>
      <c r="D46" s="1" t="s">
        <v>29</v>
      </c>
      <c r="E46" s="6" t="s">
        <v>7</v>
      </c>
      <c r="F46" s="24" t="s">
        <v>8</v>
      </c>
      <c r="G46" s="1">
        <f t="shared" si="1"/>
        <v>25</v>
      </c>
      <c r="H46" s="31"/>
      <c r="I46" s="44"/>
      <c r="J46" s="44"/>
      <c r="K46" s="44"/>
      <c r="L46" s="44"/>
      <c r="M46" s="44"/>
      <c r="N46" s="44"/>
      <c r="O46" s="44"/>
      <c r="P46" s="44"/>
      <c r="Q46" s="44"/>
      <c r="R46" s="44">
        <v>25</v>
      </c>
      <c r="S46" s="44"/>
      <c r="T46" s="44"/>
      <c r="U46" s="44"/>
      <c r="V46" s="44"/>
      <c r="W46" s="44"/>
      <c r="X46" s="44"/>
      <c r="Y46" s="44"/>
      <c r="Z46" s="44"/>
      <c r="AA46" s="32"/>
    </row>
    <row r="47" spans="1:27" s="11" customFormat="1" ht="18" customHeight="1">
      <c r="A47" s="1">
        <v>43</v>
      </c>
      <c r="B47" s="24" t="s">
        <v>219</v>
      </c>
      <c r="C47" s="25" t="s">
        <v>220</v>
      </c>
      <c r="D47" s="1" t="s">
        <v>29</v>
      </c>
      <c r="E47" s="6" t="s">
        <v>7</v>
      </c>
      <c r="F47" s="24" t="s">
        <v>190</v>
      </c>
      <c r="G47" s="1">
        <f t="shared" si="1"/>
        <v>23</v>
      </c>
      <c r="H47" s="31"/>
      <c r="I47" s="44"/>
      <c r="J47" s="44"/>
      <c r="K47" s="44"/>
      <c r="L47" s="44"/>
      <c r="M47" s="44"/>
      <c r="N47" s="44"/>
      <c r="O47" s="44"/>
      <c r="P47" s="44"/>
      <c r="Q47" s="44">
        <v>8</v>
      </c>
      <c r="R47" s="44"/>
      <c r="S47" s="44"/>
      <c r="T47" s="44"/>
      <c r="U47" s="44"/>
      <c r="V47" s="44"/>
      <c r="W47" s="44"/>
      <c r="X47" s="44">
        <v>15</v>
      </c>
      <c r="Y47" s="44"/>
      <c r="Z47" s="44"/>
      <c r="AA47" s="32"/>
    </row>
    <row r="48" spans="1:27" s="11" customFormat="1" ht="18" customHeight="1">
      <c r="A48" s="1">
        <v>44</v>
      </c>
      <c r="B48" s="24">
        <v>20103</v>
      </c>
      <c r="C48" s="25" t="s">
        <v>36</v>
      </c>
      <c r="D48" s="1" t="s">
        <v>29</v>
      </c>
      <c r="E48" s="6" t="s">
        <v>7</v>
      </c>
      <c r="F48" s="24" t="s">
        <v>10</v>
      </c>
      <c r="G48" s="1">
        <f t="shared" si="1"/>
        <v>22</v>
      </c>
      <c r="H48" s="31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>
        <v>1</v>
      </c>
      <c r="T48" s="44"/>
      <c r="U48" s="44">
        <v>15</v>
      </c>
      <c r="V48" s="44"/>
      <c r="W48" s="44"/>
      <c r="X48" s="44"/>
      <c r="Y48" s="44"/>
      <c r="Z48" s="44">
        <v>6</v>
      </c>
      <c r="AA48" s="32"/>
    </row>
    <row r="49" spans="1:27" s="11" customFormat="1" ht="18" customHeight="1">
      <c r="A49" s="1">
        <v>44</v>
      </c>
      <c r="B49" s="24">
        <v>50505</v>
      </c>
      <c r="C49" s="25" t="s">
        <v>669</v>
      </c>
      <c r="D49" s="1" t="s">
        <v>29</v>
      </c>
      <c r="E49" s="6" t="s">
        <v>7</v>
      </c>
      <c r="F49" s="24" t="s">
        <v>190</v>
      </c>
      <c r="G49" s="1">
        <f t="shared" si="1"/>
        <v>22</v>
      </c>
      <c r="H49" s="31"/>
      <c r="I49" s="44"/>
      <c r="J49" s="44">
        <v>8</v>
      </c>
      <c r="K49" s="44"/>
      <c r="L49" s="44"/>
      <c r="M49" s="44"/>
      <c r="N49" s="44"/>
      <c r="O49" s="44"/>
      <c r="P49" s="44"/>
      <c r="Q49" s="44">
        <v>6</v>
      </c>
      <c r="R49" s="44"/>
      <c r="S49" s="44"/>
      <c r="T49" s="44"/>
      <c r="U49" s="44"/>
      <c r="V49" s="44"/>
      <c r="W49" s="44"/>
      <c r="X49" s="44">
        <v>8</v>
      </c>
      <c r="Y49" s="44"/>
      <c r="Z49" s="44"/>
      <c r="AA49" s="32"/>
    </row>
    <row r="50" spans="1:27" s="11" customFormat="1" ht="18" customHeight="1">
      <c r="A50" s="1">
        <v>46</v>
      </c>
      <c r="B50" s="24">
        <v>56802</v>
      </c>
      <c r="C50" s="25" t="s">
        <v>218</v>
      </c>
      <c r="D50" s="1" t="s">
        <v>29</v>
      </c>
      <c r="E50" s="6" t="s">
        <v>195</v>
      </c>
      <c r="F50" s="24" t="s">
        <v>8</v>
      </c>
      <c r="G50" s="1">
        <f t="shared" si="1"/>
        <v>20</v>
      </c>
      <c r="H50" s="31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>
        <v>20</v>
      </c>
      <c r="Y50" s="44"/>
      <c r="Z50" s="44"/>
      <c r="AA50" s="32"/>
    </row>
    <row r="51" spans="1:27" s="11" customFormat="1" ht="18" customHeight="1">
      <c r="A51" s="1">
        <v>46</v>
      </c>
      <c r="B51" s="24">
        <v>58704</v>
      </c>
      <c r="C51" s="25" t="s">
        <v>798</v>
      </c>
      <c r="D51" s="1" t="s">
        <v>29</v>
      </c>
      <c r="E51" s="6" t="s">
        <v>258</v>
      </c>
      <c r="F51" s="24" t="s">
        <v>259</v>
      </c>
      <c r="G51" s="1">
        <f t="shared" si="1"/>
        <v>20</v>
      </c>
      <c r="H51" s="31"/>
      <c r="I51" s="44"/>
      <c r="J51" s="44">
        <v>10</v>
      </c>
      <c r="K51" s="44"/>
      <c r="L51" s="44"/>
      <c r="M51" s="44"/>
      <c r="N51" s="44"/>
      <c r="O51" s="44"/>
      <c r="P51" s="44"/>
      <c r="Q51" s="44"/>
      <c r="R51" s="44">
        <v>10</v>
      </c>
      <c r="S51" s="44"/>
      <c r="T51" s="44"/>
      <c r="U51" s="44"/>
      <c r="V51" s="44"/>
      <c r="W51" s="44"/>
      <c r="X51" s="44"/>
      <c r="Y51" s="44"/>
      <c r="Z51" s="44"/>
      <c r="AA51" s="32"/>
    </row>
    <row r="52" spans="1:27" s="11" customFormat="1" ht="18" customHeight="1">
      <c r="A52" s="1">
        <v>48</v>
      </c>
      <c r="B52" s="24">
        <v>21651</v>
      </c>
      <c r="C52" s="25" t="s">
        <v>922</v>
      </c>
      <c r="D52" s="1" t="s">
        <v>29</v>
      </c>
      <c r="E52" s="6" t="s">
        <v>7</v>
      </c>
      <c r="F52" s="24" t="s">
        <v>180</v>
      </c>
      <c r="G52" s="1">
        <f t="shared" si="1"/>
        <v>15</v>
      </c>
      <c r="H52" s="31"/>
      <c r="I52" s="44"/>
      <c r="J52" s="44"/>
      <c r="K52" s="44"/>
      <c r="L52" s="44"/>
      <c r="M52" s="44"/>
      <c r="N52" s="44">
        <v>15</v>
      </c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36"/>
    </row>
    <row r="53" spans="1:27" s="11" customFormat="1" ht="18" customHeight="1">
      <c r="A53" s="1">
        <v>48</v>
      </c>
      <c r="B53" s="1">
        <v>43935</v>
      </c>
      <c r="C53" s="5" t="s">
        <v>797</v>
      </c>
      <c r="D53" s="1" t="s">
        <v>29</v>
      </c>
      <c r="E53" s="6" t="s">
        <v>7</v>
      </c>
      <c r="F53" s="24" t="s">
        <v>150</v>
      </c>
      <c r="G53" s="1">
        <f t="shared" si="1"/>
        <v>15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>
        <v>15</v>
      </c>
      <c r="S53" s="7"/>
      <c r="T53" s="7"/>
      <c r="U53" s="7"/>
      <c r="V53" s="7"/>
      <c r="W53" s="7"/>
      <c r="X53" s="7"/>
      <c r="Y53" s="7"/>
      <c r="Z53" s="7"/>
      <c r="AA53" s="36"/>
    </row>
    <row r="54" spans="1:27" s="11" customFormat="1" ht="18" customHeight="1">
      <c r="A54" s="1">
        <v>48</v>
      </c>
      <c r="B54" s="1">
        <v>64079</v>
      </c>
      <c r="C54" s="5" t="s">
        <v>542</v>
      </c>
      <c r="D54" s="1" t="s">
        <v>29</v>
      </c>
      <c r="E54" s="6" t="s">
        <v>441</v>
      </c>
      <c r="F54" s="1" t="s">
        <v>442</v>
      </c>
      <c r="G54" s="1">
        <f t="shared" si="1"/>
        <v>15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15</v>
      </c>
      <c r="W54" s="7"/>
      <c r="X54" s="7"/>
      <c r="Y54" s="7"/>
      <c r="Z54" s="7"/>
      <c r="AA54" s="36"/>
    </row>
    <row r="55" spans="1:27" s="11" customFormat="1" ht="18" customHeight="1">
      <c r="A55" s="1">
        <v>48</v>
      </c>
      <c r="B55" s="1">
        <v>64072</v>
      </c>
      <c r="C55" s="5" t="s">
        <v>622</v>
      </c>
      <c r="D55" s="1" t="s">
        <v>29</v>
      </c>
      <c r="E55" s="6" t="s">
        <v>7</v>
      </c>
      <c r="F55" s="1" t="s">
        <v>381</v>
      </c>
      <c r="G55" s="1">
        <f t="shared" si="1"/>
        <v>15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15</v>
      </c>
      <c r="U55" s="7"/>
      <c r="V55" s="7"/>
      <c r="W55" s="7"/>
      <c r="X55" s="7"/>
      <c r="Y55" s="7"/>
      <c r="Z55" s="7"/>
      <c r="AA55" s="32"/>
    </row>
    <row r="56" spans="1:27" s="11" customFormat="1" ht="18" customHeight="1">
      <c r="A56" s="1">
        <v>48</v>
      </c>
      <c r="B56" s="1" t="s">
        <v>643</v>
      </c>
      <c r="C56" s="5" t="s">
        <v>644</v>
      </c>
      <c r="D56" s="1" t="s">
        <v>29</v>
      </c>
      <c r="E56" s="6" t="s">
        <v>7</v>
      </c>
      <c r="F56" s="1" t="s">
        <v>8</v>
      </c>
      <c r="G56" s="1">
        <f t="shared" si="1"/>
        <v>15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15</v>
      </c>
      <c r="T56" s="7"/>
      <c r="U56" s="7"/>
      <c r="V56" s="7"/>
      <c r="W56" s="7"/>
      <c r="X56" s="7"/>
      <c r="Y56" s="7"/>
      <c r="Z56" s="7"/>
      <c r="AA56" s="32"/>
    </row>
    <row r="57" spans="1:27" s="11" customFormat="1" ht="18" customHeight="1">
      <c r="A57" s="1">
        <v>48</v>
      </c>
      <c r="B57" s="1" t="s">
        <v>223</v>
      </c>
      <c r="C57" s="5" t="s">
        <v>224</v>
      </c>
      <c r="D57" s="1" t="s">
        <v>29</v>
      </c>
      <c r="E57" s="6" t="s">
        <v>7</v>
      </c>
      <c r="F57" s="1" t="s">
        <v>190</v>
      </c>
      <c r="G57" s="1">
        <f t="shared" si="1"/>
        <v>15</v>
      </c>
      <c r="H57" s="31"/>
      <c r="I57" s="7"/>
      <c r="J57" s="7">
        <v>4</v>
      </c>
      <c r="K57" s="7"/>
      <c r="L57" s="7"/>
      <c r="M57" s="7"/>
      <c r="N57" s="7"/>
      <c r="O57" s="7"/>
      <c r="P57" s="7"/>
      <c r="Q57" s="7">
        <v>2</v>
      </c>
      <c r="R57" s="7"/>
      <c r="S57" s="7"/>
      <c r="T57" s="7"/>
      <c r="U57" s="7"/>
      <c r="V57" s="7"/>
      <c r="W57" s="7"/>
      <c r="X57" s="7">
        <v>9</v>
      </c>
      <c r="Y57" s="7"/>
      <c r="Z57" s="7"/>
      <c r="AA57" s="32"/>
    </row>
    <row r="58" spans="1:27" s="11" customFormat="1" ht="18" customHeight="1">
      <c r="A58" s="1">
        <v>48</v>
      </c>
      <c r="B58" s="1">
        <v>55234</v>
      </c>
      <c r="C58" s="5" t="s">
        <v>38</v>
      </c>
      <c r="D58" s="1" t="s">
        <v>29</v>
      </c>
      <c r="E58" s="6" t="s">
        <v>7</v>
      </c>
      <c r="F58" s="1" t="s">
        <v>8</v>
      </c>
      <c r="G58" s="1">
        <f t="shared" si="1"/>
        <v>15</v>
      </c>
      <c r="H58" s="31"/>
      <c r="I58" s="7"/>
      <c r="J58" s="7">
        <v>6</v>
      </c>
      <c r="K58" s="7"/>
      <c r="L58" s="7"/>
      <c r="M58" s="7"/>
      <c r="N58" s="7"/>
      <c r="O58" s="7"/>
      <c r="P58" s="7"/>
      <c r="Q58" s="7"/>
      <c r="R58" s="7"/>
      <c r="S58" s="7">
        <v>6</v>
      </c>
      <c r="T58" s="7"/>
      <c r="U58" s="7"/>
      <c r="V58" s="7"/>
      <c r="W58" s="7"/>
      <c r="X58" s="7"/>
      <c r="Y58" s="7"/>
      <c r="Z58" s="7">
        <v>3</v>
      </c>
      <c r="AA58" s="32"/>
    </row>
    <row r="59" spans="1:27" s="11" customFormat="1" ht="18" customHeight="1">
      <c r="A59" s="1">
        <v>55</v>
      </c>
      <c r="B59" s="1" t="s">
        <v>221</v>
      </c>
      <c r="C59" s="5" t="s">
        <v>222</v>
      </c>
      <c r="D59" s="1" t="s">
        <v>29</v>
      </c>
      <c r="E59" s="6" t="s">
        <v>7</v>
      </c>
      <c r="F59" s="1" t="s">
        <v>190</v>
      </c>
      <c r="G59" s="1">
        <f t="shared" si="1"/>
        <v>13</v>
      </c>
      <c r="H59" s="31"/>
      <c r="I59" s="7"/>
      <c r="J59" s="7"/>
      <c r="K59" s="7"/>
      <c r="L59" s="7"/>
      <c r="M59" s="7"/>
      <c r="N59" s="7"/>
      <c r="O59" s="7"/>
      <c r="P59" s="7"/>
      <c r="Q59" s="7">
        <v>3</v>
      </c>
      <c r="R59" s="7"/>
      <c r="S59" s="7"/>
      <c r="T59" s="7"/>
      <c r="U59" s="7"/>
      <c r="V59" s="7"/>
      <c r="W59" s="7"/>
      <c r="X59" s="7">
        <v>10</v>
      </c>
      <c r="Y59" s="7"/>
      <c r="Z59" s="7"/>
      <c r="AA59" s="32"/>
    </row>
    <row r="60" spans="1:27" s="11" customFormat="1" ht="18" customHeight="1">
      <c r="A60" s="1">
        <v>56</v>
      </c>
      <c r="B60" s="1">
        <v>56671</v>
      </c>
      <c r="C60" s="5" t="s">
        <v>702</v>
      </c>
      <c r="D60" s="1" t="s">
        <v>29</v>
      </c>
      <c r="E60" s="6" t="s">
        <v>7</v>
      </c>
      <c r="F60" s="1" t="s">
        <v>686</v>
      </c>
      <c r="G60" s="1">
        <f t="shared" si="1"/>
        <v>12.5</v>
      </c>
      <c r="H60" s="31"/>
      <c r="I60" s="7"/>
      <c r="J60" s="7"/>
      <c r="K60" s="7"/>
      <c r="L60" s="7"/>
      <c r="M60" s="7"/>
      <c r="N60" s="7"/>
      <c r="O60" s="7"/>
      <c r="P60" s="7">
        <v>12.5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32"/>
    </row>
    <row r="61" spans="1:27" s="11" customFormat="1" ht="18" customHeight="1">
      <c r="A61" s="1">
        <v>57</v>
      </c>
      <c r="B61" s="1">
        <v>65707</v>
      </c>
      <c r="C61" s="5" t="s">
        <v>1364</v>
      </c>
      <c r="D61" s="1" t="s">
        <v>29</v>
      </c>
      <c r="E61" s="6" t="s">
        <v>7</v>
      </c>
      <c r="F61" s="1" t="s">
        <v>381</v>
      </c>
      <c r="G61" s="1">
        <f t="shared" si="1"/>
        <v>10</v>
      </c>
      <c r="H61" s="31"/>
      <c r="I61" s="7"/>
      <c r="J61" s="7">
        <v>10</v>
      </c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32"/>
    </row>
    <row r="62" spans="1:27" s="11" customFormat="1" ht="18" customHeight="1">
      <c r="A62" s="1">
        <v>57</v>
      </c>
      <c r="B62" s="1">
        <v>60264</v>
      </c>
      <c r="C62" s="5" t="s">
        <v>703</v>
      </c>
      <c r="D62" s="1" t="s">
        <v>29</v>
      </c>
      <c r="E62" s="6" t="s">
        <v>7</v>
      </c>
      <c r="F62" s="1" t="s">
        <v>686</v>
      </c>
      <c r="G62" s="1">
        <f t="shared" si="1"/>
        <v>10</v>
      </c>
      <c r="H62" s="31"/>
      <c r="I62" s="7"/>
      <c r="J62" s="7"/>
      <c r="K62" s="7"/>
      <c r="L62" s="7"/>
      <c r="M62" s="7"/>
      <c r="N62" s="7"/>
      <c r="O62" s="7"/>
      <c r="P62" s="7">
        <v>10</v>
      </c>
      <c r="Q62" s="7"/>
      <c r="R62" s="7"/>
      <c r="S62" s="7"/>
      <c r="T62" s="7"/>
      <c r="U62" s="7"/>
      <c r="V62" s="7"/>
      <c r="W62" s="7"/>
      <c r="X62" s="7"/>
      <c r="Y62" s="7"/>
      <c r="Z62" s="7"/>
      <c r="AA62" s="32"/>
    </row>
    <row r="63" spans="1:27" s="11" customFormat="1" ht="18" customHeight="1">
      <c r="A63" s="1">
        <v>59</v>
      </c>
      <c r="B63" s="1">
        <v>44547</v>
      </c>
      <c r="C63" s="5" t="s">
        <v>799</v>
      </c>
      <c r="D63" s="1" t="s">
        <v>29</v>
      </c>
      <c r="E63" s="6" t="s">
        <v>739</v>
      </c>
      <c r="F63" s="1" t="s">
        <v>259</v>
      </c>
      <c r="G63" s="1">
        <f t="shared" si="1"/>
        <v>8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>
        <v>8</v>
      </c>
      <c r="S63" s="7"/>
      <c r="T63" s="7"/>
      <c r="U63" s="7"/>
      <c r="V63" s="7"/>
      <c r="W63" s="7"/>
      <c r="X63" s="7"/>
      <c r="Y63" s="7"/>
      <c r="Z63" s="7"/>
      <c r="AA63" s="32"/>
    </row>
    <row r="64" spans="1:27" s="11" customFormat="1" ht="18" customHeight="1">
      <c r="A64" s="1">
        <v>59</v>
      </c>
      <c r="B64" s="1">
        <v>63247</v>
      </c>
      <c r="C64" s="5" t="s">
        <v>35</v>
      </c>
      <c r="D64" s="1" t="s">
        <v>29</v>
      </c>
      <c r="E64" s="6" t="s">
        <v>7</v>
      </c>
      <c r="F64" s="1" t="s">
        <v>8</v>
      </c>
      <c r="G64" s="1">
        <f t="shared" si="1"/>
        <v>8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>
        <v>8</v>
      </c>
      <c r="AA64" s="32"/>
    </row>
    <row r="65" spans="1:27" s="11" customFormat="1" ht="18" customHeight="1">
      <c r="A65" s="1">
        <v>61</v>
      </c>
      <c r="B65" s="1">
        <v>62997</v>
      </c>
      <c r="C65" s="5" t="s">
        <v>40</v>
      </c>
      <c r="D65" s="1" t="s">
        <v>29</v>
      </c>
      <c r="E65" s="6" t="s">
        <v>7</v>
      </c>
      <c r="F65" s="1" t="s">
        <v>10</v>
      </c>
      <c r="G65" s="1">
        <f t="shared" si="1"/>
        <v>7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2</v>
      </c>
      <c r="T65" s="7"/>
      <c r="U65" s="7">
        <v>4</v>
      </c>
      <c r="V65" s="7"/>
      <c r="W65" s="7"/>
      <c r="X65" s="7"/>
      <c r="Y65" s="7"/>
      <c r="Z65" s="7">
        <v>1</v>
      </c>
      <c r="AA65" s="32"/>
    </row>
    <row r="66" spans="1:27" s="11" customFormat="1" ht="18" customHeight="1">
      <c r="A66" s="1">
        <v>61</v>
      </c>
      <c r="B66" s="1">
        <v>59818</v>
      </c>
      <c r="C66" s="5" t="s">
        <v>225</v>
      </c>
      <c r="D66" s="1" t="s">
        <v>29</v>
      </c>
      <c r="E66" s="6" t="s">
        <v>7</v>
      </c>
      <c r="F66" s="1" t="s">
        <v>190</v>
      </c>
      <c r="G66" s="1">
        <f t="shared" si="1"/>
        <v>7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7</v>
      </c>
      <c r="Y66" s="7"/>
      <c r="Z66" s="7"/>
      <c r="AA66" s="32"/>
    </row>
    <row r="67" spans="1:27" s="11" customFormat="1" ht="18" customHeight="1">
      <c r="A67" s="1">
        <v>63</v>
      </c>
      <c r="B67" s="1">
        <v>45778</v>
      </c>
      <c r="C67" s="5" t="s">
        <v>37</v>
      </c>
      <c r="D67" s="1" t="s">
        <v>29</v>
      </c>
      <c r="E67" s="6" t="s">
        <v>7</v>
      </c>
      <c r="F67" s="1" t="s">
        <v>8</v>
      </c>
      <c r="G67" s="1">
        <f t="shared" si="1"/>
        <v>4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>
        <v>4</v>
      </c>
      <c r="AA67" s="32"/>
    </row>
    <row r="68" spans="1:27" s="11" customFormat="1" ht="18" customHeight="1">
      <c r="A68" s="1">
        <v>63</v>
      </c>
      <c r="B68" s="1">
        <v>63585</v>
      </c>
      <c r="C68" s="5" t="s">
        <v>670</v>
      </c>
      <c r="D68" s="1" t="s">
        <v>29</v>
      </c>
      <c r="E68" s="6" t="s">
        <v>7</v>
      </c>
      <c r="F68" s="1" t="s">
        <v>190</v>
      </c>
      <c r="G68" s="1">
        <f t="shared" si="1"/>
        <v>4</v>
      </c>
      <c r="H68" s="31"/>
      <c r="I68" s="7"/>
      <c r="J68" s="7"/>
      <c r="K68" s="7"/>
      <c r="L68" s="7"/>
      <c r="M68" s="7"/>
      <c r="N68" s="7"/>
      <c r="O68" s="7"/>
      <c r="P68" s="7"/>
      <c r="Q68" s="7">
        <v>4</v>
      </c>
      <c r="R68" s="7"/>
      <c r="S68" s="7"/>
      <c r="T68" s="7"/>
      <c r="U68" s="7"/>
      <c r="V68" s="7"/>
      <c r="W68" s="7"/>
      <c r="X68" s="7"/>
      <c r="Y68" s="7"/>
      <c r="Z68" s="7"/>
      <c r="AA68" s="32"/>
    </row>
    <row r="69" spans="1:27" s="11" customFormat="1" ht="18" customHeight="1">
      <c r="A69" s="1">
        <v>65</v>
      </c>
      <c r="B69" s="1">
        <v>58172</v>
      </c>
      <c r="C69" s="5" t="s">
        <v>39</v>
      </c>
      <c r="D69" s="1" t="s">
        <v>29</v>
      </c>
      <c r="E69" s="6" t="s">
        <v>7</v>
      </c>
      <c r="F69" s="1" t="s">
        <v>10</v>
      </c>
      <c r="G69" s="1">
        <f t="shared" si="1"/>
        <v>2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2</v>
      </c>
      <c r="AA69" s="32"/>
    </row>
    <row r="70" spans="1:27" ht="18" customHeight="1">
      <c r="A70" s="1"/>
      <c r="B70" s="1"/>
      <c r="C70" s="5"/>
      <c r="D70" s="1"/>
      <c r="E70" s="6"/>
      <c r="F70" s="1"/>
      <c r="G70" s="1"/>
      <c r="H70" s="28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34"/>
    </row>
    <row r="71" spans="1:27" ht="6.9" customHeight="1">
      <c r="A71" s="38"/>
      <c r="B71" s="33"/>
      <c r="C71" s="39"/>
      <c r="D71" s="33"/>
      <c r="E71" s="40"/>
      <c r="F71" s="33"/>
      <c r="G71" s="41"/>
      <c r="H71" s="33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37"/>
    </row>
    <row r="72" spans="1:27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7">
      <c r="C73" s="2"/>
      <c r="D73" s="10"/>
      <c r="E73" s="2"/>
      <c r="H73" s="12"/>
      <c r="Z73" s="3"/>
    </row>
    <row r="74" spans="1:27">
      <c r="C74" s="2"/>
      <c r="D74" s="10"/>
      <c r="E74" s="2"/>
      <c r="H74" s="12"/>
      <c r="Z74" s="3"/>
    </row>
    <row r="75" spans="1:27">
      <c r="C75" s="2"/>
      <c r="D75" s="10"/>
      <c r="E75" s="2"/>
      <c r="H75" s="12"/>
      <c r="Z75" s="3"/>
    </row>
    <row r="76" spans="1:27">
      <c r="C76" s="2"/>
      <c r="D76" s="10"/>
      <c r="E76" s="2"/>
      <c r="H76" s="12"/>
      <c r="Z76" s="3"/>
    </row>
    <row r="77" spans="1:27">
      <c r="C77" s="2"/>
      <c r="D77" s="10"/>
      <c r="E77" s="2"/>
      <c r="H77" s="12"/>
      <c r="Z77" s="3"/>
    </row>
    <row r="78" spans="1:27">
      <c r="C78" s="2"/>
      <c r="D78" s="10"/>
      <c r="E78" s="2"/>
      <c r="H78" s="12"/>
      <c r="Z78" s="3"/>
    </row>
    <row r="79" spans="1:27">
      <c r="C79" s="2"/>
      <c r="D79" s="10"/>
      <c r="E79" s="2"/>
      <c r="H79" s="12"/>
      <c r="Z79" s="3"/>
    </row>
    <row r="80" spans="1:27">
      <c r="C80" s="2"/>
      <c r="D80" s="10"/>
      <c r="E80" s="2"/>
      <c r="H80" s="12"/>
      <c r="Z80" s="3"/>
    </row>
    <row r="81" spans="3:26">
      <c r="C81" s="2"/>
      <c r="D81" s="10"/>
      <c r="E81" s="2"/>
      <c r="H81" s="12"/>
      <c r="Z81" s="3"/>
    </row>
    <row r="82" spans="3:26">
      <c r="C82" s="2"/>
      <c r="D82" s="10"/>
      <c r="E82" s="2"/>
      <c r="H82" s="12"/>
      <c r="Z82" s="3"/>
    </row>
  </sheetData>
  <sheetProtection algorithmName="SHA-512" hashValue="wMwLVaeBMfMsrk9EHEZ8nOsumN7wiGVqmabWkNGEYkonWiGACrvI2BoepnLx7BWcmmVAdYh70V5zOPTjPH4cDA==" saltValue="j6voIUD1QVz5Gj7tkhGSYQ==" spinCount="100000" sheet="1" selectLockedCells="1" selectUnlockedCells="1"/>
  <sortState xmlns:xlrd2="http://schemas.microsoft.com/office/spreadsheetml/2017/richdata2" ref="B5:Z69">
    <sortCondition descending="1" ref="G5:G69"/>
  </sortState>
  <mergeCells count="20">
    <mergeCell ref="L1:L2"/>
    <mergeCell ref="K1:K2"/>
    <mergeCell ref="I1:I2"/>
    <mergeCell ref="Z1:Z2"/>
    <mergeCell ref="A1:G1"/>
    <mergeCell ref="A2:G2"/>
    <mergeCell ref="Y1:Y2"/>
    <mergeCell ref="X1:X2"/>
    <mergeCell ref="W1:W2"/>
    <mergeCell ref="V1:V2"/>
    <mergeCell ref="U1:U2"/>
    <mergeCell ref="T1:T2"/>
    <mergeCell ref="S1:S2"/>
    <mergeCell ref="Q1:Q2"/>
    <mergeCell ref="P1:P2"/>
    <mergeCell ref="R1:R2"/>
    <mergeCell ref="O1:O2"/>
    <mergeCell ref="N1:N2"/>
    <mergeCell ref="J1:J2"/>
    <mergeCell ref="M1:M2"/>
  </mergeCells>
  <phoneticPr fontId="15" type="noConversion"/>
  <conditionalFormatting sqref="B1:B1048576">
    <cfRule type="duplicateValues" dxfId="165" priority="1"/>
    <cfRule type="duplicateValues" dxfId="164" priority="7"/>
  </conditionalFormatting>
  <conditionalFormatting sqref="B3:C3">
    <cfRule type="duplicateValues" dxfId="163" priority="9" stopIfTrue="1"/>
  </conditionalFormatting>
  <conditionalFormatting sqref="B5:C70">
    <cfRule type="duplicateValues" dxfId="162" priority="12588" stopIfTrue="1"/>
    <cfRule type="duplicateValues" dxfId="161" priority="12589" stopIfTrue="1"/>
    <cfRule type="duplicateValues" dxfId="160" priority="12590" stopIfTrue="1"/>
  </conditionalFormatting>
  <conditionalFormatting sqref="B8:C8 B10:C72">
    <cfRule type="expression" dxfId="159" priority="12594" stopIfTrue="1">
      <formula>AND(COUNTIF($B$10:$C$72, B8)+COUNTIF($B$8:$C$8, B8)&gt;1,NOT(ISBLANK(B8)))</formula>
    </cfRule>
  </conditionalFormatting>
  <conditionalFormatting sqref="B10:C72 B1:C2 B4:C4 B8:C8 B73:B82 B83:C65539">
    <cfRule type="expression" dxfId="158" priority="9344" stopIfTrue="1">
      <formula>AND(COUNTIF($B$1:$C$2, B1)+COUNTIF($B$4:$C$4, B1)+COUNTIF($B$8:$C$65539, B1)&gt;1,NOT(ISBLANK(B1)))</formula>
    </cfRule>
  </conditionalFormatting>
  <conditionalFormatting sqref="B83:C1048576 B1:C72 B73:B82">
    <cfRule type="duplicateValues" dxfId="157" priority="4"/>
    <cfRule type="duplicateValues" dxfId="156" priority="6"/>
    <cfRule type="duplicateValues" dxfId="155" priority="8"/>
  </conditionalFormatting>
  <conditionalFormatting sqref="C70">
    <cfRule type="duplicateValues" dxfId="15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00"/>
  <sheetViews>
    <sheetView zoomScale="55" zoomScaleNormal="55" workbookViewId="0">
      <selection activeCell="C13" sqref="C1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8" style="12" bestFit="1" customWidth="1"/>
    <col min="22" max="22" width="7.21875" style="12" bestFit="1" customWidth="1"/>
    <col min="23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684</v>
      </c>
      <c r="Q1" s="56" t="s">
        <v>665</v>
      </c>
      <c r="R1" s="56" t="s">
        <v>735</v>
      </c>
      <c r="S1" s="56" t="s">
        <v>638</v>
      </c>
      <c r="T1" s="56" t="s">
        <v>616</v>
      </c>
      <c r="U1" s="56" t="s">
        <v>543</v>
      </c>
      <c r="V1" s="56" t="s">
        <v>438</v>
      </c>
      <c r="W1" s="56" t="s">
        <v>396</v>
      </c>
      <c r="X1" s="56" t="s">
        <v>187</v>
      </c>
      <c r="Y1" s="56" t="s">
        <v>137</v>
      </c>
      <c r="Z1" s="54" t="s">
        <v>13</v>
      </c>
      <c r="AA1" s="27"/>
    </row>
    <row r="2" spans="1:27" s="4" customFormat="1" ht="96.75" customHeight="1">
      <c r="A2" s="58" t="s">
        <v>1383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45753</v>
      </c>
      <c r="Q3" s="19">
        <v>45746</v>
      </c>
      <c r="R3" s="19">
        <v>45746</v>
      </c>
      <c r="S3" s="19">
        <v>45739</v>
      </c>
      <c r="T3" s="19">
        <v>45739</v>
      </c>
      <c r="U3" s="19">
        <v>45725</v>
      </c>
      <c r="V3" s="19">
        <v>45725</v>
      </c>
      <c r="W3" s="19">
        <v>45711</v>
      </c>
      <c r="X3" s="19">
        <v>45698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188</v>
      </c>
      <c r="U4" s="21" t="s">
        <v>14</v>
      </c>
      <c r="V4" s="21" t="s">
        <v>473</v>
      </c>
      <c r="W4" s="21" t="s">
        <v>188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>
        <v>29011</v>
      </c>
      <c r="C5" s="5" t="s">
        <v>45</v>
      </c>
      <c r="D5" s="1" t="s">
        <v>52</v>
      </c>
      <c r="E5" s="6" t="s">
        <v>7</v>
      </c>
      <c r="F5" s="1" t="s">
        <v>8</v>
      </c>
      <c r="G5" s="1">
        <f t="shared" ref="G5:G36" si="0">SUM(I5:Z5)</f>
        <v>400</v>
      </c>
      <c r="H5" s="31"/>
      <c r="I5" s="7"/>
      <c r="J5" s="7"/>
      <c r="K5" s="7"/>
      <c r="L5" s="7">
        <v>160</v>
      </c>
      <c r="M5" s="7">
        <v>50</v>
      </c>
      <c r="N5" s="7"/>
      <c r="O5" s="7">
        <v>180</v>
      </c>
      <c r="P5" s="7"/>
      <c r="Q5" s="7"/>
      <c r="R5" s="7"/>
      <c r="S5" s="7"/>
      <c r="T5" s="7"/>
      <c r="U5" s="7"/>
      <c r="V5" s="7"/>
      <c r="W5" s="7"/>
      <c r="X5" s="7"/>
      <c r="Y5" s="7"/>
      <c r="Z5" s="7">
        <v>10</v>
      </c>
      <c r="AA5" s="32"/>
    </row>
    <row r="6" spans="1:27" s="11" customFormat="1" ht="18" customHeight="1">
      <c r="A6" s="1">
        <v>2</v>
      </c>
      <c r="B6" s="1" t="s">
        <v>645</v>
      </c>
      <c r="C6" s="5" t="s">
        <v>646</v>
      </c>
      <c r="D6" s="1" t="s">
        <v>52</v>
      </c>
      <c r="E6" s="6" t="s">
        <v>7</v>
      </c>
      <c r="F6" s="1" t="s">
        <v>8</v>
      </c>
      <c r="G6" s="1">
        <f t="shared" si="0"/>
        <v>310</v>
      </c>
      <c r="H6" s="31"/>
      <c r="I6" s="7"/>
      <c r="J6" s="7"/>
      <c r="K6" s="7">
        <v>90</v>
      </c>
      <c r="L6" s="7"/>
      <c r="M6" s="7">
        <v>40</v>
      </c>
      <c r="N6" s="7"/>
      <c r="O6" s="7">
        <v>160</v>
      </c>
      <c r="P6" s="7"/>
      <c r="Q6" s="7"/>
      <c r="R6" s="7"/>
      <c r="S6" s="7">
        <v>20</v>
      </c>
      <c r="T6" s="7"/>
      <c r="U6" s="7"/>
      <c r="V6" s="7"/>
      <c r="W6" s="7"/>
      <c r="X6" s="7"/>
      <c r="Y6" s="7"/>
      <c r="Z6" s="7"/>
      <c r="AA6" s="36"/>
    </row>
    <row r="7" spans="1:27" s="11" customFormat="1" ht="18" customHeight="1">
      <c r="A7" s="1">
        <v>3</v>
      </c>
      <c r="B7" s="1" t="s">
        <v>1078</v>
      </c>
      <c r="C7" s="5" t="s">
        <v>1079</v>
      </c>
      <c r="D7" s="1" t="s">
        <v>52</v>
      </c>
      <c r="E7" s="6" t="s">
        <v>7</v>
      </c>
      <c r="F7" s="1" t="s">
        <v>1068</v>
      </c>
      <c r="G7" s="1">
        <f t="shared" si="0"/>
        <v>240</v>
      </c>
      <c r="H7" s="31"/>
      <c r="I7" s="7"/>
      <c r="J7" s="7"/>
      <c r="K7" s="7">
        <v>100</v>
      </c>
      <c r="L7" s="7">
        <v>140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32"/>
    </row>
    <row r="8" spans="1:27" s="11" customFormat="1" ht="18" customHeight="1">
      <c r="A8" s="1">
        <v>4</v>
      </c>
      <c r="B8" s="1" t="s">
        <v>830</v>
      </c>
      <c r="C8" s="5" t="s">
        <v>831</v>
      </c>
      <c r="D8" s="1" t="s">
        <v>52</v>
      </c>
      <c r="E8" s="6" t="s">
        <v>7</v>
      </c>
      <c r="F8" s="1" t="s">
        <v>150</v>
      </c>
      <c r="G8" s="1">
        <f t="shared" si="0"/>
        <v>200</v>
      </c>
      <c r="H8" s="31"/>
      <c r="I8" s="7"/>
      <c r="J8" s="7"/>
      <c r="K8" s="7"/>
      <c r="L8" s="7"/>
      <c r="M8" s="7"/>
      <c r="N8" s="7"/>
      <c r="O8" s="7">
        <v>200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36"/>
    </row>
    <row r="9" spans="1:27" s="11" customFormat="1" ht="18" customHeight="1">
      <c r="A9" s="1">
        <v>5</v>
      </c>
      <c r="B9" s="1">
        <v>46891</v>
      </c>
      <c r="C9" s="5" t="s">
        <v>486</v>
      </c>
      <c r="D9" s="1" t="s">
        <v>52</v>
      </c>
      <c r="E9" s="6" t="s">
        <v>7</v>
      </c>
      <c r="F9" s="1" t="s">
        <v>442</v>
      </c>
      <c r="G9" s="1">
        <f t="shared" si="0"/>
        <v>195</v>
      </c>
      <c r="H9" s="31"/>
      <c r="I9" s="7"/>
      <c r="J9" s="7"/>
      <c r="K9" s="7"/>
      <c r="L9" s="7"/>
      <c r="M9" s="7"/>
      <c r="N9" s="7">
        <v>95</v>
      </c>
      <c r="O9" s="7"/>
      <c r="P9" s="7"/>
      <c r="Q9" s="7"/>
      <c r="R9" s="7"/>
      <c r="S9" s="7"/>
      <c r="T9" s="7"/>
      <c r="U9" s="7"/>
      <c r="V9" s="7">
        <v>100</v>
      </c>
      <c r="W9" s="7"/>
      <c r="X9" s="7"/>
      <c r="Y9" s="7"/>
      <c r="Z9" s="7"/>
      <c r="AA9" s="36"/>
    </row>
    <row r="10" spans="1:27" s="11" customFormat="1" ht="18" customHeight="1">
      <c r="A10" s="1">
        <v>5</v>
      </c>
      <c r="B10" s="1">
        <v>32369</v>
      </c>
      <c r="C10" s="5" t="s">
        <v>1080</v>
      </c>
      <c r="D10" s="1" t="s">
        <v>52</v>
      </c>
      <c r="E10" s="6" t="s">
        <v>7</v>
      </c>
      <c r="F10" s="1" t="s">
        <v>141</v>
      </c>
      <c r="G10" s="1">
        <f t="shared" si="0"/>
        <v>195</v>
      </c>
      <c r="H10" s="31"/>
      <c r="I10" s="7"/>
      <c r="J10" s="7"/>
      <c r="K10" s="7">
        <v>95</v>
      </c>
      <c r="L10" s="7">
        <v>100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6"/>
    </row>
    <row r="11" spans="1:27" s="11" customFormat="1" ht="18" customHeight="1">
      <c r="A11" s="1">
        <v>7</v>
      </c>
      <c r="B11" s="1" t="s">
        <v>566</v>
      </c>
      <c r="C11" s="5" t="s">
        <v>567</v>
      </c>
      <c r="D11" s="1" t="s">
        <v>52</v>
      </c>
      <c r="E11" s="6" t="s">
        <v>7</v>
      </c>
      <c r="F11" s="1" t="s">
        <v>10</v>
      </c>
      <c r="G11" s="1">
        <f t="shared" si="0"/>
        <v>177</v>
      </c>
      <c r="H11" s="31"/>
      <c r="I11" s="7"/>
      <c r="J11" s="7"/>
      <c r="K11" s="7"/>
      <c r="L11" s="7">
        <v>70</v>
      </c>
      <c r="M11" s="7"/>
      <c r="N11" s="7"/>
      <c r="O11" s="7">
        <v>95</v>
      </c>
      <c r="P11" s="7"/>
      <c r="Q11" s="7"/>
      <c r="R11" s="7"/>
      <c r="S11" s="7">
        <v>8</v>
      </c>
      <c r="T11" s="7"/>
      <c r="U11" s="7">
        <v>4</v>
      </c>
      <c r="V11" s="7"/>
      <c r="W11" s="7"/>
      <c r="X11" s="7"/>
      <c r="Y11" s="7"/>
      <c r="Z11" s="7"/>
      <c r="AA11" s="36"/>
    </row>
    <row r="12" spans="1:27" s="11" customFormat="1" ht="18" customHeight="1">
      <c r="A12" s="1">
        <v>8</v>
      </c>
      <c r="B12" s="1">
        <v>22362</v>
      </c>
      <c r="C12" s="5" t="s">
        <v>489</v>
      </c>
      <c r="D12" s="1" t="s">
        <v>52</v>
      </c>
      <c r="E12" s="6" t="s">
        <v>7</v>
      </c>
      <c r="F12" s="1" t="s">
        <v>442</v>
      </c>
      <c r="G12" s="1">
        <f t="shared" si="0"/>
        <v>175</v>
      </c>
      <c r="H12" s="31"/>
      <c r="I12" s="7"/>
      <c r="J12" s="7"/>
      <c r="K12" s="7"/>
      <c r="L12" s="7"/>
      <c r="M12" s="7"/>
      <c r="N12" s="7">
        <v>100</v>
      </c>
      <c r="O12" s="7"/>
      <c r="P12" s="7"/>
      <c r="Q12" s="7"/>
      <c r="R12" s="7"/>
      <c r="S12" s="7"/>
      <c r="T12" s="7"/>
      <c r="U12" s="7"/>
      <c r="V12" s="7">
        <v>75</v>
      </c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63727</v>
      </c>
      <c r="C13" s="5" t="s">
        <v>487</v>
      </c>
      <c r="D13" s="1" t="s">
        <v>52</v>
      </c>
      <c r="E13" s="6" t="s">
        <v>7</v>
      </c>
      <c r="F13" s="1" t="s">
        <v>442</v>
      </c>
      <c r="G13" s="1">
        <f t="shared" si="0"/>
        <v>165</v>
      </c>
      <c r="H13" s="31"/>
      <c r="I13" s="7"/>
      <c r="J13" s="7"/>
      <c r="K13" s="7"/>
      <c r="L13" s="7"/>
      <c r="M13" s="7"/>
      <c r="N13" s="7">
        <v>80</v>
      </c>
      <c r="O13" s="7"/>
      <c r="P13" s="7"/>
      <c r="Q13" s="7"/>
      <c r="R13" s="7"/>
      <c r="S13" s="7"/>
      <c r="T13" s="7"/>
      <c r="U13" s="7"/>
      <c r="V13" s="7">
        <v>85</v>
      </c>
      <c r="W13" s="7"/>
      <c r="X13" s="7"/>
      <c r="Y13" s="7"/>
      <c r="Z13" s="7"/>
      <c r="AA13" s="36"/>
    </row>
    <row r="14" spans="1:27" s="11" customFormat="1" ht="18" customHeight="1">
      <c r="A14" s="1">
        <v>10</v>
      </c>
      <c r="B14" s="1">
        <v>59638</v>
      </c>
      <c r="C14" s="5" t="s">
        <v>47</v>
      </c>
      <c r="D14" s="1" t="s">
        <v>52</v>
      </c>
      <c r="E14" s="6" t="s">
        <v>7</v>
      </c>
      <c r="F14" s="1" t="s">
        <v>10</v>
      </c>
      <c r="G14" s="1">
        <f t="shared" si="0"/>
        <v>156</v>
      </c>
      <c r="H14" s="31"/>
      <c r="I14" s="7"/>
      <c r="J14" s="7"/>
      <c r="K14" s="7"/>
      <c r="L14" s="7"/>
      <c r="M14" s="7"/>
      <c r="N14" s="7"/>
      <c r="O14" s="7">
        <v>120</v>
      </c>
      <c r="P14" s="7"/>
      <c r="Q14" s="7"/>
      <c r="R14" s="7"/>
      <c r="S14" s="7">
        <v>15</v>
      </c>
      <c r="T14" s="7"/>
      <c r="U14" s="7">
        <v>15</v>
      </c>
      <c r="V14" s="7"/>
      <c r="W14" s="7"/>
      <c r="X14" s="7"/>
      <c r="Y14" s="7"/>
      <c r="Z14" s="7">
        <v>6</v>
      </c>
      <c r="AA14" s="36"/>
    </row>
    <row r="15" spans="1:27" s="11" customFormat="1" ht="18" customHeight="1">
      <c r="A15" s="1">
        <v>11</v>
      </c>
      <c r="B15" s="1">
        <v>31685</v>
      </c>
      <c r="C15" s="5" t="s">
        <v>159</v>
      </c>
      <c r="D15" s="1" t="s">
        <v>52</v>
      </c>
      <c r="E15" s="6" t="s">
        <v>7</v>
      </c>
      <c r="F15" s="1" t="s">
        <v>141</v>
      </c>
      <c r="G15" s="1">
        <f t="shared" si="0"/>
        <v>155</v>
      </c>
      <c r="H15" s="31"/>
      <c r="I15" s="7"/>
      <c r="J15" s="7"/>
      <c r="K15" s="7"/>
      <c r="L15" s="7">
        <v>75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80</v>
      </c>
      <c r="Z15" s="7"/>
      <c r="AA15" s="36"/>
    </row>
    <row r="16" spans="1:27" s="11" customFormat="1" ht="18" customHeight="1">
      <c r="A16" s="1">
        <v>12</v>
      </c>
      <c r="B16" s="1">
        <v>32490</v>
      </c>
      <c r="C16" s="5" t="s">
        <v>46</v>
      </c>
      <c r="D16" s="1" t="s">
        <v>52</v>
      </c>
      <c r="E16" s="6" t="s">
        <v>7</v>
      </c>
      <c r="F16" s="1" t="s">
        <v>8</v>
      </c>
      <c r="G16" s="1">
        <f t="shared" si="0"/>
        <v>153</v>
      </c>
      <c r="H16" s="31"/>
      <c r="I16" s="7"/>
      <c r="J16" s="7"/>
      <c r="K16" s="7"/>
      <c r="L16" s="7">
        <v>120</v>
      </c>
      <c r="M16" s="7"/>
      <c r="N16" s="7"/>
      <c r="O16" s="7"/>
      <c r="P16" s="7"/>
      <c r="Q16" s="7"/>
      <c r="R16" s="7"/>
      <c r="S16" s="7"/>
      <c r="T16" s="7"/>
      <c r="U16" s="7">
        <v>25</v>
      </c>
      <c r="V16" s="7"/>
      <c r="W16" s="7"/>
      <c r="X16" s="7"/>
      <c r="Y16" s="7"/>
      <c r="Z16" s="7">
        <v>8</v>
      </c>
      <c r="AA16" s="36"/>
    </row>
    <row r="17" spans="1:27" s="11" customFormat="1" ht="18" customHeight="1">
      <c r="A17" s="1">
        <v>13</v>
      </c>
      <c r="B17" s="1">
        <v>61657</v>
      </c>
      <c r="C17" s="5" t="s">
        <v>1077</v>
      </c>
      <c r="D17" s="1" t="s">
        <v>52</v>
      </c>
      <c r="E17" s="6" t="s">
        <v>7</v>
      </c>
      <c r="F17" s="1" t="s">
        <v>1068</v>
      </c>
      <c r="G17" s="1">
        <f t="shared" si="0"/>
        <v>150</v>
      </c>
      <c r="H17" s="31"/>
      <c r="I17" s="7"/>
      <c r="J17" s="7"/>
      <c r="K17" s="7"/>
      <c r="L17" s="7">
        <v>150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 t="s">
        <v>832</v>
      </c>
      <c r="C18" s="5" t="s">
        <v>833</v>
      </c>
      <c r="D18" s="1" t="s">
        <v>52</v>
      </c>
      <c r="E18" s="6" t="s">
        <v>7</v>
      </c>
      <c r="F18" s="1" t="s">
        <v>150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>
        <v>140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6"/>
    </row>
    <row r="19" spans="1:27" s="11" customFormat="1" ht="18" customHeight="1">
      <c r="A19" s="1">
        <v>15</v>
      </c>
      <c r="B19" s="1">
        <v>62841</v>
      </c>
      <c r="C19" s="5" t="s">
        <v>490</v>
      </c>
      <c r="D19" s="1" t="s">
        <v>52</v>
      </c>
      <c r="E19" s="6" t="s">
        <v>7</v>
      </c>
      <c r="F19" s="1" t="s">
        <v>442</v>
      </c>
      <c r="G19" s="1">
        <f t="shared" si="0"/>
        <v>130</v>
      </c>
      <c r="H19" s="31"/>
      <c r="I19" s="7"/>
      <c r="J19" s="7"/>
      <c r="K19" s="7"/>
      <c r="L19" s="7"/>
      <c r="M19" s="7"/>
      <c r="N19" s="7">
        <v>75</v>
      </c>
      <c r="O19" s="7"/>
      <c r="P19" s="7"/>
      <c r="Q19" s="7"/>
      <c r="R19" s="7"/>
      <c r="S19" s="7"/>
      <c r="T19" s="7"/>
      <c r="U19" s="7"/>
      <c r="V19" s="7">
        <v>55</v>
      </c>
      <c r="W19" s="7"/>
      <c r="X19" s="7"/>
      <c r="Y19" s="7"/>
      <c r="Z19" s="7"/>
      <c r="AA19" s="36"/>
    </row>
    <row r="20" spans="1:27" s="11" customFormat="1" ht="18" customHeight="1">
      <c r="A20" s="1">
        <v>16</v>
      </c>
      <c r="B20" s="1">
        <v>62810</v>
      </c>
      <c r="C20" s="5" t="s">
        <v>43</v>
      </c>
      <c r="D20" s="1" t="s">
        <v>52</v>
      </c>
      <c r="E20" s="6" t="s">
        <v>33</v>
      </c>
      <c r="F20" s="1" t="s">
        <v>10</v>
      </c>
      <c r="G20" s="1">
        <f t="shared" si="0"/>
        <v>125</v>
      </c>
      <c r="H20" s="31"/>
      <c r="I20" s="7"/>
      <c r="J20" s="7"/>
      <c r="K20" s="7"/>
      <c r="L20" s="7"/>
      <c r="M20" s="7"/>
      <c r="N20" s="7"/>
      <c r="O20" s="7">
        <v>80</v>
      </c>
      <c r="P20" s="7"/>
      <c r="Q20" s="7"/>
      <c r="R20" s="7"/>
      <c r="S20" s="7">
        <v>25</v>
      </c>
      <c r="T20" s="7"/>
      <c r="U20" s="7"/>
      <c r="V20" s="7"/>
      <c r="W20" s="7"/>
      <c r="X20" s="7"/>
      <c r="Y20" s="7"/>
      <c r="Z20" s="7">
        <v>20</v>
      </c>
      <c r="AA20" s="36"/>
    </row>
    <row r="21" spans="1:27" s="11" customFormat="1" ht="18" customHeight="1">
      <c r="A21" s="1">
        <v>16</v>
      </c>
      <c r="B21" s="1">
        <v>59552</v>
      </c>
      <c r="C21" s="5" t="s">
        <v>44</v>
      </c>
      <c r="D21" s="1" t="s">
        <v>52</v>
      </c>
      <c r="E21" s="6" t="s">
        <v>7</v>
      </c>
      <c r="F21" s="1" t="s">
        <v>10</v>
      </c>
      <c r="G21" s="1">
        <f t="shared" si="0"/>
        <v>125</v>
      </c>
      <c r="H21" s="31"/>
      <c r="I21" s="7"/>
      <c r="J21" s="7"/>
      <c r="K21" s="7"/>
      <c r="L21" s="7"/>
      <c r="M21" s="7"/>
      <c r="N21" s="7"/>
      <c r="O21" s="7">
        <v>90</v>
      </c>
      <c r="P21" s="7"/>
      <c r="Q21" s="7"/>
      <c r="R21" s="7"/>
      <c r="S21" s="7">
        <v>10</v>
      </c>
      <c r="T21" s="7"/>
      <c r="U21" s="7">
        <v>10</v>
      </c>
      <c r="V21" s="7"/>
      <c r="W21" s="7"/>
      <c r="X21" s="7"/>
      <c r="Y21" s="7"/>
      <c r="Z21" s="7">
        <v>15</v>
      </c>
      <c r="AA21" s="36"/>
    </row>
    <row r="22" spans="1:27" s="11" customFormat="1" ht="18" customHeight="1">
      <c r="A22" s="1">
        <v>18</v>
      </c>
      <c r="B22" s="1">
        <v>62883</v>
      </c>
      <c r="C22" s="5" t="s">
        <v>50</v>
      </c>
      <c r="D22" s="1" t="s">
        <v>52</v>
      </c>
      <c r="E22" s="6" t="s">
        <v>7</v>
      </c>
      <c r="F22" s="1" t="s">
        <v>10</v>
      </c>
      <c r="G22" s="1">
        <f t="shared" si="0"/>
        <v>101</v>
      </c>
      <c r="H22" s="31"/>
      <c r="I22" s="7"/>
      <c r="J22" s="7"/>
      <c r="K22" s="7"/>
      <c r="L22" s="7"/>
      <c r="M22" s="7"/>
      <c r="N22" s="7"/>
      <c r="O22" s="7">
        <v>85</v>
      </c>
      <c r="P22" s="7"/>
      <c r="Q22" s="7"/>
      <c r="R22" s="7"/>
      <c r="S22" s="7">
        <v>6</v>
      </c>
      <c r="T22" s="7"/>
      <c r="U22" s="7">
        <v>8</v>
      </c>
      <c r="V22" s="7"/>
      <c r="W22" s="7"/>
      <c r="X22" s="7"/>
      <c r="Y22" s="7"/>
      <c r="Z22" s="7">
        <v>2</v>
      </c>
      <c r="AA22" s="36"/>
    </row>
    <row r="23" spans="1:27" s="11" customFormat="1" ht="18" customHeight="1">
      <c r="A23" s="1">
        <v>19</v>
      </c>
      <c r="B23" s="1" t="s">
        <v>834</v>
      </c>
      <c r="C23" s="5" t="s">
        <v>835</v>
      </c>
      <c r="D23" s="1" t="s">
        <v>52</v>
      </c>
      <c r="E23" s="6" t="s">
        <v>7</v>
      </c>
      <c r="F23" s="1" t="s">
        <v>150</v>
      </c>
      <c r="G23" s="1">
        <f t="shared" si="0"/>
        <v>100</v>
      </c>
      <c r="H23" s="31"/>
      <c r="I23" s="7"/>
      <c r="J23" s="7"/>
      <c r="K23" s="7"/>
      <c r="L23" s="7"/>
      <c r="M23" s="7"/>
      <c r="N23" s="7"/>
      <c r="O23" s="7">
        <v>100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36"/>
    </row>
    <row r="24" spans="1:27" s="11" customFormat="1" ht="18" customHeight="1">
      <c r="A24" s="1">
        <v>19</v>
      </c>
      <c r="B24" s="1">
        <v>59245</v>
      </c>
      <c r="C24" s="5" t="s">
        <v>417</v>
      </c>
      <c r="D24" s="1" t="s">
        <v>52</v>
      </c>
      <c r="E24" s="6" t="s">
        <v>412</v>
      </c>
      <c r="F24" s="1" t="s">
        <v>381</v>
      </c>
      <c r="G24" s="1">
        <f t="shared" si="0"/>
        <v>100</v>
      </c>
      <c r="H24" s="31"/>
      <c r="I24" s="7"/>
      <c r="J24" s="7">
        <v>25</v>
      </c>
      <c r="K24" s="7"/>
      <c r="L24" s="7"/>
      <c r="M24" s="7"/>
      <c r="N24" s="7"/>
      <c r="O24" s="7"/>
      <c r="P24" s="7"/>
      <c r="Q24" s="7"/>
      <c r="R24" s="7"/>
      <c r="S24" s="7"/>
      <c r="T24" s="7">
        <v>50</v>
      </c>
      <c r="U24" s="7"/>
      <c r="V24" s="7"/>
      <c r="W24" s="7">
        <f>50/2</f>
        <v>25</v>
      </c>
      <c r="X24" s="7"/>
      <c r="Y24" s="7"/>
      <c r="Z24" s="7"/>
      <c r="AA24" s="36"/>
    </row>
    <row r="25" spans="1:27" s="11" customFormat="1" ht="18" customHeight="1">
      <c r="A25" s="1">
        <v>21</v>
      </c>
      <c r="B25" s="1">
        <v>64235</v>
      </c>
      <c r="C25" s="5" t="s">
        <v>891</v>
      </c>
      <c r="D25" s="1" t="s">
        <v>52</v>
      </c>
      <c r="E25" s="6" t="s">
        <v>7</v>
      </c>
      <c r="F25" s="1" t="s">
        <v>452</v>
      </c>
      <c r="G25" s="1">
        <f t="shared" si="0"/>
        <v>90</v>
      </c>
      <c r="H25" s="31"/>
      <c r="I25" s="7"/>
      <c r="J25" s="7"/>
      <c r="K25" s="7"/>
      <c r="L25" s="7"/>
      <c r="M25" s="7"/>
      <c r="N25" s="7">
        <v>90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6"/>
    </row>
    <row r="26" spans="1:27" s="11" customFormat="1" ht="18" customHeight="1">
      <c r="A26" s="1">
        <v>22</v>
      </c>
      <c r="B26" s="1" t="s">
        <v>1194</v>
      </c>
      <c r="C26" s="5" t="s">
        <v>1195</v>
      </c>
      <c r="D26" s="1" t="s">
        <v>52</v>
      </c>
      <c r="E26" s="6" t="s">
        <v>7</v>
      </c>
      <c r="F26" s="1" t="s">
        <v>141</v>
      </c>
      <c r="G26" s="1">
        <f t="shared" si="0"/>
        <v>85</v>
      </c>
      <c r="H26" s="31"/>
      <c r="I26" s="7"/>
      <c r="J26" s="7"/>
      <c r="K26" s="7">
        <v>85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36"/>
    </row>
    <row r="27" spans="1:27" s="11" customFormat="1" ht="18" customHeight="1">
      <c r="A27" s="1">
        <v>22</v>
      </c>
      <c r="B27" s="1">
        <v>50565</v>
      </c>
      <c r="C27" s="5" t="s">
        <v>892</v>
      </c>
      <c r="D27" s="1" t="s">
        <v>52</v>
      </c>
      <c r="E27" s="6" t="s">
        <v>7</v>
      </c>
      <c r="F27" s="1" t="s">
        <v>442</v>
      </c>
      <c r="G27" s="1">
        <f t="shared" si="0"/>
        <v>85</v>
      </c>
      <c r="H27" s="31"/>
      <c r="I27" s="7"/>
      <c r="J27" s="7"/>
      <c r="K27" s="7"/>
      <c r="L27" s="7"/>
      <c r="M27" s="7"/>
      <c r="N27" s="7">
        <v>85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6"/>
    </row>
    <row r="28" spans="1:27" s="11" customFormat="1" ht="18" customHeight="1">
      <c r="A28" s="1">
        <v>24</v>
      </c>
      <c r="B28" s="1">
        <v>53001</v>
      </c>
      <c r="C28" s="5" t="s">
        <v>1081</v>
      </c>
      <c r="D28" s="1" t="s">
        <v>52</v>
      </c>
      <c r="E28" s="6" t="s">
        <v>7</v>
      </c>
      <c r="F28" s="1" t="s">
        <v>146</v>
      </c>
      <c r="G28" s="1">
        <f t="shared" si="0"/>
        <v>80</v>
      </c>
      <c r="H28" s="31"/>
      <c r="I28" s="7"/>
      <c r="J28" s="7"/>
      <c r="K28" s="7"/>
      <c r="L28" s="7">
        <v>80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24</v>
      </c>
      <c r="B29" s="1" t="s">
        <v>1196</v>
      </c>
      <c r="C29" s="5" t="s">
        <v>1197</v>
      </c>
      <c r="D29" s="1" t="s">
        <v>52</v>
      </c>
      <c r="E29" s="6" t="s">
        <v>1152</v>
      </c>
      <c r="F29" s="1" t="s">
        <v>141</v>
      </c>
      <c r="G29" s="1">
        <f t="shared" si="0"/>
        <v>80</v>
      </c>
      <c r="H29" s="31"/>
      <c r="I29" s="7"/>
      <c r="J29" s="7"/>
      <c r="K29" s="7">
        <v>80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36"/>
    </row>
    <row r="30" spans="1:27" s="11" customFormat="1" ht="18" customHeight="1">
      <c r="A30" s="1">
        <v>24</v>
      </c>
      <c r="B30" s="1">
        <v>53423</v>
      </c>
      <c r="C30" s="5" t="s">
        <v>488</v>
      </c>
      <c r="D30" s="1" t="s">
        <v>52</v>
      </c>
      <c r="E30" s="6" t="s">
        <v>7</v>
      </c>
      <c r="F30" s="1" t="s">
        <v>180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80</v>
      </c>
      <c r="W30" s="7"/>
      <c r="X30" s="7"/>
      <c r="Y30" s="7"/>
      <c r="Z30" s="7"/>
      <c r="AA30" s="36"/>
    </row>
    <row r="31" spans="1:27" s="11" customFormat="1" ht="18" customHeight="1">
      <c r="A31" s="1">
        <v>27</v>
      </c>
      <c r="B31" s="1" t="s">
        <v>1198</v>
      </c>
      <c r="C31" s="5" t="s">
        <v>1199</v>
      </c>
      <c r="D31" s="1" t="s">
        <v>52</v>
      </c>
      <c r="E31" s="6" t="s">
        <v>1200</v>
      </c>
      <c r="F31" s="1" t="s">
        <v>141</v>
      </c>
      <c r="G31" s="1">
        <f t="shared" si="0"/>
        <v>75</v>
      </c>
      <c r="H31" s="31"/>
      <c r="I31" s="7"/>
      <c r="J31" s="7"/>
      <c r="K31" s="7">
        <v>75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36"/>
    </row>
    <row r="32" spans="1:27" s="11" customFormat="1" ht="18" customHeight="1">
      <c r="A32" s="1">
        <v>27</v>
      </c>
      <c r="B32" s="1">
        <v>34544</v>
      </c>
      <c r="C32" s="5" t="s">
        <v>226</v>
      </c>
      <c r="D32" s="1" t="s">
        <v>52</v>
      </c>
      <c r="E32" s="6" t="s">
        <v>7</v>
      </c>
      <c r="F32" s="1" t="s">
        <v>190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>
        <v>25</v>
      </c>
      <c r="R32" s="7"/>
      <c r="S32" s="7"/>
      <c r="T32" s="7"/>
      <c r="U32" s="7"/>
      <c r="V32" s="7"/>
      <c r="W32" s="7"/>
      <c r="X32" s="7">
        <v>50</v>
      </c>
      <c r="Y32" s="7"/>
      <c r="Z32" s="7"/>
      <c r="AA32" s="36"/>
    </row>
    <row r="33" spans="1:27" s="11" customFormat="1" ht="18" customHeight="1">
      <c r="A33" s="1">
        <v>29</v>
      </c>
      <c r="B33" s="1" t="s">
        <v>1201</v>
      </c>
      <c r="C33" s="5" t="s">
        <v>1202</v>
      </c>
      <c r="D33" s="1" t="s">
        <v>52</v>
      </c>
      <c r="E33" s="6" t="s">
        <v>1203</v>
      </c>
      <c r="F33" s="1" t="s">
        <v>141</v>
      </c>
      <c r="G33" s="1">
        <f t="shared" si="0"/>
        <v>70</v>
      </c>
      <c r="H33" s="31"/>
      <c r="I33" s="7"/>
      <c r="J33" s="7"/>
      <c r="K33" s="7">
        <v>70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36"/>
    </row>
    <row r="34" spans="1:27" s="11" customFormat="1" ht="18" customHeight="1">
      <c r="A34" s="1">
        <v>30</v>
      </c>
      <c r="B34" s="1">
        <v>57465</v>
      </c>
      <c r="C34" s="5" t="s">
        <v>1082</v>
      </c>
      <c r="D34" s="1" t="s">
        <v>52</v>
      </c>
      <c r="E34" s="6" t="s">
        <v>7</v>
      </c>
      <c r="F34" s="1" t="s">
        <v>1068</v>
      </c>
      <c r="G34" s="1">
        <f t="shared" si="0"/>
        <v>65</v>
      </c>
      <c r="H34" s="31"/>
      <c r="I34" s="7"/>
      <c r="J34" s="7"/>
      <c r="K34" s="7"/>
      <c r="L34" s="7">
        <v>65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36"/>
    </row>
    <row r="35" spans="1:27" s="11" customFormat="1" ht="18" customHeight="1">
      <c r="A35" s="1">
        <v>30</v>
      </c>
      <c r="B35" s="1" t="s">
        <v>1204</v>
      </c>
      <c r="C35" s="5" t="s">
        <v>1205</v>
      </c>
      <c r="D35" s="1" t="s">
        <v>52</v>
      </c>
      <c r="E35" s="6" t="s">
        <v>1163</v>
      </c>
      <c r="F35" s="1" t="s">
        <v>141</v>
      </c>
      <c r="G35" s="1">
        <f t="shared" si="0"/>
        <v>65</v>
      </c>
      <c r="H35" s="31"/>
      <c r="I35" s="7"/>
      <c r="J35" s="7"/>
      <c r="K35" s="7">
        <v>65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36"/>
    </row>
    <row r="36" spans="1:27" s="11" customFormat="1" ht="18" customHeight="1">
      <c r="A36" s="1">
        <v>32</v>
      </c>
      <c r="B36" s="1">
        <v>52181</v>
      </c>
      <c r="C36" s="5" t="s">
        <v>1083</v>
      </c>
      <c r="D36" s="1" t="s">
        <v>52</v>
      </c>
      <c r="E36" s="6" t="s">
        <v>7</v>
      </c>
      <c r="F36" s="1" t="s">
        <v>146</v>
      </c>
      <c r="G36" s="1">
        <f t="shared" si="0"/>
        <v>60</v>
      </c>
      <c r="H36" s="31"/>
      <c r="I36" s="7"/>
      <c r="J36" s="7"/>
      <c r="K36" s="7"/>
      <c r="L36" s="7">
        <v>60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36"/>
    </row>
    <row r="37" spans="1:27" s="11" customFormat="1" ht="18" customHeight="1">
      <c r="A37" s="1">
        <v>32</v>
      </c>
      <c r="B37" s="1">
        <v>31790</v>
      </c>
      <c r="C37" s="5" t="s">
        <v>227</v>
      </c>
      <c r="D37" s="1" t="s">
        <v>52</v>
      </c>
      <c r="E37" s="6" t="s">
        <v>195</v>
      </c>
      <c r="F37" s="1" t="s">
        <v>190</v>
      </c>
      <c r="G37" s="1">
        <f t="shared" ref="G37:G68" si="1">SUM(I37:Z37)</f>
        <v>60</v>
      </c>
      <c r="H37" s="31"/>
      <c r="I37" s="7"/>
      <c r="J37" s="7"/>
      <c r="K37" s="7"/>
      <c r="L37" s="7"/>
      <c r="M37" s="7"/>
      <c r="N37" s="7"/>
      <c r="O37" s="7"/>
      <c r="P37" s="7"/>
      <c r="Q37" s="7">
        <v>20</v>
      </c>
      <c r="R37" s="7"/>
      <c r="S37" s="7"/>
      <c r="T37" s="7"/>
      <c r="U37" s="7"/>
      <c r="V37" s="7"/>
      <c r="W37" s="7"/>
      <c r="X37" s="7">
        <v>40</v>
      </c>
      <c r="Y37" s="7"/>
      <c r="Z37" s="7"/>
      <c r="AA37" s="36"/>
    </row>
    <row r="38" spans="1:27" s="11" customFormat="1" ht="18" customHeight="1">
      <c r="A38" s="1">
        <v>34</v>
      </c>
      <c r="B38" s="1">
        <v>54148</v>
      </c>
      <c r="C38" s="5" t="s">
        <v>418</v>
      </c>
      <c r="D38" s="1" t="s">
        <v>52</v>
      </c>
      <c r="E38" s="6" t="s">
        <v>400</v>
      </c>
      <c r="F38" s="1" t="s">
        <v>381</v>
      </c>
      <c r="G38" s="1">
        <f t="shared" si="1"/>
        <v>58</v>
      </c>
      <c r="H38" s="31"/>
      <c r="I38" s="7"/>
      <c r="J38" s="7">
        <v>8</v>
      </c>
      <c r="K38" s="7"/>
      <c r="L38" s="7"/>
      <c r="M38" s="7"/>
      <c r="N38" s="7"/>
      <c r="O38" s="7"/>
      <c r="P38" s="7"/>
      <c r="Q38" s="7"/>
      <c r="R38" s="7"/>
      <c r="S38" s="7"/>
      <c r="T38" s="7">
        <v>30</v>
      </c>
      <c r="U38" s="7"/>
      <c r="V38" s="7"/>
      <c r="W38" s="7">
        <f>40/2</f>
        <v>20</v>
      </c>
      <c r="X38" s="7"/>
      <c r="Y38" s="7"/>
      <c r="Z38" s="7"/>
      <c r="AA38" s="36"/>
    </row>
    <row r="39" spans="1:27" s="11" customFormat="1" ht="18" customHeight="1">
      <c r="A39" s="1">
        <v>35</v>
      </c>
      <c r="B39" s="1">
        <v>61690</v>
      </c>
      <c r="C39" s="5" t="s">
        <v>1084</v>
      </c>
      <c r="D39" s="1" t="s">
        <v>52</v>
      </c>
      <c r="E39" s="6" t="s">
        <v>7</v>
      </c>
      <c r="F39" s="1" t="s">
        <v>1068</v>
      </c>
      <c r="G39" s="1">
        <f t="shared" si="1"/>
        <v>55</v>
      </c>
      <c r="H39" s="31"/>
      <c r="I39" s="7"/>
      <c r="J39" s="7"/>
      <c r="K39" s="7"/>
      <c r="L39" s="7">
        <v>55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36"/>
    </row>
    <row r="40" spans="1:27" s="11" customFormat="1" ht="18" customHeight="1">
      <c r="A40" s="1">
        <v>35</v>
      </c>
      <c r="B40" s="1" t="s">
        <v>1206</v>
      </c>
      <c r="C40" s="5" t="s">
        <v>1207</v>
      </c>
      <c r="D40" s="1" t="s">
        <v>52</v>
      </c>
      <c r="E40" s="6" t="s">
        <v>1160</v>
      </c>
      <c r="F40" s="1" t="s">
        <v>141</v>
      </c>
      <c r="G40" s="1">
        <f t="shared" si="1"/>
        <v>55</v>
      </c>
      <c r="H40" s="31"/>
      <c r="I40" s="7"/>
      <c r="J40" s="7"/>
      <c r="K40" s="7">
        <v>55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36"/>
    </row>
    <row r="41" spans="1:27" s="11" customFormat="1" ht="18" customHeight="1">
      <c r="A41" s="1">
        <v>37</v>
      </c>
      <c r="B41" s="1">
        <v>9929</v>
      </c>
      <c r="C41" s="5" t="s">
        <v>1085</v>
      </c>
      <c r="D41" s="1" t="s">
        <v>52</v>
      </c>
      <c r="E41" s="6" t="s">
        <v>7</v>
      </c>
      <c r="F41" s="1" t="s">
        <v>150</v>
      </c>
      <c r="G41" s="1">
        <f t="shared" si="1"/>
        <v>50</v>
      </c>
      <c r="H41" s="31"/>
      <c r="I41" s="7"/>
      <c r="J41" s="7"/>
      <c r="K41" s="7"/>
      <c r="L41" s="7">
        <v>50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36"/>
    </row>
    <row r="42" spans="1:27" s="11" customFormat="1" ht="18" customHeight="1">
      <c r="A42" s="1">
        <v>37</v>
      </c>
      <c r="B42" s="1" t="s">
        <v>1208</v>
      </c>
      <c r="C42" s="5" t="s">
        <v>1209</v>
      </c>
      <c r="D42" s="1" t="s">
        <v>52</v>
      </c>
      <c r="E42" s="6" t="s">
        <v>1203</v>
      </c>
      <c r="F42" s="1" t="s">
        <v>141</v>
      </c>
      <c r="G42" s="1">
        <f t="shared" si="1"/>
        <v>50</v>
      </c>
      <c r="H42" s="31"/>
      <c r="I42" s="7"/>
      <c r="J42" s="7"/>
      <c r="K42" s="7">
        <v>50</v>
      </c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36"/>
    </row>
    <row r="43" spans="1:27" s="11" customFormat="1" ht="18" customHeight="1">
      <c r="A43" s="1">
        <v>37</v>
      </c>
      <c r="B43" s="1">
        <v>58777</v>
      </c>
      <c r="C43" s="5" t="s">
        <v>623</v>
      </c>
      <c r="D43" s="1" t="s">
        <v>52</v>
      </c>
      <c r="E43" s="6" t="s">
        <v>400</v>
      </c>
      <c r="F43" s="1" t="s">
        <v>381</v>
      </c>
      <c r="G43" s="1">
        <f t="shared" si="1"/>
        <v>50</v>
      </c>
      <c r="H43" s="31"/>
      <c r="I43" s="7"/>
      <c r="J43" s="7">
        <v>10</v>
      </c>
      <c r="K43" s="7"/>
      <c r="L43" s="7"/>
      <c r="M43" s="7"/>
      <c r="N43" s="7"/>
      <c r="O43" s="7"/>
      <c r="P43" s="7"/>
      <c r="Q43" s="7"/>
      <c r="R43" s="7"/>
      <c r="S43" s="7"/>
      <c r="T43" s="7">
        <v>40</v>
      </c>
      <c r="U43" s="7"/>
      <c r="V43" s="7"/>
      <c r="W43" s="7"/>
      <c r="X43" s="7"/>
      <c r="Y43" s="7"/>
      <c r="Z43" s="7"/>
      <c r="AA43" s="36"/>
    </row>
    <row r="44" spans="1:27" s="11" customFormat="1" ht="18" customHeight="1">
      <c r="A44" s="1">
        <v>40</v>
      </c>
      <c r="B44" s="1">
        <v>63971</v>
      </c>
      <c r="C44" s="5" t="s">
        <v>419</v>
      </c>
      <c r="D44" s="1" t="s">
        <v>52</v>
      </c>
      <c r="E44" s="6" t="s">
        <v>7</v>
      </c>
      <c r="F44" s="1" t="s">
        <v>381</v>
      </c>
      <c r="G44" s="1">
        <f t="shared" si="1"/>
        <v>46.5</v>
      </c>
      <c r="H44" s="31"/>
      <c r="I44" s="7"/>
      <c r="J44" s="7">
        <v>4</v>
      </c>
      <c r="K44" s="7"/>
      <c r="L44" s="7"/>
      <c r="M44" s="7"/>
      <c r="N44" s="7"/>
      <c r="O44" s="7"/>
      <c r="P44" s="7"/>
      <c r="Q44" s="7"/>
      <c r="R44" s="7"/>
      <c r="S44" s="7"/>
      <c r="T44" s="7">
        <v>25</v>
      </c>
      <c r="U44" s="7"/>
      <c r="V44" s="7"/>
      <c r="W44" s="7">
        <f>35/2</f>
        <v>17.5</v>
      </c>
      <c r="X44" s="7"/>
      <c r="Y44" s="7"/>
      <c r="Z44" s="7"/>
      <c r="AA44" s="36"/>
    </row>
    <row r="45" spans="1:27" s="11" customFormat="1" ht="18" customHeight="1">
      <c r="A45" s="1">
        <v>41</v>
      </c>
      <c r="B45" s="1" t="s">
        <v>1210</v>
      </c>
      <c r="C45" s="5" t="s">
        <v>1211</v>
      </c>
      <c r="D45" s="1" t="s">
        <v>52</v>
      </c>
      <c r="E45" s="6" t="s">
        <v>1212</v>
      </c>
      <c r="F45" s="1" t="s">
        <v>141</v>
      </c>
      <c r="G45" s="1">
        <f t="shared" si="1"/>
        <v>45</v>
      </c>
      <c r="H45" s="31"/>
      <c r="I45" s="7"/>
      <c r="J45" s="7"/>
      <c r="K45" s="7">
        <v>45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36"/>
    </row>
    <row r="46" spans="1:27" s="11" customFormat="1" ht="18" customHeight="1">
      <c r="A46" s="1">
        <v>41</v>
      </c>
      <c r="B46" s="1">
        <v>58604</v>
      </c>
      <c r="C46" s="5" t="s">
        <v>491</v>
      </c>
      <c r="D46" s="1" t="s">
        <v>52</v>
      </c>
      <c r="E46" s="6" t="s">
        <v>7</v>
      </c>
      <c r="F46" s="1" t="s">
        <v>442</v>
      </c>
      <c r="G46" s="1">
        <f t="shared" si="1"/>
        <v>45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>
        <v>45</v>
      </c>
      <c r="W46" s="7"/>
      <c r="X46" s="7"/>
      <c r="Y46" s="7"/>
      <c r="Z46" s="7"/>
      <c r="AA46" s="36"/>
    </row>
    <row r="47" spans="1:27" s="11" customFormat="1" ht="18" customHeight="1">
      <c r="A47" s="1">
        <v>41</v>
      </c>
      <c r="B47" s="1" t="s">
        <v>229</v>
      </c>
      <c r="C47" s="5" t="s">
        <v>230</v>
      </c>
      <c r="D47" s="1" t="s">
        <v>52</v>
      </c>
      <c r="E47" s="6" t="s">
        <v>7</v>
      </c>
      <c r="F47" s="1" t="s">
        <v>190</v>
      </c>
      <c r="G47" s="1">
        <f t="shared" si="1"/>
        <v>45</v>
      </c>
      <c r="H47" s="31"/>
      <c r="I47" s="7"/>
      <c r="J47" s="7"/>
      <c r="K47" s="7"/>
      <c r="L47" s="7"/>
      <c r="M47" s="7"/>
      <c r="N47" s="7"/>
      <c r="O47" s="7"/>
      <c r="P47" s="7"/>
      <c r="Q47" s="7">
        <v>15</v>
      </c>
      <c r="R47" s="7"/>
      <c r="S47" s="7"/>
      <c r="T47" s="7"/>
      <c r="U47" s="7"/>
      <c r="V47" s="7"/>
      <c r="W47" s="7"/>
      <c r="X47" s="7">
        <v>30</v>
      </c>
      <c r="Y47" s="7"/>
      <c r="Z47" s="7"/>
      <c r="AA47" s="36"/>
    </row>
    <row r="48" spans="1:27" s="11" customFormat="1" ht="18" customHeight="1">
      <c r="A48" s="1">
        <v>41</v>
      </c>
      <c r="B48" s="1">
        <v>56675</v>
      </c>
      <c r="C48" s="5" t="s">
        <v>893</v>
      </c>
      <c r="D48" s="1" t="s">
        <v>52</v>
      </c>
      <c r="E48" s="6" t="s">
        <v>7</v>
      </c>
      <c r="F48" s="1" t="s">
        <v>442</v>
      </c>
      <c r="G48" s="1">
        <f t="shared" si="1"/>
        <v>45</v>
      </c>
      <c r="H48" s="31"/>
      <c r="I48" s="7"/>
      <c r="J48" s="7"/>
      <c r="K48" s="7"/>
      <c r="L48" s="7"/>
      <c r="M48" s="7"/>
      <c r="N48" s="7">
        <v>45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36"/>
    </row>
    <row r="49" spans="1:27" s="11" customFormat="1" ht="18" customHeight="1">
      <c r="A49" s="1">
        <v>45</v>
      </c>
      <c r="B49" s="1">
        <v>61506</v>
      </c>
      <c r="C49" s="5" t="s">
        <v>624</v>
      </c>
      <c r="D49" s="1" t="s">
        <v>52</v>
      </c>
      <c r="E49" s="6" t="s">
        <v>7</v>
      </c>
      <c r="F49" s="1" t="s">
        <v>381</v>
      </c>
      <c r="G49" s="1">
        <f t="shared" si="1"/>
        <v>41</v>
      </c>
      <c r="H49" s="31"/>
      <c r="I49" s="7"/>
      <c r="J49" s="7">
        <v>6</v>
      </c>
      <c r="K49" s="7"/>
      <c r="L49" s="7"/>
      <c r="M49" s="7"/>
      <c r="N49" s="7"/>
      <c r="O49" s="7"/>
      <c r="P49" s="7"/>
      <c r="Q49" s="7"/>
      <c r="R49" s="7"/>
      <c r="S49" s="7"/>
      <c r="T49" s="7">
        <v>35</v>
      </c>
      <c r="U49" s="7"/>
      <c r="V49" s="7"/>
      <c r="W49" s="7"/>
      <c r="X49" s="7"/>
      <c r="Y49" s="7"/>
      <c r="Z49" s="7"/>
      <c r="AA49" s="36"/>
    </row>
    <row r="50" spans="1:27" s="11" customFormat="1" ht="18" customHeight="1">
      <c r="A50" s="1">
        <v>46</v>
      </c>
      <c r="B50" s="1" t="s">
        <v>1213</v>
      </c>
      <c r="C50" s="5" t="s">
        <v>1214</v>
      </c>
      <c r="D50" s="1" t="s">
        <v>52</v>
      </c>
      <c r="E50" s="6" t="s">
        <v>1203</v>
      </c>
      <c r="F50" s="1" t="s">
        <v>141</v>
      </c>
      <c r="G50" s="1">
        <f t="shared" si="1"/>
        <v>40</v>
      </c>
      <c r="H50" s="31"/>
      <c r="I50" s="7"/>
      <c r="J50" s="7"/>
      <c r="K50" s="7">
        <v>40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6"/>
    </row>
    <row r="51" spans="1:27" s="11" customFormat="1" ht="18" customHeight="1">
      <c r="A51" s="1">
        <v>47</v>
      </c>
      <c r="B51" s="1" t="s">
        <v>1024</v>
      </c>
      <c r="C51" s="5" t="s">
        <v>1025</v>
      </c>
      <c r="D51" s="1" t="s">
        <v>52</v>
      </c>
      <c r="E51" s="6" t="s">
        <v>7</v>
      </c>
      <c r="F51" s="1" t="s">
        <v>103</v>
      </c>
      <c r="G51" s="1">
        <f t="shared" si="1"/>
        <v>35</v>
      </c>
      <c r="H51" s="31"/>
      <c r="I51" s="7"/>
      <c r="J51" s="7"/>
      <c r="K51" s="7"/>
      <c r="L51" s="7"/>
      <c r="M51" s="7">
        <v>35</v>
      </c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36"/>
    </row>
    <row r="52" spans="1:27" s="11" customFormat="1" ht="18" customHeight="1">
      <c r="A52" s="1">
        <v>47</v>
      </c>
      <c r="B52" s="1" t="s">
        <v>1215</v>
      </c>
      <c r="C52" s="5" t="s">
        <v>1216</v>
      </c>
      <c r="D52" s="1" t="s">
        <v>52</v>
      </c>
      <c r="E52" s="6" t="s">
        <v>7</v>
      </c>
      <c r="F52" s="1" t="s">
        <v>141</v>
      </c>
      <c r="G52" s="1">
        <f t="shared" si="1"/>
        <v>35</v>
      </c>
      <c r="H52" s="31"/>
      <c r="I52" s="7"/>
      <c r="J52" s="7"/>
      <c r="K52" s="7">
        <v>35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36"/>
    </row>
    <row r="53" spans="1:27" s="11" customFormat="1" ht="18" customHeight="1">
      <c r="A53" s="1">
        <v>47</v>
      </c>
      <c r="B53" s="1">
        <v>43535</v>
      </c>
      <c r="C53" s="5" t="s">
        <v>894</v>
      </c>
      <c r="D53" s="1" t="s">
        <v>52</v>
      </c>
      <c r="E53" s="6" t="s">
        <v>7</v>
      </c>
      <c r="F53" s="1" t="s">
        <v>180</v>
      </c>
      <c r="G53" s="1">
        <f t="shared" si="1"/>
        <v>35</v>
      </c>
      <c r="H53" s="31"/>
      <c r="I53" s="7"/>
      <c r="J53" s="7"/>
      <c r="K53" s="7"/>
      <c r="L53" s="7"/>
      <c r="M53" s="7"/>
      <c r="N53" s="7">
        <v>35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36"/>
    </row>
    <row r="54" spans="1:27" s="11" customFormat="1" ht="18" customHeight="1">
      <c r="A54" s="1">
        <v>47</v>
      </c>
      <c r="B54" s="1">
        <v>59578</v>
      </c>
      <c r="C54" s="5" t="s">
        <v>492</v>
      </c>
      <c r="D54" s="1" t="s">
        <v>52</v>
      </c>
      <c r="E54" s="6" t="s">
        <v>7</v>
      </c>
      <c r="F54" s="1" t="s">
        <v>442</v>
      </c>
      <c r="G54" s="1">
        <f t="shared" si="1"/>
        <v>35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35</v>
      </c>
      <c r="W54" s="7"/>
      <c r="X54" s="7"/>
      <c r="Y54" s="7"/>
      <c r="Z54" s="7"/>
      <c r="AA54" s="36"/>
    </row>
    <row r="55" spans="1:27" s="11" customFormat="1" ht="18" customHeight="1">
      <c r="A55" s="1">
        <v>47</v>
      </c>
      <c r="B55" s="1">
        <v>31854</v>
      </c>
      <c r="C55" s="5" t="s">
        <v>228</v>
      </c>
      <c r="D55" s="1" t="s">
        <v>52</v>
      </c>
      <c r="E55" s="6" t="s">
        <v>7</v>
      </c>
      <c r="F55" s="1" t="s">
        <v>190</v>
      </c>
      <c r="G55" s="1">
        <f t="shared" si="1"/>
        <v>35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>
        <v>35</v>
      </c>
      <c r="Y55" s="7"/>
      <c r="Z55" s="7"/>
      <c r="AA55" s="36"/>
    </row>
    <row r="56" spans="1:27" s="11" customFormat="1" ht="18" customHeight="1">
      <c r="A56" s="1">
        <v>52</v>
      </c>
      <c r="B56" s="1" t="s">
        <v>1026</v>
      </c>
      <c r="C56" s="5" t="s">
        <v>1027</v>
      </c>
      <c r="D56" s="1" t="s">
        <v>52</v>
      </c>
      <c r="E56" s="6" t="s">
        <v>7</v>
      </c>
      <c r="F56" s="1" t="s">
        <v>103</v>
      </c>
      <c r="G56" s="1">
        <f t="shared" si="1"/>
        <v>30</v>
      </c>
      <c r="H56" s="31"/>
      <c r="I56" s="7"/>
      <c r="J56" s="7"/>
      <c r="K56" s="7"/>
      <c r="L56" s="7"/>
      <c r="M56" s="7">
        <v>30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6"/>
    </row>
    <row r="57" spans="1:27" s="11" customFormat="1" ht="18" customHeight="1">
      <c r="A57" s="1">
        <v>52</v>
      </c>
      <c r="B57" s="1" t="s">
        <v>1217</v>
      </c>
      <c r="C57" s="5" t="s">
        <v>1218</v>
      </c>
      <c r="D57" s="1" t="s">
        <v>52</v>
      </c>
      <c r="E57" s="6" t="s">
        <v>1203</v>
      </c>
      <c r="F57" s="1" t="s">
        <v>141</v>
      </c>
      <c r="G57" s="1">
        <f t="shared" si="1"/>
        <v>30</v>
      </c>
      <c r="H57" s="31"/>
      <c r="I57" s="7"/>
      <c r="J57" s="7"/>
      <c r="K57" s="7">
        <v>30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36"/>
    </row>
    <row r="58" spans="1:27" s="11" customFormat="1" ht="18" customHeight="1">
      <c r="A58" s="1">
        <v>54</v>
      </c>
      <c r="B58" s="1">
        <v>20291</v>
      </c>
      <c r="C58" s="5" t="s">
        <v>231</v>
      </c>
      <c r="D58" s="1" t="s">
        <v>52</v>
      </c>
      <c r="E58" s="6" t="s">
        <v>195</v>
      </c>
      <c r="F58" s="1" t="s">
        <v>190</v>
      </c>
      <c r="G58" s="1">
        <f t="shared" si="1"/>
        <v>28</v>
      </c>
      <c r="H58" s="31"/>
      <c r="I58" s="7"/>
      <c r="J58" s="7"/>
      <c r="K58" s="7"/>
      <c r="L58" s="7"/>
      <c r="M58" s="7"/>
      <c r="N58" s="7"/>
      <c r="O58" s="7"/>
      <c r="P58" s="7"/>
      <c r="Q58" s="7">
        <v>3</v>
      </c>
      <c r="R58" s="7"/>
      <c r="S58" s="7"/>
      <c r="T58" s="7"/>
      <c r="U58" s="7"/>
      <c r="V58" s="7"/>
      <c r="W58" s="7"/>
      <c r="X58" s="7">
        <v>25</v>
      </c>
      <c r="Y58" s="7"/>
      <c r="Z58" s="7"/>
      <c r="AA58" s="36"/>
    </row>
    <row r="59" spans="1:27" s="11" customFormat="1" ht="18" customHeight="1">
      <c r="A59" s="1">
        <v>55</v>
      </c>
      <c r="B59" s="1" t="s">
        <v>1028</v>
      </c>
      <c r="C59" s="5" t="s">
        <v>1029</v>
      </c>
      <c r="D59" s="1" t="s">
        <v>52</v>
      </c>
      <c r="E59" s="6" t="s">
        <v>164</v>
      </c>
      <c r="F59" s="1" t="s">
        <v>103</v>
      </c>
      <c r="G59" s="1">
        <f t="shared" si="1"/>
        <v>25</v>
      </c>
      <c r="H59" s="31"/>
      <c r="I59" s="7"/>
      <c r="J59" s="7"/>
      <c r="K59" s="7"/>
      <c r="L59" s="7"/>
      <c r="M59" s="7">
        <v>25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36"/>
    </row>
    <row r="60" spans="1:27" s="11" customFormat="1" ht="18" customHeight="1">
      <c r="A60" s="1">
        <v>55</v>
      </c>
      <c r="B60" s="1">
        <v>31186</v>
      </c>
      <c r="C60" s="5" t="s">
        <v>1219</v>
      </c>
      <c r="D60" s="1" t="s">
        <v>52</v>
      </c>
      <c r="E60" s="6" t="s">
        <v>1152</v>
      </c>
      <c r="F60" s="1" t="s">
        <v>141</v>
      </c>
      <c r="G60" s="1">
        <f t="shared" si="1"/>
        <v>25</v>
      </c>
      <c r="H60" s="31"/>
      <c r="I60" s="7"/>
      <c r="J60" s="7"/>
      <c r="K60" s="7">
        <v>25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36"/>
    </row>
    <row r="61" spans="1:27" s="11" customFormat="1" ht="18" customHeight="1">
      <c r="A61" s="1">
        <v>55</v>
      </c>
      <c r="B61" s="1">
        <v>58842</v>
      </c>
      <c r="C61" s="5" t="s">
        <v>755</v>
      </c>
      <c r="D61" s="1" t="s">
        <v>52</v>
      </c>
      <c r="E61" s="6" t="s">
        <v>7</v>
      </c>
      <c r="F61" s="1" t="s">
        <v>150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25</v>
      </c>
      <c r="S61" s="7"/>
      <c r="T61" s="7"/>
      <c r="U61" s="7"/>
      <c r="V61" s="7"/>
      <c r="W61" s="7"/>
      <c r="X61" s="7"/>
      <c r="Y61" s="7"/>
      <c r="Z61" s="7"/>
      <c r="AA61" s="36"/>
    </row>
    <row r="62" spans="1:27" s="11" customFormat="1" ht="18" customHeight="1">
      <c r="A62" s="1">
        <v>55</v>
      </c>
      <c r="B62" s="1">
        <v>42547</v>
      </c>
      <c r="C62" s="5" t="s">
        <v>41</v>
      </c>
      <c r="D62" s="1" t="s">
        <v>52</v>
      </c>
      <c r="E62" s="6" t="s">
        <v>42</v>
      </c>
      <c r="F62" s="1" t="s">
        <v>8</v>
      </c>
      <c r="G62" s="1">
        <f t="shared" si="1"/>
        <v>25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v>25</v>
      </c>
      <c r="AA62" s="36"/>
    </row>
    <row r="63" spans="1:27" s="11" customFormat="1" ht="18" customHeight="1">
      <c r="A63" s="1">
        <v>59</v>
      </c>
      <c r="B63" s="1" t="s">
        <v>1030</v>
      </c>
      <c r="C63" s="5" t="s">
        <v>1031</v>
      </c>
      <c r="D63" s="1" t="s">
        <v>52</v>
      </c>
      <c r="E63" s="6" t="s">
        <v>7</v>
      </c>
      <c r="F63" s="1" t="s">
        <v>103</v>
      </c>
      <c r="G63" s="1">
        <f t="shared" si="1"/>
        <v>20</v>
      </c>
      <c r="H63" s="31"/>
      <c r="I63" s="7"/>
      <c r="J63" s="7"/>
      <c r="K63" s="7"/>
      <c r="L63" s="7"/>
      <c r="M63" s="7">
        <v>20</v>
      </c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36"/>
    </row>
    <row r="64" spans="1:27" s="11" customFormat="1" ht="18" customHeight="1">
      <c r="A64" s="1">
        <v>59</v>
      </c>
      <c r="B64" s="1">
        <v>60065</v>
      </c>
      <c r="C64" s="5" t="s">
        <v>756</v>
      </c>
      <c r="D64" s="1" t="s">
        <v>52</v>
      </c>
      <c r="E64" s="6" t="s">
        <v>7</v>
      </c>
      <c r="F64" s="1" t="s">
        <v>8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20</v>
      </c>
      <c r="S64" s="7"/>
      <c r="T64" s="7"/>
      <c r="U64" s="7"/>
      <c r="V64" s="7"/>
      <c r="W64" s="7"/>
      <c r="X64" s="7"/>
      <c r="Y64" s="7"/>
      <c r="Z64" s="7"/>
      <c r="AA64" s="36"/>
    </row>
    <row r="65" spans="1:27" s="11" customFormat="1" ht="18" customHeight="1">
      <c r="A65" s="1">
        <v>59</v>
      </c>
      <c r="B65" s="1" t="s">
        <v>563</v>
      </c>
      <c r="C65" s="5" t="s">
        <v>564</v>
      </c>
      <c r="D65" s="1" t="s">
        <v>52</v>
      </c>
      <c r="E65" s="6" t="s">
        <v>565</v>
      </c>
      <c r="F65" s="1" t="s">
        <v>25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>
        <v>20</v>
      </c>
      <c r="V65" s="7"/>
      <c r="W65" s="7"/>
      <c r="X65" s="7"/>
      <c r="Y65" s="7"/>
      <c r="Z65" s="7"/>
      <c r="AA65" s="36"/>
    </row>
    <row r="66" spans="1:27" s="11" customFormat="1" ht="18" customHeight="1">
      <c r="A66" s="1">
        <v>62</v>
      </c>
      <c r="B66" s="1" t="s">
        <v>233</v>
      </c>
      <c r="C66" s="5" t="s">
        <v>234</v>
      </c>
      <c r="D66" s="1" t="s">
        <v>52</v>
      </c>
      <c r="E66" s="6" t="s">
        <v>7</v>
      </c>
      <c r="F66" s="1" t="s">
        <v>190</v>
      </c>
      <c r="G66" s="1">
        <f t="shared" si="1"/>
        <v>18</v>
      </c>
      <c r="H66" s="31"/>
      <c r="I66" s="7"/>
      <c r="J66" s="7"/>
      <c r="K66" s="7"/>
      <c r="L66" s="7"/>
      <c r="M66" s="7"/>
      <c r="N66" s="7"/>
      <c r="O66" s="7"/>
      <c r="P66" s="7"/>
      <c r="Q66" s="7">
        <v>8</v>
      </c>
      <c r="R66" s="7"/>
      <c r="S66" s="7"/>
      <c r="T66" s="7"/>
      <c r="U66" s="7"/>
      <c r="V66" s="7"/>
      <c r="W66" s="7"/>
      <c r="X66" s="7">
        <v>10</v>
      </c>
      <c r="Y66" s="7"/>
      <c r="Z66" s="7"/>
      <c r="AA66" s="36"/>
    </row>
    <row r="67" spans="1:27" s="11" customFormat="1" ht="18" customHeight="1">
      <c r="A67" s="1">
        <v>63</v>
      </c>
      <c r="B67" s="1" t="s">
        <v>1032</v>
      </c>
      <c r="C67" s="5" t="s">
        <v>1033</v>
      </c>
      <c r="D67" s="1" t="s">
        <v>52</v>
      </c>
      <c r="E67" s="6" t="s">
        <v>7</v>
      </c>
      <c r="F67" s="1" t="s">
        <v>103</v>
      </c>
      <c r="G67" s="1">
        <f t="shared" si="1"/>
        <v>15</v>
      </c>
      <c r="H67" s="31"/>
      <c r="I67" s="7"/>
      <c r="J67" s="7"/>
      <c r="K67" s="7"/>
      <c r="L67" s="7"/>
      <c r="M67" s="7">
        <v>15</v>
      </c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36"/>
    </row>
    <row r="68" spans="1:27" s="11" customFormat="1" ht="18" customHeight="1">
      <c r="A68" s="1">
        <v>63</v>
      </c>
      <c r="B68" s="1">
        <v>41541</v>
      </c>
      <c r="C68" s="5" t="s">
        <v>1365</v>
      </c>
      <c r="D68" s="1" t="s">
        <v>52</v>
      </c>
      <c r="E68" s="6" t="s">
        <v>400</v>
      </c>
      <c r="F68" s="1" t="s">
        <v>381</v>
      </c>
      <c r="G68" s="1">
        <f t="shared" si="1"/>
        <v>15</v>
      </c>
      <c r="H68" s="31"/>
      <c r="I68" s="7"/>
      <c r="J68" s="7">
        <v>15</v>
      </c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36"/>
    </row>
    <row r="69" spans="1:27" s="11" customFormat="1" ht="18" customHeight="1">
      <c r="A69" s="1">
        <v>63</v>
      </c>
      <c r="B69" s="1">
        <v>62137</v>
      </c>
      <c r="C69" s="5" t="s">
        <v>895</v>
      </c>
      <c r="D69" s="1" t="s">
        <v>52</v>
      </c>
      <c r="E69" s="6" t="s">
        <v>7</v>
      </c>
      <c r="F69" s="1" t="s">
        <v>442</v>
      </c>
      <c r="G69" s="1">
        <f t="shared" ref="G69:G91" si="2">SUM(I69:Z69)</f>
        <v>15</v>
      </c>
      <c r="H69" s="31"/>
      <c r="I69" s="7"/>
      <c r="J69" s="7"/>
      <c r="K69" s="7"/>
      <c r="L69" s="7"/>
      <c r="M69" s="7"/>
      <c r="N69" s="7">
        <v>15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36"/>
    </row>
    <row r="70" spans="1:27" s="11" customFormat="1" ht="18" customHeight="1">
      <c r="A70" s="1">
        <v>63</v>
      </c>
      <c r="B70" s="1">
        <v>46694</v>
      </c>
      <c r="C70" s="5" t="s">
        <v>757</v>
      </c>
      <c r="D70" s="1" t="s">
        <v>52</v>
      </c>
      <c r="E70" s="6" t="s">
        <v>739</v>
      </c>
      <c r="F70" s="1" t="s">
        <v>259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>
        <v>15</v>
      </c>
      <c r="S70" s="7"/>
      <c r="T70" s="7"/>
      <c r="U70" s="7"/>
      <c r="V70" s="7"/>
      <c r="W70" s="7"/>
      <c r="X70" s="7"/>
      <c r="Y70" s="7"/>
      <c r="Z70" s="7"/>
      <c r="AA70" s="36"/>
    </row>
    <row r="71" spans="1:27" s="11" customFormat="1" ht="18" customHeight="1">
      <c r="A71" s="1">
        <v>63</v>
      </c>
      <c r="B71" s="1">
        <v>41102</v>
      </c>
      <c r="C71" s="5" t="s">
        <v>232</v>
      </c>
      <c r="D71" s="1" t="s">
        <v>52</v>
      </c>
      <c r="E71" s="6" t="s">
        <v>7</v>
      </c>
      <c r="F71" s="1" t="s">
        <v>190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15</v>
      </c>
      <c r="Y71" s="7"/>
      <c r="Z71" s="7"/>
      <c r="AA71" s="36"/>
    </row>
    <row r="72" spans="1:27" s="11" customFormat="1" ht="18" customHeight="1">
      <c r="A72" s="1">
        <v>68</v>
      </c>
      <c r="B72" s="1">
        <v>57739</v>
      </c>
      <c r="C72" s="5" t="s">
        <v>704</v>
      </c>
      <c r="D72" s="1" t="s">
        <v>52</v>
      </c>
      <c r="E72" s="6" t="s">
        <v>7</v>
      </c>
      <c r="F72" s="1" t="s">
        <v>686</v>
      </c>
      <c r="G72" s="1">
        <f t="shared" si="2"/>
        <v>12.5</v>
      </c>
      <c r="H72" s="31"/>
      <c r="I72" s="7"/>
      <c r="J72" s="7"/>
      <c r="K72" s="7"/>
      <c r="L72" s="7"/>
      <c r="M72" s="7"/>
      <c r="N72" s="7"/>
      <c r="O72" s="7"/>
      <c r="P72" s="7">
        <v>12.5</v>
      </c>
      <c r="Q72" s="7"/>
      <c r="R72" s="7"/>
      <c r="S72" s="7"/>
      <c r="T72" s="7"/>
      <c r="U72" s="7"/>
      <c r="V72" s="7"/>
      <c r="W72" s="7"/>
      <c r="X72" s="7"/>
      <c r="Y72" s="7"/>
      <c r="Z72" s="7"/>
      <c r="AA72" s="36"/>
    </row>
    <row r="73" spans="1:27" s="11" customFormat="1" ht="18" customHeight="1">
      <c r="A73" s="1">
        <v>69</v>
      </c>
      <c r="B73" s="1" t="s">
        <v>239</v>
      </c>
      <c r="C73" s="5" t="s">
        <v>240</v>
      </c>
      <c r="D73" s="1" t="s">
        <v>52</v>
      </c>
      <c r="E73" s="6" t="s">
        <v>7</v>
      </c>
      <c r="F73" s="1" t="s">
        <v>190</v>
      </c>
      <c r="G73" s="1">
        <f t="shared" si="2"/>
        <v>11</v>
      </c>
      <c r="H73" s="31"/>
      <c r="I73" s="7"/>
      <c r="J73" s="7"/>
      <c r="K73" s="7"/>
      <c r="L73" s="7"/>
      <c r="M73" s="7"/>
      <c r="N73" s="7"/>
      <c r="O73" s="7"/>
      <c r="P73" s="7"/>
      <c r="Q73" s="7">
        <v>4</v>
      </c>
      <c r="R73" s="7"/>
      <c r="S73" s="7"/>
      <c r="T73" s="7"/>
      <c r="U73" s="7"/>
      <c r="V73" s="7"/>
      <c r="W73" s="7"/>
      <c r="X73" s="7">
        <v>7</v>
      </c>
      <c r="Y73" s="7"/>
      <c r="Z73" s="7"/>
      <c r="AA73" s="36"/>
    </row>
    <row r="74" spans="1:27" s="11" customFormat="1" ht="18" customHeight="1">
      <c r="A74" s="1">
        <v>70</v>
      </c>
      <c r="B74" s="1" t="s">
        <v>1034</v>
      </c>
      <c r="C74" s="5" t="s">
        <v>1035</v>
      </c>
      <c r="D74" s="1" t="s">
        <v>52</v>
      </c>
      <c r="E74" s="6" t="s">
        <v>1036</v>
      </c>
      <c r="F74" s="1" t="s">
        <v>103</v>
      </c>
      <c r="G74" s="1">
        <f t="shared" si="2"/>
        <v>10</v>
      </c>
      <c r="H74" s="31"/>
      <c r="I74" s="7"/>
      <c r="J74" s="7"/>
      <c r="K74" s="7"/>
      <c r="L74" s="7"/>
      <c r="M74" s="7">
        <v>10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36"/>
    </row>
    <row r="75" spans="1:27" s="11" customFormat="1" ht="18" customHeight="1">
      <c r="A75" s="1">
        <v>70</v>
      </c>
      <c r="B75" s="1">
        <v>34836</v>
      </c>
      <c r="C75" s="5" t="s">
        <v>758</v>
      </c>
      <c r="D75" s="1" t="s">
        <v>52</v>
      </c>
      <c r="E75" s="6" t="s">
        <v>7</v>
      </c>
      <c r="F75" s="1" t="s">
        <v>259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10</v>
      </c>
      <c r="S75" s="7"/>
      <c r="T75" s="7"/>
      <c r="U75" s="7"/>
      <c r="V75" s="7"/>
      <c r="W75" s="7"/>
      <c r="X75" s="7"/>
      <c r="Y75" s="7"/>
      <c r="Z75" s="7"/>
      <c r="AA75" s="36"/>
    </row>
    <row r="76" spans="1:27" s="11" customFormat="1" ht="18" customHeight="1">
      <c r="A76" s="1">
        <v>70</v>
      </c>
      <c r="B76" s="1">
        <v>38224</v>
      </c>
      <c r="C76" s="5" t="s">
        <v>671</v>
      </c>
      <c r="D76" s="1" t="s">
        <v>52</v>
      </c>
      <c r="E76" s="6" t="s">
        <v>7</v>
      </c>
      <c r="F76" s="1" t="s">
        <v>190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/>
      <c r="Q76" s="7">
        <v>10</v>
      </c>
      <c r="R76" s="7"/>
      <c r="S76" s="7"/>
      <c r="T76" s="7"/>
      <c r="U76" s="7"/>
      <c r="V76" s="7"/>
      <c r="W76" s="7"/>
      <c r="X76" s="7"/>
      <c r="Y76" s="7"/>
      <c r="Z76" s="7"/>
      <c r="AA76" s="36"/>
    </row>
    <row r="77" spans="1:27" s="11" customFormat="1" ht="18" customHeight="1">
      <c r="A77" s="1">
        <v>70</v>
      </c>
      <c r="B77" s="1" t="s">
        <v>235</v>
      </c>
      <c r="C77" s="5" t="s">
        <v>236</v>
      </c>
      <c r="D77" s="1" t="s">
        <v>52</v>
      </c>
      <c r="E77" s="6" t="s">
        <v>7</v>
      </c>
      <c r="F77" s="1" t="s">
        <v>190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>
        <v>1</v>
      </c>
      <c r="R77" s="7"/>
      <c r="S77" s="7"/>
      <c r="T77" s="7"/>
      <c r="U77" s="7"/>
      <c r="V77" s="7"/>
      <c r="W77" s="7"/>
      <c r="X77" s="7">
        <v>9</v>
      </c>
      <c r="Y77" s="7"/>
      <c r="Z77" s="7"/>
      <c r="AA77" s="36"/>
    </row>
    <row r="78" spans="1:27" s="11" customFormat="1" ht="18" customHeight="1">
      <c r="A78" s="1">
        <v>74</v>
      </c>
      <c r="B78" s="1">
        <v>62872</v>
      </c>
      <c r="C78" s="5" t="s">
        <v>49</v>
      </c>
      <c r="D78" s="1" t="s">
        <v>52</v>
      </c>
      <c r="E78" s="6" t="s">
        <v>33</v>
      </c>
      <c r="F78" s="1" t="s">
        <v>10</v>
      </c>
      <c r="G78" s="1">
        <f t="shared" si="2"/>
        <v>9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6</v>
      </c>
      <c r="V78" s="7"/>
      <c r="W78" s="7"/>
      <c r="X78" s="7"/>
      <c r="Y78" s="7"/>
      <c r="Z78" s="7">
        <v>3</v>
      </c>
      <c r="AA78" s="36"/>
    </row>
    <row r="79" spans="1:27" s="11" customFormat="1" ht="18" customHeight="1">
      <c r="A79" s="1">
        <v>75</v>
      </c>
      <c r="B79" s="1">
        <v>47704</v>
      </c>
      <c r="C79" s="5" t="s">
        <v>759</v>
      </c>
      <c r="D79" s="1" t="s">
        <v>52</v>
      </c>
      <c r="E79" s="6" t="s">
        <v>749</v>
      </c>
      <c r="F79" s="1" t="s">
        <v>259</v>
      </c>
      <c r="G79" s="1">
        <f t="shared" si="2"/>
        <v>8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>
        <v>8</v>
      </c>
      <c r="S79" s="7"/>
      <c r="T79" s="7"/>
      <c r="U79" s="7"/>
      <c r="V79" s="7"/>
      <c r="W79" s="7"/>
      <c r="X79" s="7"/>
      <c r="Y79" s="7"/>
      <c r="Z79" s="7"/>
      <c r="AA79" s="36"/>
    </row>
    <row r="80" spans="1:27" s="11" customFormat="1" ht="18" customHeight="1">
      <c r="A80" s="1">
        <v>75</v>
      </c>
      <c r="B80" s="1" t="s">
        <v>237</v>
      </c>
      <c r="C80" s="5" t="s">
        <v>238</v>
      </c>
      <c r="D80" s="1" t="s">
        <v>52</v>
      </c>
      <c r="E80" s="6" t="s">
        <v>7</v>
      </c>
      <c r="F80" s="1" t="s">
        <v>190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>
        <v>8</v>
      </c>
      <c r="Y80" s="7"/>
      <c r="Z80" s="7"/>
      <c r="AA80" s="36"/>
    </row>
    <row r="81" spans="1:27" s="11" customFormat="1" ht="18" customHeight="1">
      <c r="A81" s="1">
        <v>77</v>
      </c>
      <c r="B81" s="1">
        <v>32360</v>
      </c>
      <c r="C81" s="5" t="s">
        <v>760</v>
      </c>
      <c r="D81" s="1" t="s">
        <v>52</v>
      </c>
      <c r="E81" s="6" t="s">
        <v>761</v>
      </c>
      <c r="F81" s="1" t="s">
        <v>259</v>
      </c>
      <c r="G81" s="1">
        <f t="shared" si="2"/>
        <v>6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6</v>
      </c>
      <c r="S81" s="7"/>
      <c r="T81" s="7"/>
      <c r="U81" s="7"/>
      <c r="V81" s="7"/>
      <c r="W81" s="7"/>
      <c r="X81" s="7"/>
      <c r="Y81" s="7"/>
      <c r="Z81" s="7"/>
      <c r="AA81" s="36"/>
    </row>
    <row r="82" spans="1:27" s="11" customFormat="1" ht="18" customHeight="1">
      <c r="A82" s="1">
        <v>77</v>
      </c>
      <c r="B82" s="1" t="s">
        <v>241</v>
      </c>
      <c r="C82" s="5" t="s">
        <v>242</v>
      </c>
      <c r="D82" s="1" t="s">
        <v>52</v>
      </c>
      <c r="E82" s="6" t="s">
        <v>7</v>
      </c>
      <c r="F82" s="1" t="s">
        <v>190</v>
      </c>
      <c r="G82" s="1">
        <f t="shared" si="2"/>
        <v>6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>
        <v>6</v>
      </c>
      <c r="Y82" s="7"/>
      <c r="Z82" s="7"/>
      <c r="AA82" s="36"/>
    </row>
    <row r="83" spans="1:27" s="11" customFormat="1" ht="18" customHeight="1">
      <c r="A83" s="1">
        <v>79</v>
      </c>
      <c r="B83" s="1">
        <v>62901</v>
      </c>
      <c r="C83" s="5" t="s">
        <v>493</v>
      </c>
      <c r="D83" s="1" t="s">
        <v>52</v>
      </c>
      <c r="E83" s="6" t="s">
        <v>7</v>
      </c>
      <c r="F83" s="1" t="s">
        <v>442</v>
      </c>
      <c r="G83" s="1">
        <f t="shared" si="2"/>
        <v>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>
        <v>5</v>
      </c>
      <c r="W83" s="7"/>
      <c r="X83" s="7"/>
      <c r="Y83" s="7"/>
      <c r="Z83" s="7"/>
      <c r="AA83" s="36"/>
    </row>
    <row r="84" spans="1:27" s="11" customFormat="1" ht="18" customHeight="1">
      <c r="A84" s="1">
        <v>80</v>
      </c>
      <c r="B84" s="1">
        <v>46704</v>
      </c>
      <c r="C84" s="5" t="s">
        <v>762</v>
      </c>
      <c r="D84" s="1" t="s">
        <v>52</v>
      </c>
      <c r="E84" s="6" t="s">
        <v>763</v>
      </c>
      <c r="F84" s="1" t="s">
        <v>259</v>
      </c>
      <c r="G84" s="1">
        <f t="shared" si="2"/>
        <v>4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4</v>
      </c>
      <c r="S84" s="7"/>
      <c r="T84" s="7"/>
      <c r="U84" s="7"/>
      <c r="V84" s="7"/>
      <c r="W84" s="7"/>
      <c r="X84" s="7"/>
      <c r="Y84" s="7"/>
      <c r="Z84" s="7"/>
      <c r="AA84" s="36"/>
    </row>
    <row r="85" spans="1:27" s="11" customFormat="1" ht="18" customHeight="1">
      <c r="A85" s="1">
        <v>80</v>
      </c>
      <c r="B85" s="1">
        <v>46242</v>
      </c>
      <c r="C85" s="5" t="s">
        <v>48</v>
      </c>
      <c r="D85" s="1" t="s">
        <v>52</v>
      </c>
      <c r="E85" s="6" t="s">
        <v>7</v>
      </c>
      <c r="F85" s="1" t="s">
        <v>8</v>
      </c>
      <c r="G85" s="1">
        <f t="shared" si="2"/>
        <v>4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>
        <v>4</v>
      </c>
      <c r="AA85" s="36"/>
    </row>
    <row r="86" spans="1:27" s="11" customFormat="1" ht="18" customHeight="1">
      <c r="A86" s="1">
        <v>82</v>
      </c>
      <c r="B86" s="1">
        <v>63598</v>
      </c>
      <c r="C86" s="5" t="s">
        <v>764</v>
      </c>
      <c r="D86" s="1" t="s">
        <v>52</v>
      </c>
      <c r="E86" s="6" t="s">
        <v>761</v>
      </c>
      <c r="F86" s="1" t="s">
        <v>259</v>
      </c>
      <c r="G86" s="1">
        <f t="shared" si="2"/>
        <v>3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>
        <v>3</v>
      </c>
      <c r="S86" s="7"/>
      <c r="T86" s="7"/>
      <c r="U86" s="7"/>
      <c r="V86" s="7"/>
      <c r="W86" s="7"/>
      <c r="X86" s="7"/>
      <c r="Y86" s="7"/>
      <c r="Z86" s="7"/>
      <c r="AA86" s="36"/>
    </row>
    <row r="87" spans="1:27" s="11" customFormat="1" ht="18" customHeight="1">
      <c r="A87" s="1">
        <v>82</v>
      </c>
      <c r="B87" s="24" t="s">
        <v>568</v>
      </c>
      <c r="C87" s="25" t="s">
        <v>569</v>
      </c>
      <c r="D87" s="1" t="s">
        <v>52</v>
      </c>
      <c r="E87" s="6" t="s">
        <v>7</v>
      </c>
      <c r="F87" s="24" t="s">
        <v>25</v>
      </c>
      <c r="G87" s="1">
        <f t="shared" si="2"/>
        <v>3</v>
      </c>
      <c r="H87" s="31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>
        <v>3</v>
      </c>
      <c r="V87" s="44"/>
      <c r="W87" s="44"/>
      <c r="X87" s="44"/>
      <c r="Y87" s="44"/>
      <c r="Z87" s="44"/>
      <c r="AA87" s="36"/>
    </row>
    <row r="88" spans="1:27" s="11" customFormat="1" ht="18" customHeight="1">
      <c r="A88" s="1">
        <v>84</v>
      </c>
      <c r="B88" s="1">
        <v>54871</v>
      </c>
      <c r="C88" s="5" t="s">
        <v>765</v>
      </c>
      <c r="D88" s="1" t="s">
        <v>52</v>
      </c>
      <c r="E88" s="6" t="s">
        <v>766</v>
      </c>
      <c r="F88" s="1" t="s">
        <v>259</v>
      </c>
      <c r="G88" s="1">
        <f t="shared" si="2"/>
        <v>2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>
        <v>2</v>
      </c>
      <c r="S88" s="7"/>
      <c r="T88" s="7"/>
      <c r="U88" s="7"/>
      <c r="V88" s="7"/>
      <c r="W88" s="7"/>
      <c r="X88" s="7"/>
      <c r="Y88" s="7"/>
      <c r="Z88" s="7"/>
      <c r="AA88" s="32"/>
    </row>
    <row r="89" spans="1:27" s="11" customFormat="1" ht="18" customHeight="1">
      <c r="A89" s="1">
        <v>84</v>
      </c>
      <c r="B89" s="1" t="s">
        <v>570</v>
      </c>
      <c r="C89" s="5" t="s">
        <v>571</v>
      </c>
      <c r="D89" s="1" t="s">
        <v>52</v>
      </c>
      <c r="E89" s="6" t="s">
        <v>7</v>
      </c>
      <c r="F89" s="1" t="s">
        <v>10</v>
      </c>
      <c r="G89" s="1">
        <f t="shared" si="2"/>
        <v>2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>
        <v>2</v>
      </c>
      <c r="V89" s="7"/>
      <c r="W89" s="7"/>
      <c r="X89" s="7"/>
      <c r="Y89" s="7"/>
      <c r="Z89" s="7"/>
      <c r="AA89" s="36"/>
    </row>
    <row r="90" spans="1:27" s="11" customFormat="1" ht="18" customHeight="1">
      <c r="A90" s="1">
        <v>84</v>
      </c>
      <c r="B90" s="1">
        <v>63347</v>
      </c>
      <c r="C90" s="5" t="s">
        <v>672</v>
      </c>
      <c r="D90" s="1" t="s">
        <v>52</v>
      </c>
      <c r="E90" s="6" t="s">
        <v>7</v>
      </c>
      <c r="F90" s="1" t="s">
        <v>190</v>
      </c>
      <c r="G90" s="1">
        <f t="shared" si="2"/>
        <v>2</v>
      </c>
      <c r="H90" s="31"/>
      <c r="I90" s="7"/>
      <c r="J90" s="7"/>
      <c r="K90" s="7"/>
      <c r="L90" s="7"/>
      <c r="M90" s="7"/>
      <c r="N90" s="7"/>
      <c r="O90" s="7"/>
      <c r="P90" s="7"/>
      <c r="Q90" s="7">
        <v>2</v>
      </c>
      <c r="R90" s="7"/>
      <c r="S90" s="7"/>
      <c r="T90" s="7"/>
      <c r="U90" s="7"/>
      <c r="V90" s="7"/>
      <c r="W90" s="7"/>
      <c r="X90" s="7"/>
      <c r="Y90" s="7"/>
      <c r="Z90" s="7"/>
      <c r="AA90" s="36"/>
    </row>
    <row r="91" spans="1:27" s="11" customFormat="1" ht="18" customHeight="1">
      <c r="A91" s="1">
        <v>87</v>
      </c>
      <c r="B91" s="1">
        <v>57564</v>
      </c>
      <c r="C91" s="5" t="s">
        <v>51</v>
      </c>
      <c r="D91" s="1" t="s">
        <v>52</v>
      </c>
      <c r="E91" s="6" t="s">
        <v>7</v>
      </c>
      <c r="F91" s="1" t="s">
        <v>8</v>
      </c>
      <c r="G91" s="1">
        <f t="shared" si="2"/>
        <v>1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>
        <v>1</v>
      </c>
      <c r="AA91" s="36"/>
    </row>
    <row r="92" spans="1:27" ht="18" customHeight="1">
      <c r="A92" s="1"/>
      <c r="B92" s="1"/>
      <c r="C92" s="5"/>
      <c r="D92" s="1"/>
      <c r="E92" s="6"/>
      <c r="F92" s="1"/>
      <c r="G92" s="1"/>
      <c r="H92" s="28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34"/>
    </row>
    <row r="93" spans="1:27" ht="6.9" customHeight="1">
      <c r="A93" s="38"/>
      <c r="B93" s="33"/>
      <c r="C93" s="39"/>
      <c r="D93" s="33"/>
      <c r="E93" s="40"/>
      <c r="F93" s="33"/>
      <c r="G93" s="41"/>
      <c r="H93" s="33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37"/>
    </row>
    <row r="94" spans="1:27" s="8" customFormat="1" ht="12.75" customHeight="1">
      <c r="A94" s="13"/>
      <c r="B94" s="14"/>
      <c r="D94" s="14"/>
      <c r="E94" s="15"/>
      <c r="F94" s="14"/>
      <c r="G94" s="14"/>
      <c r="H94" s="14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7">
      <c r="A95" s="2"/>
      <c r="B95" s="10"/>
      <c r="C95" s="2"/>
      <c r="E95" s="12"/>
      <c r="F95" s="12"/>
      <c r="G95" s="12"/>
      <c r="H95" s="12"/>
      <c r="Z95" s="3"/>
    </row>
    <row r="96" spans="1:27">
      <c r="A96" s="2"/>
      <c r="B96" s="10"/>
      <c r="C96" s="2"/>
      <c r="E96" s="12"/>
      <c r="F96" s="12"/>
      <c r="G96" s="12"/>
      <c r="H96" s="12"/>
      <c r="Z96" s="3"/>
    </row>
    <row r="97" spans="1:26">
      <c r="A97" s="2"/>
      <c r="B97" s="10"/>
      <c r="C97" s="2"/>
      <c r="E97" s="12"/>
      <c r="F97" s="12"/>
      <c r="G97" s="12"/>
      <c r="H97" s="12"/>
      <c r="Z97" s="3"/>
    </row>
    <row r="98" spans="1:26">
      <c r="A98" s="2"/>
      <c r="B98" s="10"/>
      <c r="C98" s="2"/>
      <c r="E98" s="12"/>
      <c r="F98" s="12"/>
      <c r="G98" s="12"/>
      <c r="H98" s="12"/>
      <c r="Z98" s="3"/>
    </row>
    <row r="99" spans="1:26">
      <c r="C99" s="2"/>
      <c r="D99" s="10"/>
      <c r="E99" s="2"/>
      <c r="H99" s="12"/>
      <c r="Z99" s="3"/>
    </row>
    <row r="100" spans="1:26">
      <c r="C100" s="2"/>
      <c r="D100" s="10"/>
      <c r="E100" s="2"/>
      <c r="H100" s="12"/>
      <c r="Z100" s="3"/>
    </row>
  </sheetData>
  <sheetProtection algorithmName="SHA-512" hashValue="6RuZovOXZs00nmxB4AE25oXzwn275dksA90MIdSKfNLm+dRyjbCKv02sOr1VtEuf38xwCAlkITIgTO9f72kkRw==" saltValue="8MVU/Rc32oK9jTreWrBSgQ==" spinCount="100000" sheet="1" selectLockedCells="1" selectUnlockedCells="1"/>
  <sortState xmlns:xlrd2="http://schemas.microsoft.com/office/spreadsheetml/2017/richdata2" ref="B5:Z91">
    <sortCondition descending="1" ref="G5:G91"/>
  </sortState>
  <mergeCells count="20">
    <mergeCell ref="Z1:Z2"/>
    <mergeCell ref="A2:G2"/>
    <mergeCell ref="A1:G1"/>
    <mergeCell ref="I1:I2"/>
    <mergeCell ref="Y1:Y2"/>
    <mergeCell ref="X1:X2"/>
    <mergeCell ref="W1:W2"/>
    <mergeCell ref="V1:V2"/>
    <mergeCell ref="U1:U2"/>
    <mergeCell ref="T1:T2"/>
    <mergeCell ref="S1:S2"/>
    <mergeCell ref="Q1:Q2"/>
    <mergeCell ref="P1:P2"/>
    <mergeCell ref="R1:R2"/>
    <mergeCell ref="O1:O2"/>
    <mergeCell ref="N1:N2"/>
    <mergeCell ref="J1:J2"/>
    <mergeCell ref="M1:M2"/>
    <mergeCell ref="L1:L2"/>
    <mergeCell ref="K1:K2"/>
  </mergeCells>
  <phoneticPr fontId="15" type="noConversion"/>
  <conditionalFormatting sqref="B99:B1048576 B1:B94">
    <cfRule type="duplicateValues" dxfId="153" priority="7"/>
  </conditionalFormatting>
  <conditionalFormatting sqref="B3:C3">
    <cfRule type="duplicateValues" dxfId="152" priority="13" stopIfTrue="1"/>
  </conditionalFormatting>
  <conditionalFormatting sqref="B5:C92">
    <cfRule type="duplicateValues" dxfId="151" priority="12579" stopIfTrue="1"/>
    <cfRule type="duplicateValues" dxfId="150" priority="12580" stopIfTrue="1"/>
    <cfRule type="duplicateValues" dxfId="149" priority="12581" stopIfTrue="1"/>
  </conditionalFormatting>
  <conditionalFormatting sqref="B8:C8 B86:C94">
    <cfRule type="expression" dxfId="148" priority="11847" stopIfTrue="1">
      <formula>AND(COUNTIF($B$86:$C$94, B8)+COUNTIF($B$8:$C$8, B8)&gt;1,NOT(ISBLANK(B8)))</formula>
    </cfRule>
  </conditionalFormatting>
  <conditionalFormatting sqref="B86:C94 B1:C2 B4:C4 B8:C8 B99:B100 B101:C65557">
    <cfRule type="expression" dxfId="147" priority="7986" stopIfTrue="1">
      <formula>AND(COUNTIF($B$1:$C$2, B1)+COUNTIF($B$4:$C$4, B1)+COUNTIF($B$8:$C$65557, B1)&gt;1,NOT(ISBLANK(B1)))</formula>
    </cfRule>
  </conditionalFormatting>
  <conditionalFormatting sqref="B101:C1048576 B99:B100 B1:C94">
    <cfRule type="duplicateValues" dxfId="146" priority="6"/>
    <cfRule type="duplicateValues" dxfId="145" priority="8"/>
  </conditionalFormatting>
  <conditionalFormatting sqref="B101:C1048576 B1:C94 B95:B100">
    <cfRule type="duplicateValues" dxfId="144" priority="4"/>
  </conditionalFormatting>
  <conditionalFormatting sqref="C92">
    <cfRule type="duplicateValues" dxfId="14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32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4.8867187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8" style="12" bestFit="1" customWidth="1"/>
    <col min="22" max="22" width="7.21875" style="12" bestFit="1" customWidth="1"/>
    <col min="23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684</v>
      </c>
      <c r="Q1" s="56" t="s">
        <v>665</v>
      </c>
      <c r="R1" s="56" t="s">
        <v>735</v>
      </c>
      <c r="S1" s="56" t="s">
        <v>638</v>
      </c>
      <c r="T1" s="56" t="s">
        <v>616</v>
      </c>
      <c r="U1" s="56" t="s">
        <v>543</v>
      </c>
      <c r="V1" s="56" t="s">
        <v>438</v>
      </c>
      <c r="W1" s="56" t="s">
        <v>396</v>
      </c>
      <c r="X1" s="56" t="s">
        <v>187</v>
      </c>
      <c r="Y1" s="56" t="s">
        <v>137</v>
      </c>
      <c r="Z1" s="54" t="s">
        <v>13</v>
      </c>
      <c r="AA1" s="27"/>
    </row>
    <row r="2" spans="1:27" s="4" customFormat="1" ht="65.099999999999994" customHeight="1">
      <c r="A2" s="58" t="s">
        <v>1382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45753</v>
      </c>
      <c r="Q3" s="19">
        <v>45746</v>
      </c>
      <c r="R3" s="19">
        <v>45746</v>
      </c>
      <c r="S3" s="19">
        <v>45739</v>
      </c>
      <c r="T3" s="19">
        <v>45739</v>
      </c>
      <c r="U3" s="19">
        <v>45725</v>
      </c>
      <c r="V3" s="19">
        <v>45725</v>
      </c>
      <c r="W3" s="19">
        <v>45711</v>
      </c>
      <c r="X3" s="19">
        <v>45698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188</v>
      </c>
      <c r="U4" s="21" t="s">
        <v>14</v>
      </c>
      <c r="V4" s="21" t="s">
        <v>473</v>
      </c>
      <c r="W4" s="21" t="s">
        <v>188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>
        <v>23243</v>
      </c>
      <c r="C5" s="22" t="s">
        <v>160</v>
      </c>
      <c r="D5" s="1" t="s">
        <v>53</v>
      </c>
      <c r="E5" s="6" t="s">
        <v>161</v>
      </c>
      <c r="F5" s="1" t="s">
        <v>8</v>
      </c>
      <c r="G5" s="1">
        <f t="shared" ref="G5:G36" si="0">SUM(I5:Z5)</f>
        <v>595</v>
      </c>
      <c r="H5" s="31"/>
      <c r="I5" s="7"/>
      <c r="J5" s="7"/>
      <c r="K5" s="7">
        <v>80</v>
      </c>
      <c r="L5" s="7">
        <v>160</v>
      </c>
      <c r="M5" s="7">
        <v>50</v>
      </c>
      <c r="N5" s="7"/>
      <c r="O5" s="7">
        <v>140</v>
      </c>
      <c r="P5" s="7"/>
      <c r="Q5" s="7"/>
      <c r="R5" s="7"/>
      <c r="S5" s="7">
        <v>20</v>
      </c>
      <c r="T5" s="7"/>
      <c r="U5" s="7">
        <v>25</v>
      </c>
      <c r="V5" s="7"/>
      <c r="W5" s="7"/>
      <c r="X5" s="7">
        <v>40</v>
      </c>
      <c r="Y5" s="7">
        <v>80</v>
      </c>
      <c r="Z5" s="7"/>
      <c r="AA5" s="36"/>
    </row>
    <row r="6" spans="1:27" s="11" customFormat="1" ht="18" customHeight="1">
      <c r="A6" s="1">
        <v>2</v>
      </c>
      <c r="B6" s="1" t="s">
        <v>836</v>
      </c>
      <c r="C6" s="22" t="s">
        <v>837</v>
      </c>
      <c r="D6" s="1" t="s">
        <v>53</v>
      </c>
      <c r="E6" s="6" t="s">
        <v>7</v>
      </c>
      <c r="F6" s="1" t="s">
        <v>150</v>
      </c>
      <c r="G6" s="1">
        <f t="shared" si="0"/>
        <v>350</v>
      </c>
      <c r="H6" s="31"/>
      <c r="I6" s="7"/>
      <c r="J6" s="7"/>
      <c r="K6" s="7"/>
      <c r="L6" s="7">
        <v>150</v>
      </c>
      <c r="M6" s="7"/>
      <c r="N6" s="7"/>
      <c r="O6" s="7">
        <v>200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36"/>
    </row>
    <row r="7" spans="1:27" s="11" customFormat="1" ht="18" customHeight="1">
      <c r="A7" s="1">
        <v>3</v>
      </c>
      <c r="B7" s="1" t="s">
        <v>838</v>
      </c>
      <c r="C7" s="22" t="s">
        <v>839</v>
      </c>
      <c r="D7" s="1" t="s">
        <v>53</v>
      </c>
      <c r="E7" s="6" t="s">
        <v>7</v>
      </c>
      <c r="F7" s="1" t="s">
        <v>150</v>
      </c>
      <c r="G7" s="1">
        <f t="shared" si="0"/>
        <v>300</v>
      </c>
      <c r="H7" s="31"/>
      <c r="I7" s="7"/>
      <c r="J7" s="7"/>
      <c r="K7" s="7"/>
      <c r="L7" s="7">
        <v>120</v>
      </c>
      <c r="M7" s="7"/>
      <c r="N7" s="7"/>
      <c r="O7" s="7">
        <v>180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36"/>
    </row>
    <row r="8" spans="1:27" s="11" customFormat="1" ht="18" customHeight="1">
      <c r="A8" s="1">
        <v>4</v>
      </c>
      <c r="B8" s="1" t="s">
        <v>250</v>
      </c>
      <c r="C8" s="22" t="s">
        <v>251</v>
      </c>
      <c r="D8" s="1" t="s">
        <v>53</v>
      </c>
      <c r="E8" s="6" t="s">
        <v>7</v>
      </c>
      <c r="F8" s="1" t="s">
        <v>150</v>
      </c>
      <c r="G8" s="1">
        <f t="shared" si="0"/>
        <v>205</v>
      </c>
      <c r="H8" s="31"/>
      <c r="I8" s="7"/>
      <c r="J8" s="7"/>
      <c r="K8" s="7"/>
      <c r="L8" s="7">
        <v>65</v>
      </c>
      <c r="M8" s="7"/>
      <c r="N8" s="7"/>
      <c r="O8" s="7">
        <v>100</v>
      </c>
      <c r="P8" s="7"/>
      <c r="Q8" s="7"/>
      <c r="R8" s="7">
        <v>20</v>
      </c>
      <c r="S8" s="7"/>
      <c r="T8" s="7"/>
      <c r="U8" s="7"/>
      <c r="V8" s="7"/>
      <c r="W8" s="7"/>
      <c r="X8" s="7">
        <v>20</v>
      </c>
      <c r="Y8" s="7"/>
      <c r="Z8" s="7"/>
      <c r="AA8" s="36"/>
    </row>
    <row r="9" spans="1:27" s="11" customFormat="1" ht="18" customHeight="1">
      <c r="A9" s="1">
        <v>5</v>
      </c>
      <c r="B9" s="1">
        <v>6500</v>
      </c>
      <c r="C9" s="22" t="s">
        <v>494</v>
      </c>
      <c r="D9" s="1" t="s">
        <v>53</v>
      </c>
      <c r="E9" s="6" t="s">
        <v>7</v>
      </c>
      <c r="F9" s="1" t="s">
        <v>442</v>
      </c>
      <c r="G9" s="1">
        <f t="shared" si="0"/>
        <v>190</v>
      </c>
      <c r="H9" s="31"/>
      <c r="I9" s="7"/>
      <c r="J9" s="7"/>
      <c r="K9" s="7"/>
      <c r="L9" s="7"/>
      <c r="M9" s="7"/>
      <c r="N9" s="7">
        <v>95</v>
      </c>
      <c r="O9" s="7"/>
      <c r="P9" s="7"/>
      <c r="Q9" s="7"/>
      <c r="R9" s="7"/>
      <c r="S9" s="7"/>
      <c r="T9" s="7"/>
      <c r="U9" s="7"/>
      <c r="V9" s="7">
        <v>95</v>
      </c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>
        <v>54825</v>
      </c>
      <c r="C10" s="22" t="s">
        <v>61</v>
      </c>
      <c r="D10" s="1" t="s">
        <v>53</v>
      </c>
      <c r="E10" s="6" t="s">
        <v>7</v>
      </c>
      <c r="F10" s="1" t="s">
        <v>25</v>
      </c>
      <c r="G10" s="1">
        <f t="shared" si="0"/>
        <v>179</v>
      </c>
      <c r="H10" s="31"/>
      <c r="I10" s="7"/>
      <c r="J10" s="7"/>
      <c r="K10" s="7"/>
      <c r="L10" s="7"/>
      <c r="M10" s="7"/>
      <c r="N10" s="7"/>
      <c r="O10" s="7">
        <v>160</v>
      </c>
      <c r="P10" s="7"/>
      <c r="Q10" s="7"/>
      <c r="R10" s="7"/>
      <c r="S10" s="7"/>
      <c r="T10" s="7"/>
      <c r="U10" s="7">
        <v>15</v>
      </c>
      <c r="V10" s="7"/>
      <c r="W10" s="7"/>
      <c r="X10" s="7"/>
      <c r="Y10" s="7"/>
      <c r="Z10" s="7">
        <v>4</v>
      </c>
      <c r="AA10" s="36"/>
    </row>
    <row r="11" spans="1:27" s="11" customFormat="1" ht="18" customHeight="1">
      <c r="A11" s="1">
        <v>7</v>
      </c>
      <c r="B11" s="1">
        <v>51088</v>
      </c>
      <c r="C11" s="22" t="s">
        <v>1088</v>
      </c>
      <c r="D11" s="1" t="s">
        <v>53</v>
      </c>
      <c r="E11" s="6" t="s">
        <v>7</v>
      </c>
      <c r="F11" s="1" t="s">
        <v>141</v>
      </c>
      <c r="G11" s="1">
        <f t="shared" si="0"/>
        <v>175</v>
      </c>
      <c r="H11" s="31"/>
      <c r="I11" s="7"/>
      <c r="J11" s="7"/>
      <c r="K11" s="7">
        <v>95</v>
      </c>
      <c r="L11" s="7">
        <v>80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36"/>
    </row>
    <row r="12" spans="1:27" s="11" customFormat="1" ht="18" customHeight="1">
      <c r="A12" s="1">
        <v>8</v>
      </c>
      <c r="B12" s="1">
        <v>19546</v>
      </c>
      <c r="C12" s="22" t="s">
        <v>1093</v>
      </c>
      <c r="D12" s="1" t="s">
        <v>53</v>
      </c>
      <c r="E12" s="6" t="s">
        <v>1094</v>
      </c>
      <c r="F12" s="1" t="s">
        <v>141</v>
      </c>
      <c r="G12" s="1">
        <f t="shared" si="0"/>
        <v>145</v>
      </c>
      <c r="H12" s="31"/>
      <c r="I12" s="7"/>
      <c r="J12" s="7"/>
      <c r="K12" s="7">
        <v>90</v>
      </c>
      <c r="L12" s="7">
        <v>55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 t="s">
        <v>1000</v>
      </c>
      <c r="C13" s="22" t="s">
        <v>1001</v>
      </c>
      <c r="D13" s="1" t="s">
        <v>53</v>
      </c>
      <c r="E13" s="6" t="s">
        <v>7</v>
      </c>
      <c r="F13" s="1" t="s">
        <v>103</v>
      </c>
      <c r="G13" s="1">
        <f t="shared" si="0"/>
        <v>140</v>
      </c>
      <c r="H13" s="31"/>
      <c r="I13" s="7"/>
      <c r="J13" s="7"/>
      <c r="K13" s="7">
        <v>100</v>
      </c>
      <c r="L13" s="7"/>
      <c r="M13" s="7">
        <v>40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36"/>
    </row>
    <row r="14" spans="1:27" s="11" customFormat="1" ht="18" customHeight="1">
      <c r="A14" s="1">
        <v>9</v>
      </c>
      <c r="B14" s="1">
        <v>43443</v>
      </c>
      <c r="C14" s="22" t="s">
        <v>1086</v>
      </c>
      <c r="D14" s="1" t="s">
        <v>53</v>
      </c>
      <c r="E14" s="6" t="s">
        <v>7</v>
      </c>
      <c r="F14" s="1" t="s">
        <v>141</v>
      </c>
      <c r="G14" s="1">
        <f t="shared" si="0"/>
        <v>140</v>
      </c>
      <c r="H14" s="31"/>
      <c r="I14" s="7"/>
      <c r="J14" s="7"/>
      <c r="K14" s="7"/>
      <c r="L14" s="7">
        <v>140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6"/>
    </row>
    <row r="15" spans="1:27" s="11" customFormat="1" ht="18" customHeight="1">
      <c r="A15" s="1">
        <v>11</v>
      </c>
      <c r="B15" s="1" t="s">
        <v>840</v>
      </c>
      <c r="C15" s="22" t="s">
        <v>841</v>
      </c>
      <c r="D15" s="1" t="s">
        <v>53</v>
      </c>
      <c r="E15" s="6" t="s">
        <v>7</v>
      </c>
      <c r="F15" s="1" t="s">
        <v>10</v>
      </c>
      <c r="G15" s="1">
        <f t="shared" si="0"/>
        <v>120</v>
      </c>
      <c r="H15" s="31"/>
      <c r="I15" s="7"/>
      <c r="J15" s="7"/>
      <c r="K15" s="7"/>
      <c r="L15" s="7"/>
      <c r="M15" s="7"/>
      <c r="N15" s="7"/>
      <c r="O15" s="7">
        <v>120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38489</v>
      </c>
      <c r="C16" s="22" t="s">
        <v>1091</v>
      </c>
      <c r="D16" s="1" t="s">
        <v>53</v>
      </c>
      <c r="E16" s="6" t="s">
        <v>7</v>
      </c>
      <c r="F16" s="1" t="s">
        <v>141</v>
      </c>
      <c r="G16" s="1">
        <f t="shared" si="0"/>
        <v>115</v>
      </c>
      <c r="H16" s="31"/>
      <c r="I16" s="7"/>
      <c r="J16" s="7"/>
      <c r="K16" s="7">
        <v>45</v>
      </c>
      <c r="L16" s="7">
        <v>70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36"/>
    </row>
    <row r="17" spans="1:27" s="11" customFormat="1" ht="18" customHeight="1">
      <c r="A17" s="1">
        <v>13</v>
      </c>
      <c r="B17" s="1" t="s">
        <v>572</v>
      </c>
      <c r="C17" s="22" t="s">
        <v>573</v>
      </c>
      <c r="D17" s="1" t="s">
        <v>53</v>
      </c>
      <c r="E17" s="6" t="s">
        <v>7</v>
      </c>
      <c r="F17" s="1" t="s">
        <v>10</v>
      </c>
      <c r="G17" s="1">
        <f t="shared" si="0"/>
        <v>106</v>
      </c>
      <c r="H17" s="31"/>
      <c r="I17" s="7"/>
      <c r="J17" s="7"/>
      <c r="K17" s="7"/>
      <c r="L17" s="7"/>
      <c r="M17" s="7"/>
      <c r="N17" s="7"/>
      <c r="O17" s="7">
        <v>95</v>
      </c>
      <c r="P17" s="7"/>
      <c r="Q17" s="7"/>
      <c r="R17" s="7"/>
      <c r="S17" s="7">
        <v>8</v>
      </c>
      <c r="T17" s="7"/>
      <c r="U17" s="7">
        <v>3</v>
      </c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>
        <v>19986</v>
      </c>
      <c r="C18" s="22" t="s">
        <v>1087</v>
      </c>
      <c r="D18" s="1" t="s">
        <v>53</v>
      </c>
      <c r="E18" s="6" t="s">
        <v>7</v>
      </c>
      <c r="F18" s="1" t="s">
        <v>150</v>
      </c>
      <c r="G18" s="1">
        <f t="shared" si="0"/>
        <v>100</v>
      </c>
      <c r="H18" s="31"/>
      <c r="I18" s="7"/>
      <c r="J18" s="7"/>
      <c r="K18" s="7"/>
      <c r="L18" s="7">
        <v>100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6"/>
    </row>
    <row r="19" spans="1:27" s="11" customFormat="1" ht="18" customHeight="1">
      <c r="A19" s="1">
        <v>14</v>
      </c>
      <c r="B19" s="1">
        <v>42257</v>
      </c>
      <c r="C19" s="22" t="s">
        <v>896</v>
      </c>
      <c r="D19" s="1" t="s">
        <v>53</v>
      </c>
      <c r="E19" s="6" t="s">
        <v>7</v>
      </c>
      <c r="F19" s="1" t="s">
        <v>442</v>
      </c>
      <c r="G19" s="1">
        <f t="shared" si="0"/>
        <v>100</v>
      </c>
      <c r="H19" s="31"/>
      <c r="I19" s="7"/>
      <c r="J19" s="7"/>
      <c r="K19" s="7"/>
      <c r="L19" s="7"/>
      <c r="M19" s="7"/>
      <c r="N19" s="7">
        <v>100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6"/>
    </row>
    <row r="20" spans="1:27" s="11" customFormat="1" ht="18" customHeight="1">
      <c r="A20" s="1">
        <v>16</v>
      </c>
      <c r="B20" s="1">
        <v>46906</v>
      </c>
      <c r="C20" s="22" t="s">
        <v>499</v>
      </c>
      <c r="D20" s="1" t="s">
        <v>53</v>
      </c>
      <c r="E20" s="6" t="s">
        <v>7</v>
      </c>
      <c r="F20" s="1" t="s">
        <v>180</v>
      </c>
      <c r="G20" s="1">
        <f t="shared" si="0"/>
        <v>95</v>
      </c>
      <c r="H20" s="31"/>
      <c r="I20" s="7"/>
      <c r="J20" s="7"/>
      <c r="K20" s="7"/>
      <c r="L20" s="7"/>
      <c r="M20" s="7"/>
      <c r="N20" s="7">
        <v>60</v>
      </c>
      <c r="O20" s="7"/>
      <c r="P20" s="7"/>
      <c r="Q20" s="7"/>
      <c r="R20" s="7"/>
      <c r="S20" s="7"/>
      <c r="T20" s="7"/>
      <c r="U20" s="7"/>
      <c r="V20" s="7">
        <v>35</v>
      </c>
      <c r="W20" s="7"/>
      <c r="X20" s="7"/>
      <c r="Y20" s="7"/>
      <c r="Z20" s="7"/>
      <c r="AA20" s="36"/>
    </row>
    <row r="21" spans="1:27" s="11" customFormat="1" ht="18" customHeight="1">
      <c r="A21" s="1">
        <v>16</v>
      </c>
      <c r="B21" s="1">
        <v>41538</v>
      </c>
      <c r="C21" s="22" t="s">
        <v>420</v>
      </c>
      <c r="D21" s="1" t="s">
        <v>53</v>
      </c>
      <c r="E21" s="6" t="s">
        <v>409</v>
      </c>
      <c r="F21" s="1" t="s">
        <v>381</v>
      </c>
      <c r="G21" s="1">
        <f t="shared" si="0"/>
        <v>95</v>
      </c>
      <c r="H21" s="31"/>
      <c r="I21" s="7"/>
      <c r="J21" s="7">
        <v>15</v>
      </c>
      <c r="K21" s="7"/>
      <c r="L21" s="7"/>
      <c r="M21" s="7"/>
      <c r="N21" s="7"/>
      <c r="O21" s="7"/>
      <c r="P21" s="7"/>
      <c r="Q21" s="7"/>
      <c r="R21" s="7"/>
      <c r="S21" s="7"/>
      <c r="T21" s="7">
        <v>40</v>
      </c>
      <c r="U21" s="7"/>
      <c r="V21" s="7"/>
      <c r="W21" s="7">
        <v>40</v>
      </c>
      <c r="X21" s="7"/>
      <c r="Y21" s="7"/>
      <c r="Z21" s="7"/>
      <c r="AA21" s="36"/>
    </row>
    <row r="22" spans="1:27" s="11" customFormat="1" ht="18" customHeight="1">
      <c r="A22" s="1">
        <v>18</v>
      </c>
      <c r="B22" s="1">
        <v>48855</v>
      </c>
      <c r="C22" s="22" t="s">
        <v>495</v>
      </c>
      <c r="D22" s="1" t="s">
        <v>53</v>
      </c>
      <c r="E22" s="6" t="s">
        <v>7</v>
      </c>
      <c r="F22" s="1" t="s">
        <v>442</v>
      </c>
      <c r="G22" s="1">
        <f t="shared" si="0"/>
        <v>90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90</v>
      </c>
      <c r="W22" s="7"/>
      <c r="X22" s="7"/>
      <c r="Y22" s="7"/>
      <c r="Z22" s="7"/>
      <c r="AA22" s="36"/>
    </row>
    <row r="23" spans="1:27" s="11" customFormat="1" ht="18" customHeight="1">
      <c r="A23" s="1">
        <v>19</v>
      </c>
      <c r="B23" s="1">
        <v>41056</v>
      </c>
      <c r="C23" s="22" t="s">
        <v>498</v>
      </c>
      <c r="D23" s="1" t="s">
        <v>53</v>
      </c>
      <c r="E23" s="6" t="s">
        <v>7</v>
      </c>
      <c r="F23" s="1" t="s">
        <v>442</v>
      </c>
      <c r="G23" s="1">
        <f t="shared" si="0"/>
        <v>80</v>
      </c>
      <c r="H23" s="31"/>
      <c r="I23" s="7"/>
      <c r="J23" s="7"/>
      <c r="K23" s="7"/>
      <c r="L23" s="7"/>
      <c r="M23" s="7"/>
      <c r="N23" s="7">
        <v>35</v>
      </c>
      <c r="O23" s="7"/>
      <c r="P23" s="7"/>
      <c r="Q23" s="7"/>
      <c r="R23" s="7"/>
      <c r="S23" s="7"/>
      <c r="T23" s="7"/>
      <c r="U23" s="7"/>
      <c r="V23" s="7">
        <v>45</v>
      </c>
      <c r="W23" s="7"/>
      <c r="X23" s="7"/>
      <c r="Y23" s="7"/>
      <c r="Z23" s="7"/>
      <c r="AA23" s="36"/>
    </row>
    <row r="24" spans="1:27" s="11" customFormat="1" ht="18" customHeight="1">
      <c r="A24" s="1">
        <v>19</v>
      </c>
      <c r="B24" s="1">
        <v>54196</v>
      </c>
      <c r="C24" s="22" t="s">
        <v>897</v>
      </c>
      <c r="D24" s="1" t="s">
        <v>53</v>
      </c>
      <c r="E24" s="6" t="s">
        <v>7</v>
      </c>
      <c r="F24" s="1" t="s">
        <v>442</v>
      </c>
      <c r="G24" s="1">
        <f t="shared" si="0"/>
        <v>80</v>
      </c>
      <c r="H24" s="31"/>
      <c r="I24" s="7"/>
      <c r="J24" s="7"/>
      <c r="K24" s="7"/>
      <c r="L24" s="7"/>
      <c r="M24" s="7"/>
      <c r="N24" s="7">
        <v>80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36"/>
    </row>
    <row r="25" spans="1:27" s="11" customFormat="1" ht="18" customHeight="1">
      <c r="A25" s="1">
        <v>21</v>
      </c>
      <c r="B25" s="1" t="s">
        <v>1220</v>
      </c>
      <c r="C25" s="22" t="s">
        <v>1221</v>
      </c>
      <c r="D25" s="1" t="s">
        <v>53</v>
      </c>
      <c r="E25" s="6" t="s">
        <v>1203</v>
      </c>
      <c r="F25" s="1" t="s">
        <v>141</v>
      </c>
      <c r="G25" s="1">
        <f t="shared" si="0"/>
        <v>75</v>
      </c>
      <c r="H25" s="31"/>
      <c r="I25" s="7"/>
      <c r="J25" s="7"/>
      <c r="K25" s="7">
        <v>75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6"/>
    </row>
    <row r="26" spans="1:27" s="11" customFormat="1" ht="18" customHeight="1">
      <c r="A26" s="1">
        <v>21</v>
      </c>
      <c r="B26" s="1">
        <v>65673</v>
      </c>
      <c r="C26" s="22" t="s">
        <v>1089</v>
      </c>
      <c r="D26" s="1" t="s">
        <v>53</v>
      </c>
      <c r="E26" s="6" t="s">
        <v>1090</v>
      </c>
      <c r="F26" s="1" t="s">
        <v>141</v>
      </c>
      <c r="G26" s="1">
        <f t="shared" si="0"/>
        <v>75</v>
      </c>
      <c r="H26" s="31"/>
      <c r="I26" s="7"/>
      <c r="J26" s="7"/>
      <c r="K26" s="7"/>
      <c r="L26" s="7">
        <v>75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36"/>
    </row>
    <row r="27" spans="1:27" s="11" customFormat="1" ht="18" customHeight="1">
      <c r="A27" s="1">
        <v>21</v>
      </c>
      <c r="B27" s="1">
        <v>30792</v>
      </c>
      <c r="C27" s="22" t="s">
        <v>496</v>
      </c>
      <c r="D27" s="1" t="s">
        <v>53</v>
      </c>
      <c r="E27" s="6" t="s">
        <v>7</v>
      </c>
      <c r="F27" s="1" t="s">
        <v>442</v>
      </c>
      <c r="G27" s="1">
        <f t="shared" si="0"/>
        <v>75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75</v>
      </c>
      <c r="W27" s="7"/>
      <c r="X27" s="7"/>
      <c r="Y27" s="7"/>
      <c r="Z27" s="7"/>
      <c r="AA27" s="36"/>
    </row>
    <row r="28" spans="1:27" s="11" customFormat="1" ht="18" customHeight="1">
      <c r="A28" s="1">
        <v>24</v>
      </c>
      <c r="B28" s="1" t="s">
        <v>1222</v>
      </c>
      <c r="C28" s="22" t="s">
        <v>1223</v>
      </c>
      <c r="D28" s="1" t="s">
        <v>53</v>
      </c>
      <c r="E28" s="6" t="s">
        <v>1160</v>
      </c>
      <c r="F28" s="1" t="s">
        <v>141</v>
      </c>
      <c r="G28" s="1">
        <f t="shared" si="0"/>
        <v>70</v>
      </c>
      <c r="H28" s="31"/>
      <c r="I28" s="7"/>
      <c r="J28" s="7"/>
      <c r="K28" s="7">
        <v>70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24</v>
      </c>
      <c r="B29" s="1">
        <v>41091</v>
      </c>
      <c r="C29" s="22" t="s">
        <v>243</v>
      </c>
      <c r="D29" s="1" t="s">
        <v>53</v>
      </c>
      <c r="E29" s="6" t="s">
        <v>195</v>
      </c>
      <c r="F29" s="1" t="s">
        <v>190</v>
      </c>
      <c r="G29" s="1">
        <f t="shared" si="0"/>
        <v>70</v>
      </c>
      <c r="H29" s="31"/>
      <c r="I29" s="7"/>
      <c r="J29" s="7"/>
      <c r="K29" s="7"/>
      <c r="L29" s="7"/>
      <c r="M29" s="7"/>
      <c r="N29" s="7"/>
      <c r="O29" s="7"/>
      <c r="P29" s="7"/>
      <c r="Q29" s="7">
        <v>20</v>
      </c>
      <c r="R29" s="7"/>
      <c r="S29" s="7"/>
      <c r="T29" s="7"/>
      <c r="U29" s="7"/>
      <c r="V29" s="7"/>
      <c r="W29" s="7"/>
      <c r="X29" s="7">
        <v>50</v>
      </c>
      <c r="Y29" s="7"/>
      <c r="Z29" s="7"/>
      <c r="AA29" s="36"/>
    </row>
    <row r="30" spans="1:27" s="11" customFormat="1" ht="18" customHeight="1">
      <c r="A30" s="1">
        <v>24</v>
      </c>
      <c r="B30" s="1">
        <v>64369</v>
      </c>
      <c r="C30" s="22" t="s">
        <v>625</v>
      </c>
      <c r="D30" s="1" t="s">
        <v>53</v>
      </c>
      <c r="E30" s="6" t="s">
        <v>7</v>
      </c>
      <c r="F30" s="1" t="s">
        <v>381</v>
      </c>
      <c r="G30" s="1">
        <f t="shared" si="0"/>
        <v>70</v>
      </c>
      <c r="H30" s="31"/>
      <c r="I30" s="7"/>
      <c r="J30" s="7">
        <v>20</v>
      </c>
      <c r="K30" s="7"/>
      <c r="L30" s="7"/>
      <c r="M30" s="7"/>
      <c r="N30" s="7"/>
      <c r="O30" s="7"/>
      <c r="P30" s="7"/>
      <c r="Q30" s="7"/>
      <c r="R30" s="7"/>
      <c r="S30" s="7"/>
      <c r="T30" s="7">
        <v>50</v>
      </c>
      <c r="U30" s="7"/>
      <c r="V30" s="7"/>
      <c r="W30" s="7"/>
      <c r="X30" s="7"/>
      <c r="Y30" s="7"/>
      <c r="Z30" s="7"/>
      <c r="AA30" s="36"/>
    </row>
    <row r="31" spans="1:27" s="11" customFormat="1" ht="18" customHeight="1">
      <c r="A31" s="1">
        <v>27</v>
      </c>
      <c r="B31" s="1" t="s">
        <v>1224</v>
      </c>
      <c r="C31" s="22" t="s">
        <v>1225</v>
      </c>
      <c r="D31" s="1" t="s">
        <v>53</v>
      </c>
      <c r="E31" s="6" t="s">
        <v>1203</v>
      </c>
      <c r="F31" s="1" t="s">
        <v>141</v>
      </c>
      <c r="G31" s="1">
        <f t="shared" si="0"/>
        <v>65</v>
      </c>
      <c r="H31" s="31"/>
      <c r="I31" s="7"/>
      <c r="J31" s="7"/>
      <c r="K31" s="7">
        <v>65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36"/>
    </row>
    <row r="32" spans="1:27" s="11" customFormat="1" ht="18" customHeight="1">
      <c r="A32" s="1">
        <v>28</v>
      </c>
      <c r="B32" s="1">
        <v>55528</v>
      </c>
      <c r="C32" s="22" t="s">
        <v>1092</v>
      </c>
      <c r="D32" s="1" t="s">
        <v>53</v>
      </c>
      <c r="E32" s="6" t="s">
        <v>7</v>
      </c>
      <c r="F32" s="1" t="s">
        <v>1068</v>
      </c>
      <c r="G32" s="1">
        <f t="shared" si="0"/>
        <v>60</v>
      </c>
      <c r="H32" s="31"/>
      <c r="I32" s="7"/>
      <c r="J32" s="7"/>
      <c r="K32" s="7"/>
      <c r="L32" s="7">
        <v>60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36"/>
    </row>
    <row r="33" spans="1:27" s="11" customFormat="1" ht="18" customHeight="1">
      <c r="A33" s="1">
        <v>29</v>
      </c>
      <c r="B33" s="1" t="s">
        <v>1226</v>
      </c>
      <c r="C33" s="22" t="s">
        <v>1227</v>
      </c>
      <c r="D33" s="1" t="s">
        <v>53</v>
      </c>
      <c r="E33" s="6" t="s">
        <v>1203</v>
      </c>
      <c r="F33" s="1" t="s">
        <v>141</v>
      </c>
      <c r="G33" s="1">
        <f t="shared" si="0"/>
        <v>55</v>
      </c>
      <c r="H33" s="31"/>
      <c r="I33" s="7"/>
      <c r="J33" s="7"/>
      <c r="K33" s="7">
        <v>55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36"/>
    </row>
    <row r="34" spans="1:27" s="11" customFormat="1" ht="18" customHeight="1">
      <c r="A34" s="1">
        <v>29</v>
      </c>
      <c r="B34" s="1" t="s">
        <v>246</v>
      </c>
      <c r="C34" s="22" t="s">
        <v>247</v>
      </c>
      <c r="D34" s="1" t="s">
        <v>53</v>
      </c>
      <c r="E34" s="6" t="s">
        <v>195</v>
      </c>
      <c r="F34" s="1" t="s">
        <v>190</v>
      </c>
      <c r="G34" s="1">
        <f t="shared" si="0"/>
        <v>55</v>
      </c>
      <c r="H34" s="31"/>
      <c r="I34" s="7"/>
      <c r="J34" s="7"/>
      <c r="K34" s="7"/>
      <c r="L34" s="7"/>
      <c r="M34" s="7"/>
      <c r="N34" s="7"/>
      <c r="O34" s="7"/>
      <c r="P34" s="7"/>
      <c r="Q34" s="7">
        <v>25</v>
      </c>
      <c r="R34" s="7"/>
      <c r="S34" s="7"/>
      <c r="T34" s="7"/>
      <c r="U34" s="7"/>
      <c r="V34" s="7"/>
      <c r="W34" s="7"/>
      <c r="X34" s="7">
        <v>30</v>
      </c>
      <c r="Y34" s="7"/>
      <c r="Z34" s="7"/>
      <c r="AA34" s="36"/>
    </row>
    <row r="35" spans="1:27" s="11" customFormat="1" ht="18" customHeight="1">
      <c r="A35" s="1">
        <v>29</v>
      </c>
      <c r="B35" s="1">
        <v>54219</v>
      </c>
      <c r="C35" s="22" t="s">
        <v>497</v>
      </c>
      <c r="D35" s="1" t="s">
        <v>53</v>
      </c>
      <c r="E35" s="6" t="s">
        <v>7</v>
      </c>
      <c r="F35" s="1" t="s">
        <v>442</v>
      </c>
      <c r="G35" s="1">
        <f t="shared" si="0"/>
        <v>55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55</v>
      </c>
      <c r="W35" s="7"/>
      <c r="X35" s="7"/>
      <c r="Y35" s="7"/>
      <c r="Z35" s="7"/>
      <c r="AA35" s="36"/>
    </row>
    <row r="36" spans="1:27" s="11" customFormat="1" ht="18" customHeight="1">
      <c r="A36" s="1">
        <v>29</v>
      </c>
      <c r="B36" s="1">
        <v>25114</v>
      </c>
      <c r="C36" s="22" t="s">
        <v>423</v>
      </c>
      <c r="D36" s="1" t="s">
        <v>53</v>
      </c>
      <c r="E36" s="6" t="s">
        <v>7</v>
      </c>
      <c r="F36" s="1" t="s">
        <v>381</v>
      </c>
      <c r="G36" s="1">
        <f t="shared" si="0"/>
        <v>55</v>
      </c>
      <c r="H36" s="31"/>
      <c r="I36" s="7"/>
      <c r="J36" s="7">
        <v>10</v>
      </c>
      <c r="K36" s="7"/>
      <c r="L36" s="7"/>
      <c r="M36" s="7"/>
      <c r="N36" s="7"/>
      <c r="O36" s="7"/>
      <c r="P36" s="7"/>
      <c r="Q36" s="7"/>
      <c r="R36" s="7"/>
      <c r="S36" s="7"/>
      <c r="T36" s="7">
        <v>20</v>
      </c>
      <c r="U36" s="7"/>
      <c r="V36" s="7"/>
      <c r="W36" s="7">
        <v>25</v>
      </c>
      <c r="X36" s="7"/>
      <c r="Y36" s="7"/>
      <c r="Z36" s="7"/>
      <c r="AA36" s="36"/>
    </row>
    <row r="37" spans="1:27" s="11" customFormat="1" ht="18" customHeight="1">
      <c r="A37" s="1">
        <v>29</v>
      </c>
      <c r="B37" s="1">
        <v>37650</v>
      </c>
      <c r="C37" s="22" t="s">
        <v>421</v>
      </c>
      <c r="D37" s="1" t="s">
        <v>53</v>
      </c>
      <c r="E37" s="6" t="s">
        <v>422</v>
      </c>
      <c r="F37" s="1" t="s">
        <v>381</v>
      </c>
      <c r="G37" s="1">
        <f t="shared" ref="G37:G68" si="1">SUM(I37:Z37)</f>
        <v>55</v>
      </c>
      <c r="H37" s="31"/>
      <c r="I37" s="7"/>
      <c r="J37" s="7">
        <v>25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30</v>
      </c>
      <c r="X37" s="7"/>
      <c r="Y37" s="7"/>
      <c r="Z37" s="7"/>
      <c r="AA37" s="36"/>
    </row>
    <row r="38" spans="1:27" s="11" customFormat="1" ht="18" customHeight="1">
      <c r="A38" s="1">
        <v>34</v>
      </c>
      <c r="B38" s="1" t="s">
        <v>1228</v>
      </c>
      <c r="C38" s="22" t="s">
        <v>1229</v>
      </c>
      <c r="D38" s="1" t="s">
        <v>53</v>
      </c>
      <c r="E38" s="6" t="s">
        <v>7</v>
      </c>
      <c r="F38" s="1" t="s">
        <v>141</v>
      </c>
      <c r="G38" s="1">
        <f t="shared" si="1"/>
        <v>50</v>
      </c>
      <c r="H38" s="31"/>
      <c r="I38" s="7"/>
      <c r="J38" s="7"/>
      <c r="K38" s="7">
        <v>50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36"/>
    </row>
    <row r="39" spans="1:27" s="11" customFormat="1" ht="18" customHeight="1">
      <c r="A39" s="1">
        <v>34</v>
      </c>
      <c r="B39" s="1">
        <v>57887</v>
      </c>
      <c r="C39" s="22" t="s">
        <v>1095</v>
      </c>
      <c r="D39" s="1" t="s">
        <v>53</v>
      </c>
      <c r="E39" s="6" t="s">
        <v>7</v>
      </c>
      <c r="F39" s="1" t="s">
        <v>150</v>
      </c>
      <c r="G39" s="1">
        <f t="shared" si="1"/>
        <v>50</v>
      </c>
      <c r="H39" s="31"/>
      <c r="I39" s="7"/>
      <c r="J39" s="7"/>
      <c r="K39" s="7"/>
      <c r="L39" s="7">
        <v>50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36"/>
    </row>
    <row r="40" spans="1:27" s="11" customFormat="1" ht="18" customHeight="1">
      <c r="A40" s="1">
        <v>34</v>
      </c>
      <c r="B40" s="1" t="s">
        <v>244</v>
      </c>
      <c r="C40" s="22" t="s">
        <v>245</v>
      </c>
      <c r="D40" s="1" t="s">
        <v>53</v>
      </c>
      <c r="E40" s="6" t="s">
        <v>7</v>
      </c>
      <c r="F40" s="1" t="s">
        <v>190</v>
      </c>
      <c r="G40" s="1">
        <f t="shared" si="1"/>
        <v>50</v>
      </c>
      <c r="H40" s="31"/>
      <c r="I40" s="7"/>
      <c r="J40" s="7"/>
      <c r="K40" s="7"/>
      <c r="L40" s="7"/>
      <c r="M40" s="7"/>
      <c r="N40" s="7"/>
      <c r="O40" s="7"/>
      <c r="P40" s="7"/>
      <c r="Q40" s="7">
        <v>15</v>
      </c>
      <c r="R40" s="7"/>
      <c r="S40" s="7"/>
      <c r="T40" s="7"/>
      <c r="U40" s="7"/>
      <c r="V40" s="7"/>
      <c r="W40" s="7"/>
      <c r="X40" s="7">
        <v>35</v>
      </c>
      <c r="Y40" s="7"/>
      <c r="Z40" s="7"/>
      <c r="AA40" s="36"/>
    </row>
    <row r="41" spans="1:27" s="11" customFormat="1" ht="18" customHeight="1">
      <c r="A41" s="1">
        <v>37</v>
      </c>
      <c r="B41" s="1">
        <v>50837</v>
      </c>
      <c r="C41" s="22" t="s">
        <v>1096</v>
      </c>
      <c r="D41" s="1" t="s">
        <v>53</v>
      </c>
      <c r="E41" s="6" t="s">
        <v>761</v>
      </c>
      <c r="F41" s="1" t="s">
        <v>259</v>
      </c>
      <c r="G41" s="1">
        <f t="shared" si="1"/>
        <v>45</v>
      </c>
      <c r="H41" s="31"/>
      <c r="I41" s="7"/>
      <c r="J41" s="7"/>
      <c r="K41" s="7"/>
      <c r="L41" s="7">
        <v>45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36"/>
    </row>
    <row r="42" spans="1:27" s="11" customFormat="1" ht="18" customHeight="1">
      <c r="A42" s="1">
        <v>37</v>
      </c>
      <c r="B42" s="1">
        <v>53624</v>
      </c>
      <c r="C42" s="5" t="s">
        <v>56</v>
      </c>
      <c r="D42" s="1" t="s">
        <v>53</v>
      </c>
      <c r="E42" s="6" t="s">
        <v>7</v>
      </c>
      <c r="F42" s="1" t="s">
        <v>10</v>
      </c>
      <c r="G42" s="1">
        <f t="shared" si="1"/>
        <v>45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10</v>
      </c>
      <c r="T42" s="7"/>
      <c r="U42" s="7">
        <v>20</v>
      </c>
      <c r="V42" s="7"/>
      <c r="W42" s="7"/>
      <c r="X42" s="7"/>
      <c r="Y42" s="7"/>
      <c r="Z42" s="7">
        <v>15</v>
      </c>
      <c r="AA42" s="36"/>
    </row>
    <row r="43" spans="1:27" s="11" customFormat="1" ht="18" customHeight="1">
      <c r="A43" s="1">
        <v>37</v>
      </c>
      <c r="B43" s="1">
        <v>55204</v>
      </c>
      <c r="C43" s="22" t="s">
        <v>898</v>
      </c>
      <c r="D43" s="1" t="s">
        <v>53</v>
      </c>
      <c r="E43" s="6" t="s">
        <v>7</v>
      </c>
      <c r="F43" s="1" t="s">
        <v>442</v>
      </c>
      <c r="G43" s="1">
        <f t="shared" si="1"/>
        <v>45</v>
      </c>
      <c r="H43" s="31"/>
      <c r="I43" s="7"/>
      <c r="J43" s="7"/>
      <c r="K43" s="7"/>
      <c r="L43" s="7"/>
      <c r="M43" s="7"/>
      <c r="N43" s="7">
        <v>45</v>
      </c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36"/>
    </row>
    <row r="44" spans="1:27" s="11" customFormat="1" ht="18" customHeight="1">
      <c r="A44" s="1">
        <v>40</v>
      </c>
      <c r="B44" s="1">
        <v>57075</v>
      </c>
      <c r="C44" s="22" t="s">
        <v>626</v>
      </c>
      <c r="D44" s="1" t="s">
        <v>53</v>
      </c>
      <c r="E44" s="6" t="s">
        <v>400</v>
      </c>
      <c r="F44" s="1" t="s">
        <v>381</v>
      </c>
      <c r="G44" s="1">
        <f t="shared" si="1"/>
        <v>41</v>
      </c>
      <c r="H44" s="31"/>
      <c r="I44" s="7"/>
      <c r="J44" s="7">
        <v>6</v>
      </c>
      <c r="K44" s="7"/>
      <c r="L44" s="7"/>
      <c r="M44" s="7"/>
      <c r="N44" s="7"/>
      <c r="O44" s="7"/>
      <c r="P44" s="7"/>
      <c r="Q44" s="7"/>
      <c r="R44" s="7"/>
      <c r="S44" s="7"/>
      <c r="T44" s="7">
        <v>35</v>
      </c>
      <c r="U44" s="7"/>
      <c r="V44" s="7"/>
      <c r="W44" s="7"/>
      <c r="X44" s="7"/>
      <c r="Y44" s="7"/>
      <c r="Z44" s="7"/>
      <c r="AA44" s="36"/>
    </row>
    <row r="45" spans="1:27" s="11" customFormat="1" ht="18" customHeight="1">
      <c r="A45" s="1">
        <v>41</v>
      </c>
      <c r="B45" s="1" t="s">
        <v>1230</v>
      </c>
      <c r="C45" s="22" t="s">
        <v>1231</v>
      </c>
      <c r="D45" s="1" t="s">
        <v>53</v>
      </c>
      <c r="E45" s="6" t="s">
        <v>7</v>
      </c>
      <c r="F45" s="1" t="s">
        <v>1068</v>
      </c>
      <c r="G45" s="1">
        <f t="shared" si="1"/>
        <v>40</v>
      </c>
      <c r="H45" s="31"/>
      <c r="I45" s="7"/>
      <c r="J45" s="7"/>
      <c r="K45" s="7">
        <v>40</v>
      </c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36"/>
    </row>
    <row r="46" spans="1:27" s="11" customFormat="1" ht="18" customHeight="1">
      <c r="A46" s="1">
        <v>41</v>
      </c>
      <c r="B46" s="1">
        <v>63638</v>
      </c>
      <c r="C46" s="22" t="s">
        <v>1097</v>
      </c>
      <c r="D46" s="1" t="s">
        <v>53</v>
      </c>
      <c r="E46" s="6" t="s">
        <v>7</v>
      </c>
      <c r="F46" s="1" t="s">
        <v>141</v>
      </c>
      <c r="G46" s="1">
        <f t="shared" si="1"/>
        <v>40</v>
      </c>
      <c r="H46" s="31"/>
      <c r="I46" s="7"/>
      <c r="J46" s="7"/>
      <c r="K46" s="7"/>
      <c r="L46" s="7">
        <v>40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36"/>
    </row>
    <row r="47" spans="1:27" s="11" customFormat="1" ht="18" customHeight="1">
      <c r="A47" s="1">
        <v>43</v>
      </c>
      <c r="B47" s="1">
        <v>63736</v>
      </c>
      <c r="C47" s="22" t="s">
        <v>424</v>
      </c>
      <c r="D47" s="1" t="s">
        <v>53</v>
      </c>
      <c r="E47" s="6" t="s">
        <v>412</v>
      </c>
      <c r="F47" s="1" t="s">
        <v>381</v>
      </c>
      <c r="G47" s="1">
        <f t="shared" si="1"/>
        <v>38</v>
      </c>
      <c r="H47" s="31"/>
      <c r="I47" s="7"/>
      <c r="J47" s="7">
        <v>3</v>
      </c>
      <c r="K47" s="7"/>
      <c r="L47" s="7"/>
      <c r="M47" s="7"/>
      <c r="N47" s="7"/>
      <c r="O47" s="7"/>
      <c r="P47" s="7"/>
      <c r="Q47" s="7"/>
      <c r="R47" s="7"/>
      <c r="S47" s="7"/>
      <c r="T47" s="7">
        <v>15</v>
      </c>
      <c r="U47" s="7"/>
      <c r="V47" s="7"/>
      <c r="W47" s="7">
        <v>20</v>
      </c>
      <c r="X47" s="7"/>
      <c r="Y47" s="7"/>
      <c r="Z47" s="7"/>
      <c r="AA47" s="36"/>
    </row>
    <row r="48" spans="1:27" s="11" customFormat="1" ht="18" customHeight="1">
      <c r="A48" s="1">
        <v>44</v>
      </c>
      <c r="B48" s="1" t="s">
        <v>1232</v>
      </c>
      <c r="C48" s="22" t="s">
        <v>1233</v>
      </c>
      <c r="D48" s="1" t="s">
        <v>53</v>
      </c>
      <c r="E48" s="6" t="s">
        <v>1160</v>
      </c>
      <c r="F48" s="1" t="s">
        <v>141</v>
      </c>
      <c r="G48" s="1">
        <f t="shared" si="1"/>
        <v>35</v>
      </c>
      <c r="H48" s="31"/>
      <c r="I48" s="7"/>
      <c r="J48" s="7"/>
      <c r="K48" s="7">
        <v>35</v>
      </c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36"/>
    </row>
    <row r="49" spans="1:27" s="11" customFormat="1" ht="18" customHeight="1">
      <c r="A49" s="1">
        <v>44</v>
      </c>
      <c r="B49" s="1" t="s">
        <v>1002</v>
      </c>
      <c r="C49" s="22" t="s">
        <v>1003</v>
      </c>
      <c r="D49" s="1" t="s">
        <v>53</v>
      </c>
      <c r="E49" s="6" t="s">
        <v>7</v>
      </c>
      <c r="F49" s="1" t="s">
        <v>103</v>
      </c>
      <c r="G49" s="1">
        <f t="shared" si="1"/>
        <v>35</v>
      </c>
      <c r="H49" s="31"/>
      <c r="I49" s="7"/>
      <c r="J49" s="7"/>
      <c r="K49" s="7"/>
      <c r="L49" s="7"/>
      <c r="M49" s="7">
        <v>35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36"/>
    </row>
    <row r="50" spans="1:27" s="11" customFormat="1" ht="18" customHeight="1">
      <c r="A50" s="1">
        <v>44</v>
      </c>
      <c r="B50" s="1">
        <v>61513</v>
      </c>
      <c r="C50" s="22" t="s">
        <v>1098</v>
      </c>
      <c r="D50" s="1" t="s">
        <v>53</v>
      </c>
      <c r="E50" s="6" t="s">
        <v>7</v>
      </c>
      <c r="F50" s="1" t="s">
        <v>1068</v>
      </c>
      <c r="G50" s="1">
        <f t="shared" si="1"/>
        <v>35</v>
      </c>
      <c r="H50" s="31"/>
      <c r="I50" s="7"/>
      <c r="J50" s="7"/>
      <c r="K50" s="7"/>
      <c r="L50" s="7">
        <v>35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6"/>
    </row>
    <row r="51" spans="1:27" s="11" customFormat="1" ht="18" customHeight="1">
      <c r="A51" s="1">
        <v>44</v>
      </c>
      <c r="B51" s="1" t="s">
        <v>248</v>
      </c>
      <c r="C51" s="22" t="s">
        <v>249</v>
      </c>
      <c r="D51" s="1" t="s">
        <v>53</v>
      </c>
      <c r="E51" s="6" t="s">
        <v>7</v>
      </c>
      <c r="F51" s="1" t="s">
        <v>190</v>
      </c>
      <c r="G51" s="1">
        <f t="shared" si="1"/>
        <v>35</v>
      </c>
      <c r="H51" s="31"/>
      <c r="I51" s="7"/>
      <c r="J51" s="7"/>
      <c r="K51" s="7"/>
      <c r="L51" s="7"/>
      <c r="M51" s="7"/>
      <c r="N51" s="7"/>
      <c r="O51" s="7"/>
      <c r="P51" s="7"/>
      <c r="Q51" s="7">
        <v>10</v>
      </c>
      <c r="R51" s="7"/>
      <c r="S51" s="7"/>
      <c r="T51" s="7"/>
      <c r="U51" s="7"/>
      <c r="V51" s="7"/>
      <c r="W51" s="7"/>
      <c r="X51" s="7">
        <v>25</v>
      </c>
      <c r="Y51" s="7"/>
      <c r="Z51" s="7"/>
      <c r="AA51" s="36"/>
    </row>
    <row r="52" spans="1:27" s="11" customFormat="1" ht="18" customHeight="1">
      <c r="A52" s="1">
        <v>48</v>
      </c>
      <c r="B52" s="1" t="s">
        <v>1234</v>
      </c>
      <c r="C52" s="22" t="s">
        <v>1235</v>
      </c>
      <c r="D52" s="1" t="s">
        <v>53</v>
      </c>
      <c r="E52" s="6" t="s">
        <v>1160</v>
      </c>
      <c r="F52" s="1" t="s">
        <v>141</v>
      </c>
      <c r="G52" s="1">
        <f t="shared" si="1"/>
        <v>30</v>
      </c>
      <c r="H52" s="31"/>
      <c r="I52" s="7"/>
      <c r="J52" s="7"/>
      <c r="K52" s="7">
        <v>30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36"/>
    </row>
    <row r="53" spans="1:27" s="11" customFormat="1" ht="18" customHeight="1">
      <c r="A53" s="1">
        <v>48</v>
      </c>
      <c r="B53" s="1" t="s">
        <v>1004</v>
      </c>
      <c r="C53" s="22" t="s">
        <v>1005</v>
      </c>
      <c r="D53" s="1" t="s">
        <v>53</v>
      </c>
      <c r="E53" s="6" t="s">
        <v>7</v>
      </c>
      <c r="F53" s="1" t="s">
        <v>103</v>
      </c>
      <c r="G53" s="1">
        <f t="shared" si="1"/>
        <v>30</v>
      </c>
      <c r="H53" s="31"/>
      <c r="I53" s="7"/>
      <c r="J53" s="7"/>
      <c r="K53" s="7"/>
      <c r="L53" s="7"/>
      <c r="M53" s="7">
        <v>30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36"/>
    </row>
    <row r="54" spans="1:27" s="11" customFormat="1" ht="18" customHeight="1">
      <c r="A54" s="1">
        <v>48</v>
      </c>
      <c r="B54" s="1">
        <v>59687</v>
      </c>
      <c r="C54" s="22" t="s">
        <v>627</v>
      </c>
      <c r="D54" s="1" t="s">
        <v>53</v>
      </c>
      <c r="E54" s="6" t="s">
        <v>422</v>
      </c>
      <c r="F54" s="1" t="s">
        <v>381</v>
      </c>
      <c r="G54" s="1">
        <f t="shared" si="1"/>
        <v>30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30</v>
      </c>
      <c r="U54" s="7"/>
      <c r="V54" s="7"/>
      <c r="W54" s="7"/>
      <c r="X54" s="7"/>
      <c r="Y54" s="7"/>
      <c r="Z54" s="7"/>
      <c r="AA54" s="36"/>
    </row>
    <row r="55" spans="1:27" s="11" customFormat="1" ht="18" customHeight="1">
      <c r="A55" s="1">
        <v>51</v>
      </c>
      <c r="B55" s="1" t="s">
        <v>1236</v>
      </c>
      <c r="C55" s="22" t="s">
        <v>1237</v>
      </c>
      <c r="D55" s="1" t="s">
        <v>53</v>
      </c>
      <c r="E55" s="6" t="s">
        <v>1238</v>
      </c>
      <c r="F55" s="1" t="s">
        <v>141</v>
      </c>
      <c r="G55" s="1">
        <f t="shared" si="1"/>
        <v>25</v>
      </c>
      <c r="H55" s="31"/>
      <c r="I55" s="7"/>
      <c r="J55" s="7"/>
      <c r="K55" s="7">
        <v>25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36"/>
    </row>
    <row r="56" spans="1:27" s="11" customFormat="1" ht="18" customHeight="1">
      <c r="A56" s="1">
        <v>51</v>
      </c>
      <c r="B56" s="1" t="s">
        <v>1006</v>
      </c>
      <c r="C56" s="22" t="s">
        <v>1007</v>
      </c>
      <c r="D56" s="1" t="s">
        <v>53</v>
      </c>
      <c r="E56" s="6" t="s">
        <v>164</v>
      </c>
      <c r="F56" s="1" t="s">
        <v>103</v>
      </c>
      <c r="G56" s="1">
        <f t="shared" si="1"/>
        <v>25</v>
      </c>
      <c r="H56" s="31"/>
      <c r="I56" s="7"/>
      <c r="J56" s="7"/>
      <c r="K56" s="7"/>
      <c r="L56" s="7"/>
      <c r="M56" s="7">
        <v>25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6"/>
    </row>
    <row r="57" spans="1:27" s="11" customFormat="1" ht="18" customHeight="1">
      <c r="A57" s="1">
        <v>51</v>
      </c>
      <c r="B57" s="1" t="s">
        <v>1010</v>
      </c>
      <c r="C57" s="22" t="s">
        <v>1011</v>
      </c>
      <c r="D57" s="1" t="s">
        <v>53</v>
      </c>
      <c r="E57" s="6" t="s">
        <v>7</v>
      </c>
      <c r="F57" s="1" t="s">
        <v>103</v>
      </c>
      <c r="G57" s="1">
        <f t="shared" si="1"/>
        <v>25</v>
      </c>
      <c r="H57" s="31"/>
      <c r="I57" s="7"/>
      <c r="J57" s="7"/>
      <c r="K57" s="7"/>
      <c r="L57" s="7">
        <v>10</v>
      </c>
      <c r="M57" s="7">
        <v>15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36"/>
    </row>
    <row r="58" spans="1:27" s="11" customFormat="1" ht="18" customHeight="1">
      <c r="A58" s="1">
        <v>51</v>
      </c>
      <c r="B58" s="1">
        <v>47694</v>
      </c>
      <c r="C58" s="22" t="s">
        <v>767</v>
      </c>
      <c r="D58" s="1" t="s">
        <v>53</v>
      </c>
      <c r="E58" s="6" t="s">
        <v>258</v>
      </c>
      <c r="F58" s="1" t="s">
        <v>259</v>
      </c>
      <c r="G58" s="1">
        <f t="shared" si="1"/>
        <v>25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>
        <v>25</v>
      </c>
      <c r="S58" s="7"/>
      <c r="T58" s="7"/>
      <c r="U58" s="7"/>
      <c r="V58" s="7"/>
      <c r="W58" s="7"/>
      <c r="X58" s="7"/>
      <c r="Y58" s="7"/>
      <c r="Z58" s="7"/>
      <c r="AA58" s="36"/>
    </row>
    <row r="59" spans="1:27" s="11" customFormat="1" ht="18" customHeight="1">
      <c r="A59" s="1">
        <v>51</v>
      </c>
      <c r="B59" s="1">
        <v>6248</v>
      </c>
      <c r="C59" s="22" t="s">
        <v>54</v>
      </c>
      <c r="D59" s="1" t="s">
        <v>53</v>
      </c>
      <c r="E59" s="6" t="s">
        <v>7</v>
      </c>
      <c r="F59" s="1" t="s">
        <v>10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25</v>
      </c>
      <c r="AA59" s="36"/>
    </row>
    <row r="60" spans="1:27" s="11" customFormat="1" ht="18" customHeight="1">
      <c r="A60" s="1">
        <v>51</v>
      </c>
      <c r="B60" s="1">
        <v>12961</v>
      </c>
      <c r="C60" s="22" t="s">
        <v>705</v>
      </c>
      <c r="D60" s="1" t="s">
        <v>53</v>
      </c>
      <c r="E60" s="6" t="s">
        <v>7</v>
      </c>
      <c r="F60" s="1" t="s">
        <v>686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>
        <v>25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36"/>
    </row>
    <row r="61" spans="1:27" s="11" customFormat="1" ht="18" customHeight="1">
      <c r="A61" s="1">
        <v>51</v>
      </c>
      <c r="B61" s="1">
        <v>64776</v>
      </c>
      <c r="C61" s="22" t="s">
        <v>628</v>
      </c>
      <c r="D61" s="1" t="s">
        <v>53</v>
      </c>
      <c r="E61" s="6" t="s">
        <v>7</v>
      </c>
      <c r="F61" s="1" t="s">
        <v>381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25</v>
      </c>
      <c r="U61" s="7"/>
      <c r="V61" s="7"/>
      <c r="W61" s="7"/>
      <c r="X61" s="7"/>
      <c r="Y61" s="7"/>
      <c r="Z61" s="7"/>
      <c r="AA61" s="36"/>
    </row>
    <row r="62" spans="1:27" s="11" customFormat="1" ht="18" customHeight="1">
      <c r="A62" s="1">
        <v>51</v>
      </c>
      <c r="B62" s="1" t="s">
        <v>647</v>
      </c>
      <c r="C62" s="22" t="s">
        <v>648</v>
      </c>
      <c r="D62" s="1" t="s">
        <v>53</v>
      </c>
      <c r="E62" s="6" t="s">
        <v>7</v>
      </c>
      <c r="F62" s="1" t="s">
        <v>25</v>
      </c>
      <c r="G62" s="1">
        <f t="shared" si="1"/>
        <v>25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25</v>
      </c>
      <c r="T62" s="7"/>
      <c r="U62" s="7"/>
      <c r="V62" s="7"/>
      <c r="W62" s="7"/>
      <c r="X62" s="7"/>
      <c r="Y62" s="7"/>
      <c r="Z62" s="7"/>
      <c r="AA62" s="36"/>
    </row>
    <row r="63" spans="1:27" s="11" customFormat="1" ht="18" customHeight="1">
      <c r="A63" s="1">
        <v>51</v>
      </c>
      <c r="B63" s="1">
        <v>30565</v>
      </c>
      <c r="C63" s="22" t="s">
        <v>57</v>
      </c>
      <c r="D63" s="1" t="s">
        <v>53</v>
      </c>
      <c r="E63" s="6" t="s">
        <v>7</v>
      </c>
      <c r="F63" s="1" t="s">
        <v>10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15</v>
      </c>
      <c r="T63" s="7"/>
      <c r="U63" s="7"/>
      <c r="V63" s="7"/>
      <c r="W63" s="7"/>
      <c r="X63" s="7"/>
      <c r="Y63" s="7"/>
      <c r="Z63" s="7">
        <v>10</v>
      </c>
      <c r="AA63" s="36"/>
    </row>
    <row r="64" spans="1:27" s="11" customFormat="1" ht="18" customHeight="1">
      <c r="A64" s="1">
        <v>60</v>
      </c>
      <c r="B64" s="1" t="s">
        <v>252</v>
      </c>
      <c r="C64" s="22" t="s">
        <v>253</v>
      </c>
      <c r="D64" s="1" t="s">
        <v>53</v>
      </c>
      <c r="E64" s="6" t="s">
        <v>7</v>
      </c>
      <c r="F64" s="1" t="s">
        <v>190</v>
      </c>
      <c r="G64" s="1">
        <f t="shared" si="1"/>
        <v>23</v>
      </c>
      <c r="H64" s="31"/>
      <c r="I64" s="7"/>
      <c r="J64" s="7"/>
      <c r="K64" s="7"/>
      <c r="L64" s="7"/>
      <c r="M64" s="7"/>
      <c r="N64" s="7"/>
      <c r="O64" s="7"/>
      <c r="P64" s="7"/>
      <c r="Q64" s="7">
        <v>8</v>
      </c>
      <c r="R64" s="7"/>
      <c r="S64" s="7"/>
      <c r="T64" s="7"/>
      <c r="U64" s="7"/>
      <c r="V64" s="7"/>
      <c r="W64" s="7"/>
      <c r="X64" s="7">
        <v>15</v>
      </c>
      <c r="Y64" s="7"/>
      <c r="Z64" s="7"/>
      <c r="AA64" s="36"/>
    </row>
    <row r="65" spans="1:27" s="11" customFormat="1" ht="18" customHeight="1">
      <c r="A65" s="1">
        <v>61</v>
      </c>
      <c r="B65" s="1" t="s">
        <v>1239</v>
      </c>
      <c r="C65" s="22" t="s">
        <v>1240</v>
      </c>
      <c r="D65" s="1" t="s">
        <v>53</v>
      </c>
      <c r="E65" s="6" t="s">
        <v>7</v>
      </c>
      <c r="F65" s="1" t="s">
        <v>141</v>
      </c>
      <c r="G65" s="1">
        <f t="shared" si="1"/>
        <v>20</v>
      </c>
      <c r="H65" s="31"/>
      <c r="I65" s="7"/>
      <c r="J65" s="7"/>
      <c r="K65" s="7">
        <v>20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36"/>
    </row>
    <row r="66" spans="1:27" s="11" customFormat="1" ht="18" customHeight="1">
      <c r="A66" s="1">
        <v>61</v>
      </c>
      <c r="B66" s="1" t="s">
        <v>1008</v>
      </c>
      <c r="C66" s="22" t="s">
        <v>1009</v>
      </c>
      <c r="D66" s="1" t="s">
        <v>53</v>
      </c>
      <c r="E66" s="6" t="s">
        <v>7</v>
      </c>
      <c r="F66" s="1" t="s">
        <v>103</v>
      </c>
      <c r="G66" s="1">
        <f t="shared" si="1"/>
        <v>20</v>
      </c>
      <c r="H66" s="31"/>
      <c r="I66" s="7"/>
      <c r="J66" s="7"/>
      <c r="K66" s="7"/>
      <c r="L66" s="7"/>
      <c r="M66" s="7">
        <v>20</v>
      </c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36"/>
    </row>
    <row r="67" spans="1:27" s="11" customFormat="1" ht="18" customHeight="1">
      <c r="A67" s="1">
        <v>61</v>
      </c>
      <c r="B67" s="1">
        <v>37849</v>
      </c>
      <c r="C67" s="22" t="s">
        <v>1099</v>
      </c>
      <c r="D67" s="1" t="s">
        <v>53</v>
      </c>
      <c r="E67" s="6" t="s">
        <v>7</v>
      </c>
      <c r="F67" s="1" t="s">
        <v>1068</v>
      </c>
      <c r="G67" s="1">
        <f t="shared" si="1"/>
        <v>20</v>
      </c>
      <c r="H67" s="31"/>
      <c r="I67" s="7"/>
      <c r="J67" s="7"/>
      <c r="K67" s="7"/>
      <c r="L67" s="7">
        <v>20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36"/>
    </row>
    <row r="68" spans="1:27" s="11" customFormat="1" ht="18" customHeight="1">
      <c r="A68" s="1">
        <v>61</v>
      </c>
      <c r="B68" s="1">
        <v>59727</v>
      </c>
      <c r="C68" s="22" t="s">
        <v>55</v>
      </c>
      <c r="D68" s="1" t="s">
        <v>53</v>
      </c>
      <c r="E68" s="6" t="s">
        <v>7</v>
      </c>
      <c r="F68" s="1" t="s">
        <v>10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20</v>
      </c>
      <c r="AA68" s="36"/>
    </row>
    <row r="69" spans="1:27" s="11" customFormat="1" ht="18" customHeight="1">
      <c r="A69" s="1">
        <v>61</v>
      </c>
      <c r="B69" s="1">
        <v>63302</v>
      </c>
      <c r="C69" s="22" t="s">
        <v>706</v>
      </c>
      <c r="D69" s="1" t="s">
        <v>53</v>
      </c>
      <c r="E69" s="6" t="s">
        <v>7</v>
      </c>
      <c r="F69" s="1" t="s">
        <v>686</v>
      </c>
      <c r="G69" s="1">
        <f t="shared" ref="G69:G100" si="2">SUM(I69:Z69)</f>
        <v>20</v>
      </c>
      <c r="H69" s="31"/>
      <c r="I69" s="7"/>
      <c r="J69" s="7"/>
      <c r="K69" s="7"/>
      <c r="L69" s="7"/>
      <c r="M69" s="7"/>
      <c r="N69" s="7"/>
      <c r="O69" s="7"/>
      <c r="P69" s="7">
        <v>20</v>
      </c>
      <c r="Q69" s="7"/>
      <c r="R69" s="7"/>
      <c r="S69" s="7"/>
      <c r="T69" s="7"/>
      <c r="U69" s="7"/>
      <c r="V69" s="7"/>
      <c r="W69" s="7"/>
      <c r="X69" s="7"/>
      <c r="Y69" s="7"/>
      <c r="Z69" s="7"/>
      <c r="AA69" s="36"/>
    </row>
    <row r="70" spans="1:27" s="11" customFormat="1" ht="18" customHeight="1">
      <c r="A70" s="1">
        <v>66</v>
      </c>
      <c r="B70" s="1">
        <v>16375</v>
      </c>
      <c r="C70" s="22" t="s">
        <v>425</v>
      </c>
      <c r="D70" s="1" t="s">
        <v>53</v>
      </c>
      <c r="E70" s="6" t="s">
        <v>7</v>
      </c>
      <c r="F70" s="1" t="s">
        <v>381</v>
      </c>
      <c r="G70" s="1">
        <f t="shared" si="2"/>
        <v>18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9</v>
      </c>
      <c r="U70" s="7"/>
      <c r="V70" s="7"/>
      <c r="W70" s="7">
        <v>9</v>
      </c>
      <c r="X70" s="7"/>
      <c r="Y70" s="7"/>
      <c r="Z70" s="7"/>
      <c r="AA70" s="36"/>
    </row>
    <row r="71" spans="1:27" s="11" customFormat="1" ht="18" customHeight="1">
      <c r="A71" s="1">
        <v>66</v>
      </c>
      <c r="B71" s="1">
        <v>62888</v>
      </c>
      <c r="C71" s="22" t="s">
        <v>58</v>
      </c>
      <c r="D71" s="1" t="s">
        <v>53</v>
      </c>
      <c r="E71" s="6" t="s">
        <v>33</v>
      </c>
      <c r="F71" s="1" t="s">
        <v>10</v>
      </c>
      <c r="G71" s="1">
        <f t="shared" si="2"/>
        <v>18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>
        <v>10</v>
      </c>
      <c r="V71" s="7"/>
      <c r="W71" s="7"/>
      <c r="X71" s="7"/>
      <c r="Y71" s="7"/>
      <c r="Z71" s="7">
        <v>8</v>
      </c>
      <c r="AA71" s="36"/>
    </row>
    <row r="72" spans="1:27" s="11" customFormat="1" ht="18" customHeight="1">
      <c r="A72" s="1">
        <v>68</v>
      </c>
      <c r="B72" s="1" t="s">
        <v>1241</v>
      </c>
      <c r="C72" s="22" t="s">
        <v>1242</v>
      </c>
      <c r="D72" s="1" t="s">
        <v>53</v>
      </c>
      <c r="E72" s="6" t="s">
        <v>7</v>
      </c>
      <c r="F72" s="1" t="s">
        <v>141</v>
      </c>
      <c r="G72" s="1">
        <f t="shared" si="2"/>
        <v>15</v>
      </c>
      <c r="H72" s="31"/>
      <c r="I72" s="7"/>
      <c r="J72" s="7"/>
      <c r="K72" s="7">
        <v>15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36"/>
    </row>
    <row r="73" spans="1:27" s="11" customFormat="1" ht="18" customHeight="1">
      <c r="A73" s="1">
        <v>68</v>
      </c>
      <c r="B73" s="1">
        <v>32371</v>
      </c>
      <c r="C73" s="22" t="s">
        <v>768</v>
      </c>
      <c r="D73" s="1" t="s">
        <v>53</v>
      </c>
      <c r="E73" s="6" t="s">
        <v>739</v>
      </c>
      <c r="F73" s="1" t="s">
        <v>259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>
        <v>15</v>
      </c>
      <c r="S73" s="7"/>
      <c r="T73" s="7"/>
      <c r="U73" s="7"/>
      <c r="V73" s="7"/>
      <c r="W73" s="7"/>
      <c r="X73" s="7"/>
      <c r="Y73" s="7"/>
      <c r="Z73" s="7"/>
      <c r="AA73" s="36"/>
    </row>
    <row r="74" spans="1:27" s="11" customFormat="1" ht="18" customHeight="1">
      <c r="A74" s="1">
        <v>68</v>
      </c>
      <c r="B74" s="1">
        <v>5411</v>
      </c>
      <c r="C74" s="22" t="s">
        <v>707</v>
      </c>
      <c r="D74" s="1" t="s">
        <v>53</v>
      </c>
      <c r="E74" s="6" t="s">
        <v>7</v>
      </c>
      <c r="F74" s="1" t="s">
        <v>686</v>
      </c>
      <c r="G74" s="1">
        <f t="shared" si="2"/>
        <v>15</v>
      </c>
      <c r="H74" s="31"/>
      <c r="I74" s="7"/>
      <c r="J74" s="7"/>
      <c r="K74" s="7"/>
      <c r="L74" s="7"/>
      <c r="M74" s="7"/>
      <c r="N74" s="7"/>
      <c r="O74" s="7"/>
      <c r="P74" s="7">
        <v>15</v>
      </c>
      <c r="Q74" s="7"/>
      <c r="R74" s="7"/>
      <c r="S74" s="7"/>
      <c r="T74" s="7"/>
      <c r="U74" s="7"/>
      <c r="V74" s="7"/>
      <c r="W74" s="7"/>
      <c r="X74" s="7"/>
      <c r="Y74" s="7"/>
      <c r="Z74" s="7"/>
      <c r="AA74" s="36"/>
    </row>
    <row r="75" spans="1:27" s="11" customFormat="1" ht="18" customHeight="1">
      <c r="A75" s="1">
        <v>68</v>
      </c>
      <c r="B75" s="1">
        <v>14292</v>
      </c>
      <c r="C75" s="22" t="s">
        <v>500</v>
      </c>
      <c r="D75" s="1" t="s">
        <v>53</v>
      </c>
      <c r="E75" s="6" t="s">
        <v>7</v>
      </c>
      <c r="F75" s="1" t="s">
        <v>442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>
        <v>15</v>
      </c>
      <c r="W75" s="7"/>
      <c r="X75" s="7"/>
      <c r="Y75" s="7"/>
      <c r="Z75" s="7"/>
      <c r="AA75" s="36"/>
    </row>
    <row r="76" spans="1:27" s="11" customFormat="1" ht="18" customHeight="1">
      <c r="A76" s="1">
        <v>68</v>
      </c>
      <c r="B76" s="1">
        <v>49633</v>
      </c>
      <c r="C76" s="22" t="s">
        <v>257</v>
      </c>
      <c r="D76" s="1" t="s">
        <v>53</v>
      </c>
      <c r="E76" s="6" t="s">
        <v>258</v>
      </c>
      <c r="F76" s="1" t="s">
        <v>259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>
        <v>6</v>
      </c>
      <c r="S76" s="7"/>
      <c r="T76" s="7"/>
      <c r="U76" s="7"/>
      <c r="V76" s="7"/>
      <c r="W76" s="7"/>
      <c r="X76" s="7">
        <v>9</v>
      </c>
      <c r="Y76" s="7"/>
      <c r="Z76" s="7"/>
      <c r="AA76" s="36"/>
    </row>
    <row r="77" spans="1:27" s="11" customFormat="1" ht="18" customHeight="1">
      <c r="A77" s="1">
        <v>73</v>
      </c>
      <c r="B77" s="1" t="s">
        <v>260</v>
      </c>
      <c r="C77" s="22" t="s">
        <v>261</v>
      </c>
      <c r="D77" s="1" t="s">
        <v>53</v>
      </c>
      <c r="E77" s="6" t="s">
        <v>7</v>
      </c>
      <c r="F77" s="1" t="s">
        <v>190</v>
      </c>
      <c r="G77" s="1">
        <f t="shared" si="2"/>
        <v>14</v>
      </c>
      <c r="H77" s="31"/>
      <c r="I77" s="7"/>
      <c r="J77" s="7"/>
      <c r="K77" s="7"/>
      <c r="L77" s="7"/>
      <c r="M77" s="7"/>
      <c r="N77" s="7"/>
      <c r="O77" s="7"/>
      <c r="P77" s="7"/>
      <c r="Q77" s="7">
        <v>6</v>
      </c>
      <c r="R77" s="7"/>
      <c r="S77" s="7"/>
      <c r="T77" s="7"/>
      <c r="U77" s="7"/>
      <c r="V77" s="7"/>
      <c r="W77" s="7"/>
      <c r="X77" s="7">
        <v>8</v>
      </c>
      <c r="Y77" s="7"/>
      <c r="Z77" s="7"/>
      <c r="AA77" s="36"/>
    </row>
    <row r="78" spans="1:27" s="11" customFormat="1" ht="18" customHeight="1">
      <c r="A78" s="1">
        <v>73</v>
      </c>
      <c r="B78" s="1">
        <v>32229</v>
      </c>
      <c r="C78" s="5" t="s">
        <v>59</v>
      </c>
      <c r="D78" s="1" t="s">
        <v>53</v>
      </c>
      <c r="E78" s="6" t="s">
        <v>60</v>
      </c>
      <c r="F78" s="1" t="s">
        <v>25</v>
      </c>
      <c r="G78" s="1">
        <f t="shared" si="2"/>
        <v>14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>
        <v>8</v>
      </c>
      <c r="V78" s="7"/>
      <c r="W78" s="7"/>
      <c r="X78" s="7"/>
      <c r="Y78" s="7"/>
      <c r="Z78" s="7">
        <v>6</v>
      </c>
      <c r="AA78" s="36"/>
    </row>
    <row r="79" spans="1:27" s="11" customFormat="1" ht="18" customHeight="1">
      <c r="A79" s="1">
        <v>75</v>
      </c>
      <c r="B79" s="1" t="s">
        <v>1243</v>
      </c>
      <c r="C79" s="22" t="s">
        <v>1244</v>
      </c>
      <c r="D79" s="1" t="s">
        <v>53</v>
      </c>
      <c r="E79" s="6" t="s">
        <v>1203</v>
      </c>
      <c r="F79" s="1" t="s">
        <v>141</v>
      </c>
      <c r="G79" s="1">
        <f t="shared" si="2"/>
        <v>10</v>
      </c>
      <c r="H79" s="31"/>
      <c r="I79" s="7"/>
      <c r="J79" s="7"/>
      <c r="K79" s="7">
        <v>10</v>
      </c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36"/>
    </row>
    <row r="80" spans="1:27" s="11" customFormat="1" ht="18" customHeight="1">
      <c r="A80" s="1">
        <v>75</v>
      </c>
      <c r="B80" s="1">
        <v>4607</v>
      </c>
      <c r="C80" s="22" t="s">
        <v>899</v>
      </c>
      <c r="D80" s="1" t="s">
        <v>53</v>
      </c>
      <c r="E80" s="6" t="s">
        <v>7</v>
      </c>
      <c r="F80" s="1" t="s">
        <v>442</v>
      </c>
      <c r="G80" s="1">
        <f t="shared" si="2"/>
        <v>10</v>
      </c>
      <c r="H80" s="31"/>
      <c r="I80" s="7"/>
      <c r="J80" s="7"/>
      <c r="K80" s="7"/>
      <c r="L80" s="7"/>
      <c r="M80" s="7"/>
      <c r="N80" s="7">
        <v>10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36"/>
    </row>
    <row r="81" spans="1:27" s="11" customFormat="1" ht="18" customHeight="1">
      <c r="A81" s="1">
        <v>75</v>
      </c>
      <c r="B81" s="1">
        <v>46209</v>
      </c>
      <c r="C81" s="22" t="s">
        <v>769</v>
      </c>
      <c r="D81" s="1" t="s">
        <v>53</v>
      </c>
      <c r="E81" s="6" t="s">
        <v>739</v>
      </c>
      <c r="F81" s="1" t="s">
        <v>259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10</v>
      </c>
      <c r="S81" s="7"/>
      <c r="T81" s="7"/>
      <c r="U81" s="7"/>
      <c r="V81" s="7"/>
      <c r="W81" s="7"/>
      <c r="X81" s="7"/>
      <c r="Y81" s="7"/>
      <c r="Z81" s="7"/>
      <c r="AA81" s="36"/>
    </row>
    <row r="82" spans="1:27" s="11" customFormat="1" ht="18" customHeight="1">
      <c r="A82" s="1">
        <v>75</v>
      </c>
      <c r="B82" s="1">
        <v>59122</v>
      </c>
      <c r="C82" s="22" t="s">
        <v>708</v>
      </c>
      <c r="D82" s="1" t="s">
        <v>53</v>
      </c>
      <c r="E82" s="6" t="s">
        <v>7</v>
      </c>
      <c r="F82" s="1" t="s">
        <v>686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>
        <v>10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36"/>
    </row>
    <row r="83" spans="1:27" s="11" customFormat="1" ht="18" customHeight="1">
      <c r="A83" s="1">
        <v>75</v>
      </c>
      <c r="B83" s="1">
        <v>63822</v>
      </c>
      <c r="C83" s="22" t="s">
        <v>629</v>
      </c>
      <c r="D83" s="1" t="s">
        <v>53</v>
      </c>
      <c r="E83" s="6" t="s">
        <v>7</v>
      </c>
      <c r="F83" s="1" t="s">
        <v>381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10</v>
      </c>
      <c r="U83" s="7"/>
      <c r="V83" s="7"/>
      <c r="W83" s="7"/>
      <c r="X83" s="7"/>
      <c r="Y83" s="7"/>
      <c r="Z83" s="7"/>
      <c r="AA83" s="36"/>
    </row>
    <row r="84" spans="1:27" s="11" customFormat="1" ht="18" customHeight="1">
      <c r="A84" s="1">
        <v>75</v>
      </c>
      <c r="B84" s="1" t="s">
        <v>254</v>
      </c>
      <c r="C84" s="22" t="s">
        <v>255</v>
      </c>
      <c r="D84" s="1" t="s">
        <v>53</v>
      </c>
      <c r="E84" s="6" t="s">
        <v>256</v>
      </c>
      <c r="F84" s="1" t="s">
        <v>8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>
        <v>10</v>
      </c>
      <c r="Y84" s="7"/>
      <c r="Z84" s="7"/>
      <c r="AA84" s="36"/>
    </row>
    <row r="85" spans="1:27" s="11" customFormat="1" ht="18" customHeight="1">
      <c r="A85" s="1">
        <v>81</v>
      </c>
      <c r="B85" s="1" t="s">
        <v>1012</v>
      </c>
      <c r="C85" s="22" t="s">
        <v>1013</v>
      </c>
      <c r="D85" s="1" t="s">
        <v>53</v>
      </c>
      <c r="E85" s="6" t="s">
        <v>7</v>
      </c>
      <c r="F85" s="1" t="s">
        <v>103</v>
      </c>
      <c r="G85" s="1">
        <f t="shared" si="2"/>
        <v>9</v>
      </c>
      <c r="H85" s="31"/>
      <c r="I85" s="7"/>
      <c r="J85" s="7"/>
      <c r="K85" s="7"/>
      <c r="L85" s="7"/>
      <c r="M85" s="7">
        <v>9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36"/>
    </row>
    <row r="86" spans="1:27" s="11" customFormat="1" ht="18" customHeight="1">
      <c r="A86" s="1">
        <v>81</v>
      </c>
      <c r="B86" s="1" t="s">
        <v>262</v>
      </c>
      <c r="C86" s="22" t="s">
        <v>263</v>
      </c>
      <c r="D86" s="1" t="s">
        <v>53</v>
      </c>
      <c r="E86" s="6" t="s">
        <v>7</v>
      </c>
      <c r="F86" s="1" t="s">
        <v>190</v>
      </c>
      <c r="G86" s="1">
        <f t="shared" si="2"/>
        <v>9</v>
      </c>
      <c r="H86" s="31"/>
      <c r="I86" s="7"/>
      <c r="J86" s="7"/>
      <c r="K86" s="7"/>
      <c r="L86" s="7"/>
      <c r="M86" s="7"/>
      <c r="N86" s="7"/>
      <c r="O86" s="7"/>
      <c r="P86" s="7"/>
      <c r="Q86" s="7">
        <v>2</v>
      </c>
      <c r="R86" s="7"/>
      <c r="S86" s="7"/>
      <c r="T86" s="7"/>
      <c r="U86" s="7"/>
      <c r="V86" s="7"/>
      <c r="W86" s="7"/>
      <c r="X86" s="7">
        <v>7</v>
      </c>
      <c r="Y86" s="7"/>
      <c r="Z86" s="7"/>
      <c r="AA86" s="36"/>
    </row>
    <row r="87" spans="1:27" s="11" customFormat="1" ht="18" customHeight="1">
      <c r="A87" s="1">
        <v>83</v>
      </c>
      <c r="B87" s="1">
        <v>64240</v>
      </c>
      <c r="C87" s="22" t="s">
        <v>1366</v>
      </c>
      <c r="D87" s="1" t="s">
        <v>53</v>
      </c>
      <c r="E87" s="6" t="s">
        <v>7</v>
      </c>
      <c r="F87" s="1" t="s">
        <v>381</v>
      </c>
      <c r="G87" s="1">
        <f t="shared" si="2"/>
        <v>8</v>
      </c>
      <c r="H87" s="31"/>
      <c r="I87" s="7"/>
      <c r="J87" s="7">
        <v>8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36"/>
    </row>
    <row r="88" spans="1:27" s="11" customFormat="1" ht="18" customHeight="1">
      <c r="A88" s="1">
        <v>83</v>
      </c>
      <c r="B88" s="1" t="s">
        <v>1014</v>
      </c>
      <c r="C88" s="22" t="s">
        <v>1015</v>
      </c>
      <c r="D88" s="1" t="s">
        <v>53</v>
      </c>
      <c r="E88" s="6" t="s">
        <v>7</v>
      </c>
      <c r="F88" s="1" t="s">
        <v>103</v>
      </c>
      <c r="G88" s="1">
        <f t="shared" si="2"/>
        <v>8</v>
      </c>
      <c r="H88" s="31"/>
      <c r="I88" s="7"/>
      <c r="J88" s="7"/>
      <c r="K88" s="7"/>
      <c r="L88" s="7"/>
      <c r="M88" s="7">
        <v>8</v>
      </c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36"/>
    </row>
    <row r="89" spans="1:27" s="11" customFormat="1" ht="18" customHeight="1">
      <c r="A89" s="1">
        <v>83</v>
      </c>
      <c r="B89" s="1">
        <v>58710</v>
      </c>
      <c r="C89" s="22" t="s">
        <v>770</v>
      </c>
      <c r="D89" s="1" t="s">
        <v>53</v>
      </c>
      <c r="E89" s="6" t="s">
        <v>739</v>
      </c>
      <c r="F89" s="1" t="s">
        <v>259</v>
      </c>
      <c r="G89" s="1">
        <f t="shared" si="2"/>
        <v>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>
        <v>8</v>
      </c>
      <c r="S89" s="7"/>
      <c r="T89" s="7"/>
      <c r="U89" s="7"/>
      <c r="V89" s="7"/>
      <c r="W89" s="7"/>
      <c r="X89" s="7"/>
      <c r="Y89" s="7"/>
      <c r="Z89" s="7"/>
      <c r="AA89" s="36"/>
    </row>
    <row r="90" spans="1:27" s="11" customFormat="1" ht="18" customHeight="1">
      <c r="A90" s="1">
        <v>83</v>
      </c>
      <c r="B90" s="1">
        <v>17819</v>
      </c>
      <c r="C90" s="22" t="s">
        <v>709</v>
      </c>
      <c r="D90" s="1" t="s">
        <v>53</v>
      </c>
      <c r="E90" s="6" t="s">
        <v>7</v>
      </c>
      <c r="F90" s="1" t="s">
        <v>686</v>
      </c>
      <c r="G90" s="1">
        <f t="shared" si="2"/>
        <v>8</v>
      </c>
      <c r="H90" s="31"/>
      <c r="I90" s="7"/>
      <c r="J90" s="7"/>
      <c r="K90" s="7"/>
      <c r="L90" s="7"/>
      <c r="M90" s="7"/>
      <c r="N90" s="7"/>
      <c r="O90" s="7"/>
      <c r="P90" s="7">
        <v>8</v>
      </c>
      <c r="Q90" s="7"/>
      <c r="R90" s="7"/>
      <c r="S90" s="7"/>
      <c r="T90" s="7"/>
      <c r="U90" s="7"/>
      <c r="V90" s="7"/>
      <c r="W90" s="7"/>
      <c r="X90" s="7"/>
      <c r="Y90" s="7"/>
      <c r="Z90" s="7"/>
      <c r="AA90" s="36"/>
    </row>
    <row r="91" spans="1:27" s="11" customFormat="1" ht="18" customHeight="1">
      <c r="A91" s="1">
        <v>83</v>
      </c>
      <c r="B91" s="1">
        <v>59797</v>
      </c>
      <c r="C91" s="22" t="s">
        <v>630</v>
      </c>
      <c r="D91" s="1" t="s">
        <v>53</v>
      </c>
      <c r="E91" s="6" t="s">
        <v>631</v>
      </c>
      <c r="F91" s="1" t="s">
        <v>381</v>
      </c>
      <c r="G91" s="1">
        <f t="shared" si="2"/>
        <v>8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>
        <v>8</v>
      </c>
      <c r="U91" s="7"/>
      <c r="V91" s="7"/>
      <c r="W91" s="7"/>
      <c r="X91" s="7"/>
      <c r="Y91" s="7"/>
      <c r="Z91" s="7"/>
      <c r="AA91" s="36"/>
    </row>
    <row r="92" spans="1:27" s="11" customFormat="1" ht="18" customHeight="1">
      <c r="A92" s="1">
        <v>88</v>
      </c>
      <c r="B92" s="1" t="s">
        <v>1016</v>
      </c>
      <c r="C92" s="22" t="s">
        <v>1017</v>
      </c>
      <c r="D92" s="1" t="s">
        <v>53</v>
      </c>
      <c r="E92" s="6" t="s">
        <v>164</v>
      </c>
      <c r="F92" s="1" t="s">
        <v>103</v>
      </c>
      <c r="G92" s="1">
        <f t="shared" si="2"/>
        <v>7</v>
      </c>
      <c r="H92" s="31"/>
      <c r="I92" s="7"/>
      <c r="J92" s="7"/>
      <c r="K92" s="7"/>
      <c r="L92" s="7"/>
      <c r="M92" s="7">
        <v>7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36"/>
    </row>
    <row r="93" spans="1:27" s="11" customFormat="1" ht="18" customHeight="1">
      <c r="A93" s="1">
        <v>88</v>
      </c>
      <c r="B93" s="1" t="s">
        <v>269</v>
      </c>
      <c r="C93" s="22" t="s">
        <v>270</v>
      </c>
      <c r="D93" s="1" t="s">
        <v>53</v>
      </c>
      <c r="E93" s="6" t="s">
        <v>195</v>
      </c>
      <c r="F93" s="1" t="s">
        <v>190</v>
      </c>
      <c r="G93" s="1">
        <f t="shared" si="2"/>
        <v>7</v>
      </c>
      <c r="H93" s="31"/>
      <c r="I93" s="7"/>
      <c r="J93" s="7"/>
      <c r="K93" s="7"/>
      <c r="L93" s="7"/>
      <c r="M93" s="7"/>
      <c r="N93" s="7"/>
      <c r="O93" s="7"/>
      <c r="P93" s="7"/>
      <c r="Q93" s="7">
        <v>4</v>
      </c>
      <c r="R93" s="7"/>
      <c r="S93" s="7"/>
      <c r="T93" s="7"/>
      <c r="U93" s="7"/>
      <c r="V93" s="7"/>
      <c r="W93" s="7"/>
      <c r="X93" s="7">
        <v>3</v>
      </c>
      <c r="Y93" s="7"/>
      <c r="Z93" s="7"/>
      <c r="AA93" s="36"/>
    </row>
    <row r="94" spans="1:27" s="11" customFormat="1" ht="18" customHeight="1">
      <c r="A94" s="1">
        <v>88</v>
      </c>
      <c r="B94" s="1">
        <v>772</v>
      </c>
      <c r="C94" s="22" t="s">
        <v>64</v>
      </c>
      <c r="D94" s="1" t="s">
        <v>53</v>
      </c>
      <c r="E94" s="6" t="s">
        <v>65</v>
      </c>
      <c r="F94" s="1" t="s">
        <v>25</v>
      </c>
      <c r="G94" s="1">
        <f t="shared" si="2"/>
        <v>7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>
        <v>6</v>
      </c>
      <c r="V94" s="7"/>
      <c r="W94" s="7"/>
      <c r="X94" s="7"/>
      <c r="Y94" s="7"/>
      <c r="Z94" s="7">
        <v>1</v>
      </c>
      <c r="AA94" s="36"/>
    </row>
    <row r="95" spans="1:27" s="11" customFormat="1" ht="18" customHeight="1">
      <c r="A95" s="1">
        <v>91</v>
      </c>
      <c r="B95" s="1" t="s">
        <v>1018</v>
      </c>
      <c r="C95" s="22" t="s">
        <v>1019</v>
      </c>
      <c r="D95" s="1" t="s">
        <v>53</v>
      </c>
      <c r="E95" s="6" t="s">
        <v>164</v>
      </c>
      <c r="F95" s="1" t="s">
        <v>103</v>
      </c>
      <c r="G95" s="1">
        <f t="shared" si="2"/>
        <v>6</v>
      </c>
      <c r="H95" s="31"/>
      <c r="I95" s="7"/>
      <c r="J95" s="7"/>
      <c r="K95" s="7"/>
      <c r="L95" s="7"/>
      <c r="M95" s="7">
        <v>6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36"/>
    </row>
    <row r="96" spans="1:27" s="11" customFormat="1" ht="18" customHeight="1">
      <c r="A96" s="1">
        <v>91</v>
      </c>
      <c r="B96" s="1">
        <v>42772</v>
      </c>
      <c r="C96" s="22" t="s">
        <v>264</v>
      </c>
      <c r="D96" s="1" t="s">
        <v>53</v>
      </c>
      <c r="E96" s="6" t="s">
        <v>7</v>
      </c>
      <c r="F96" s="1" t="s">
        <v>10</v>
      </c>
      <c r="G96" s="1">
        <f t="shared" si="2"/>
        <v>6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>
        <v>6</v>
      </c>
      <c r="Y96" s="7"/>
      <c r="Z96" s="7"/>
      <c r="AA96" s="36"/>
    </row>
    <row r="97" spans="1:27" s="11" customFormat="1" ht="18" customHeight="1">
      <c r="A97" s="1">
        <v>91</v>
      </c>
      <c r="B97" s="1">
        <v>26768</v>
      </c>
      <c r="C97" s="22" t="s">
        <v>63</v>
      </c>
      <c r="D97" s="1" t="s">
        <v>53</v>
      </c>
      <c r="E97" s="6" t="s">
        <v>7</v>
      </c>
      <c r="F97" s="1" t="s">
        <v>10</v>
      </c>
      <c r="G97" s="1">
        <f t="shared" si="2"/>
        <v>6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4</v>
      </c>
      <c r="V97" s="7"/>
      <c r="W97" s="7"/>
      <c r="X97" s="7"/>
      <c r="Y97" s="7"/>
      <c r="Z97" s="7">
        <v>2</v>
      </c>
      <c r="AA97" s="36"/>
    </row>
    <row r="98" spans="1:27" s="11" customFormat="1" ht="18" customHeight="1">
      <c r="A98" s="1">
        <v>94</v>
      </c>
      <c r="B98" s="1" t="s">
        <v>1245</v>
      </c>
      <c r="C98" s="22" t="s">
        <v>1246</v>
      </c>
      <c r="D98" s="1" t="s">
        <v>53</v>
      </c>
      <c r="E98" s="6" t="s">
        <v>1212</v>
      </c>
      <c r="F98" s="1" t="s">
        <v>141</v>
      </c>
      <c r="G98" s="1">
        <f t="shared" si="2"/>
        <v>5</v>
      </c>
      <c r="H98" s="31"/>
      <c r="I98" s="7"/>
      <c r="J98" s="7"/>
      <c r="K98" s="7">
        <v>5</v>
      </c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36"/>
    </row>
    <row r="99" spans="1:27" s="11" customFormat="1" ht="18" customHeight="1">
      <c r="A99" s="1">
        <v>94</v>
      </c>
      <c r="B99" s="1" t="s">
        <v>1100</v>
      </c>
      <c r="C99" s="22" t="s">
        <v>1101</v>
      </c>
      <c r="D99" s="1" t="s">
        <v>53</v>
      </c>
      <c r="E99" s="6" t="s">
        <v>7</v>
      </c>
      <c r="F99" s="1" t="s">
        <v>1068</v>
      </c>
      <c r="G99" s="1">
        <f t="shared" si="2"/>
        <v>5</v>
      </c>
      <c r="H99" s="31"/>
      <c r="I99" s="7"/>
      <c r="J99" s="7"/>
      <c r="K99" s="7"/>
      <c r="L99" s="7">
        <v>5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36"/>
    </row>
    <row r="100" spans="1:27" s="11" customFormat="1" ht="18" customHeight="1">
      <c r="A100" s="1">
        <v>94</v>
      </c>
      <c r="B100" s="1">
        <v>49511</v>
      </c>
      <c r="C100" s="22" t="s">
        <v>900</v>
      </c>
      <c r="D100" s="1" t="s">
        <v>53</v>
      </c>
      <c r="E100" s="6" t="s">
        <v>901</v>
      </c>
      <c r="F100" s="1" t="s">
        <v>476</v>
      </c>
      <c r="G100" s="1">
        <f t="shared" si="2"/>
        <v>5</v>
      </c>
      <c r="H100" s="31"/>
      <c r="I100" s="7"/>
      <c r="J100" s="7"/>
      <c r="K100" s="7"/>
      <c r="L100" s="7"/>
      <c r="M100" s="7"/>
      <c r="N100" s="7">
        <v>5</v>
      </c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36"/>
    </row>
    <row r="101" spans="1:27" s="11" customFormat="1" ht="18" customHeight="1">
      <c r="A101" s="1">
        <v>94</v>
      </c>
      <c r="B101" s="1">
        <v>43187</v>
      </c>
      <c r="C101" s="22" t="s">
        <v>501</v>
      </c>
      <c r="D101" s="1" t="s">
        <v>53</v>
      </c>
      <c r="E101" s="6" t="s">
        <v>7</v>
      </c>
      <c r="F101" s="1" t="s">
        <v>369</v>
      </c>
      <c r="G101" s="1">
        <f t="shared" ref="G101:G121" si="3">SUM(I101:Z101)</f>
        <v>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>
        <v>5</v>
      </c>
      <c r="W101" s="7"/>
      <c r="X101" s="7"/>
      <c r="Y101" s="7"/>
      <c r="Z101" s="7"/>
      <c r="AA101" s="36"/>
    </row>
    <row r="102" spans="1:27" s="11" customFormat="1" ht="18" customHeight="1">
      <c r="A102" s="1">
        <v>94</v>
      </c>
      <c r="B102" s="1" t="s">
        <v>265</v>
      </c>
      <c r="C102" s="22" t="s">
        <v>266</v>
      </c>
      <c r="D102" s="1" t="s">
        <v>53</v>
      </c>
      <c r="E102" s="6" t="s">
        <v>7</v>
      </c>
      <c r="F102" s="1" t="s">
        <v>190</v>
      </c>
      <c r="G102" s="1">
        <f t="shared" si="3"/>
        <v>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>
        <v>5</v>
      </c>
      <c r="Y102" s="7"/>
      <c r="Z102" s="7"/>
      <c r="AA102" s="36"/>
    </row>
    <row r="103" spans="1:27" s="11" customFormat="1" ht="18" customHeight="1">
      <c r="A103" s="1">
        <v>99</v>
      </c>
      <c r="B103" s="1" t="s">
        <v>1247</v>
      </c>
      <c r="C103" s="22" t="s">
        <v>1248</v>
      </c>
      <c r="D103" s="1" t="s">
        <v>53</v>
      </c>
      <c r="E103" s="6" t="s">
        <v>1249</v>
      </c>
      <c r="F103" s="1" t="s">
        <v>141</v>
      </c>
      <c r="G103" s="1">
        <f t="shared" si="3"/>
        <v>4</v>
      </c>
      <c r="H103" s="31"/>
      <c r="I103" s="7"/>
      <c r="J103" s="7"/>
      <c r="K103" s="7">
        <v>4</v>
      </c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36"/>
    </row>
    <row r="104" spans="1:27" s="11" customFormat="1" ht="18" customHeight="1">
      <c r="A104" s="1">
        <v>99</v>
      </c>
      <c r="B104" s="1">
        <v>65420</v>
      </c>
      <c r="C104" s="22" t="s">
        <v>1367</v>
      </c>
      <c r="D104" s="1" t="s">
        <v>53</v>
      </c>
      <c r="E104" s="6" t="s">
        <v>400</v>
      </c>
      <c r="F104" s="1" t="s">
        <v>381</v>
      </c>
      <c r="G104" s="1">
        <f t="shared" si="3"/>
        <v>4</v>
      </c>
      <c r="H104" s="31"/>
      <c r="I104" s="7"/>
      <c r="J104" s="7">
        <v>4</v>
      </c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36"/>
    </row>
    <row r="105" spans="1:27" s="11" customFormat="1" ht="18" customHeight="1">
      <c r="A105" s="1">
        <v>99</v>
      </c>
      <c r="B105" s="1">
        <v>47998</v>
      </c>
      <c r="C105" s="22" t="s">
        <v>771</v>
      </c>
      <c r="D105" s="1" t="s">
        <v>53</v>
      </c>
      <c r="E105" s="6" t="s">
        <v>739</v>
      </c>
      <c r="F105" s="1" t="s">
        <v>259</v>
      </c>
      <c r="G105" s="1">
        <f t="shared" si="3"/>
        <v>4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>
        <v>4</v>
      </c>
      <c r="S105" s="7"/>
      <c r="T105" s="7"/>
      <c r="U105" s="7"/>
      <c r="V105" s="7"/>
      <c r="W105" s="7"/>
      <c r="X105" s="7"/>
      <c r="Y105" s="7"/>
      <c r="Z105" s="7"/>
      <c r="AA105" s="36"/>
    </row>
    <row r="106" spans="1:27" s="11" customFormat="1" ht="18" customHeight="1">
      <c r="A106" s="1">
        <v>99</v>
      </c>
      <c r="B106" s="1">
        <v>47850</v>
      </c>
      <c r="C106" s="22" t="s">
        <v>710</v>
      </c>
      <c r="D106" s="1" t="s">
        <v>53</v>
      </c>
      <c r="E106" s="6" t="s">
        <v>7</v>
      </c>
      <c r="F106" s="1" t="s">
        <v>686</v>
      </c>
      <c r="G106" s="1">
        <f t="shared" si="3"/>
        <v>4</v>
      </c>
      <c r="H106" s="31"/>
      <c r="I106" s="7"/>
      <c r="J106" s="7"/>
      <c r="K106" s="7"/>
      <c r="L106" s="7"/>
      <c r="M106" s="7"/>
      <c r="N106" s="7"/>
      <c r="O106" s="7"/>
      <c r="P106" s="7">
        <v>4</v>
      </c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36"/>
    </row>
    <row r="107" spans="1:27" s="11" customFormat="1" ht="18" customHeight="1">
      <c r="A107" s="1">
        <v>99</v>
      </c>
      <c r="B107" s="1" t="s">
        <v>267</v>
      </c>
      <c r="C107" s="22" t="s">
        <v>268</v>
      </c>
      <c r="D107" s="1" t="s">
        <v>53</v>
      </c>
      <c r="E107" s="6" t="s">
        <v>7</v>
      </c>
      <c r="F107" s="1" t="s">
        <v>8</v>
      </c>
      <c r="G107" s="1">
        <f t="shared" si="3"/>
        <v>4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4</v>
      </c>
      <c r="Y107" s="7"/>
      <c r="Z107" s="7"/>
      <c r="AA107" s="36"/>
    </row>
    <row r="108" spans="1:27" s="11" customFormat="1" ht="18" customHeight="1">
      <c r="A108" s="1">
        <v>104</v>
      </c>
      <c r="B108" s="1" t="s">
        <v>1250</v>
      </c>
      <c r="C108" s="22" t="s">
        <v>1251</v>
      </c>
      <c r="D108" s="1" t="s">
        <v>53</v>
      </c>
      <c r="E108" s="6" t="s">
        <v>1252</v>
      </c>
      <c r="F108" s="1" t="s">
        <v>141</v>
      </c>
      <c r="G108" s="1">
        <f t="shared" si="3"/>
        <v>3</v>
      </c>
      <c r="H108" s="31"/>
      <c r="I108" s="7"/>
      <c r="J108" s="7"/>
      <c r="K108" s="7">
        <v>3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36"/>
    </row>
    <row r="109" spans="1:27" s="11" customFormat="1" ht="18" customHeight="1">
      <c r="A109" s="1">
        <v>104</v>
      </c>
      <c r="B109" s="1">
        <v>50838</v>
      </c>
      <c r="C109" s="22" t="s">
        <v>772</v>
      </c>
      <c r="D109" s="1" t="s">
        <v>53</v>
      </c>
      <c r="E109" s="6" t="s">
        <v>773</v>
      </c>
      <c r="F109" s="1" t="s">
        <v>259</v>
      </c>
      <c r="G109" s="1">
        <f t="shared" si="3"/>
        <v>3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>
        <v>3</v>
      </c>
      <c r="S109" s="7"/>
      <c r="T109" s="7"/>
      <c r="U109" s="7"/>
      <c r="V109" s="7"/>
      <c r="W109" s="7"/>
      <c r="X109" s="7"/>
      <c r="Y109" s="7"/>
      <c r="Z109" s="7"/>
      <c r="AA109" s="36"/>
    </row>
    <row r="110" spans="1:27" s="11" customFormat="1" ht="18" customHeight="1">
      <c r="A110" s="1">
        <v>104</v>
      </c>
      <c r="B110" s="1">
        <v>60628</v>
      </c>
      <c r="C110" s="22" t="s">
        <v>711</v>
      </c>
      <c r="D110" s="1" t="s">
        <v>53</v>
      </c>
      <c r="E110" s="6" t="s">
        <v>7</v>
      </c>
      <c r="F110" s="1" t="s">
        <v>686</v>
      </c>
      <c r="G110" s="1">
        <f t="shared" si="3"/>
        <v>3</v>
      </c>
      <c r="H110" s="31"/>
      <c r="I110" s="7"/>
      <c r="J110" s="7"/>
      <c r="K110" s="7"/>
      <c r="L110" s="7"/>
      <c r="M110" s="7"/>
      <c r="N110" s="7"/>
      <c r="O110" s="7"/>
      <c r="P110" s="7">
        <v>3</v>
      </c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36"/>
    </row>
    <row r="111" spans="1:27" s="11" customFormat="1" ht="18" customHeight="1">
      <c r="A111" s="1">
        <v>104</v>
      </c>
      <c r="B111" s="1">
        <v>58691</v>
      </c>
      <c r="C111" s="22" t="s">
        <v>673</v>
      </c>
      <c r="D111" s="1" t="s">
        <v>53</v>
      </c>
      <c r="E111" s="6" t="s">
        <v>195</v>
      </c>
      <c r="F111" s="1" t="s">
        <v>190</v>
      </c>
      <c r="G111" s="1">
        <f t="shared" si="3"/>
        <v>3</v>
      </c>
      <c r="H111" s="31"/>
      <c r="I111" s="7"/>
      <c r="J111" s="7"/>
      <c r="K111" s="7"/>
      <c r="L111" s="7"/>
      <c r="M111" s="7"/>
      <c r="N111" s="7"/>
      <c r="O111" s="7"/>
      <c r="P111" s="7"/>
      <c r="Q111" s="7">
        <v>3</v>
      </c>
      <c r="R111" s="7"/>
      <c r="S111" s="7"/>
      <c r="T111" s="7"/>
      <c r="U111" s="7"/>
      <c r="V111" s="7"/>
      <c r="W111" s="7"/>
      <c r="X111" s="7"/>
      <c r="Y111" s="7"/>
      <c r="Z111" s="7"/>
      <c r="AA111" s="36"/>
    </row>
    <row r="112" spans="1:27" s="11" customFormat="1" ht="18" customHeight="1">
      <c r="A112" s="1">
        <v>104</v>
      </c>
      <c r="B112" s="1">
        <v>54705</v>
      </c>
      <c r="C112" s="5" t="s">
        <v>62</v>
      </c>
      <c r="D112" s="1" t="s">
        <v>53</v>
      </c>
      <c r="E112" s="6" t="s">
        <v>7</v>
      </c>
      <c r="F112" s="1" t="s">
        <v>10</v>
      </c>
      <c r="G112" s="1">
        <f t="shared" si="3"/>
        <v>3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>
        <v>3</v>
      </c>
      <c r="AA112" s="36"/>
    </row>
    <row r="113" spans="1:27" s="11" customFormat="1" ht="18" customHeight="1">
      <c r="A113" s="1">
        <v>109</v>
      </c>
      <c r="B113" s="1" t="s">
        <v>1253</v>
      </c>
      <c r="C113" s="22" t="s">
        <v>1254</v>
      </c>
      <c r="D113" s="1" t="s">
        <v>53</v>
      </c>
      <c r="E113" s="6" t="s">
        <v>1063</v>
      </c>
      <c r="F113" s="1" t="s">
        <v>141</v>
      </c>
      <c r="G113" s="1">
        <f t="shared" si="3"/>
        <v>2</v>
      </c>
      <c r="H113" s="31"/>
      <c r="I113" s="7"/>
      <c r="J113" s="7"/>
      <c r="K113" s="7">
        <v>2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36"/>
    </row>
    <row r="114" spans="1:27" s="11" customFormat="1" ht="18" customHeight="1">
      <c r="A114" s="1">
        <v>109</v>
      </c>
      <c r="B114" s="1">
        <v>58709</v>
      </c>
      <c r="C114" s="22" t="s">
        <v>774</v>
      </c>
      <c r="D114" s="1" t="s">
        <v>53</v>
      </c>
      <c r="E114" s="6" t="s">
        <v>341</v>
      </c>
      <c r="F114" s="1" t="s">
        <v>259</v>
      </c>
      <c r="G114" s="1">
        <f t="shared" si="3"/>
        <v>2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>
        <v>2</v>
      </c>
      <c r="S114" s="7"/>
      <c r="T114" s="7"/>
      <c r="U114" s="7"/>
      <c r="V114" s="7"/>
      <c r="W114" s="7"/>
      <c r="X114" s="7"/>
      <c r="Y114" s="7"/>
      <c r="Z114" s="7"/>
      <c r="AA114" s="36"/>
    </row>
    <row r="115" spans="1:27" s="11" customFormat="1" ht="18" customHeight="1">
      <c r="A115" s="1">
        <v>109</v>
      </c>
      <c r="B115" s="1">
        <v>60453</v>
      </c>
      <c r="C115" s="22" t="s">
        <v>712</v>
      </c>
      <c r="D115" s="1" t="s">
        <v>53</v>
      </c>
      <c r="E115" s="6" t="s">
        <v>7</v>
      </c>
      <c r="F115" s="1" t="s">
        <v>700</v>
      </c>
      <c r="G115" s="1">
        <f t="shared" si="3"/>
        <v>2</v>
      </c>
      <c r="H115" s="31"/>
      <c r="I115" s="7"/>
      <c r="J115" s="7"/>
      <c r="K115" s="7"/>
      <c r="L115" s="7"/>
      <c r="M115" s="7"/>
      <c r="N115" s="7"/>
      <c r="O115" s="7"/>
      <c r="P115" s="7">
        <v>2</v>
      </c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36"/>
    </row>
    <row r="116" spans="1:27" s="11" customFormat="1" ht="18" customHeight="1">
      <c r="A116" s="1">
        <v>109</v>
      </c>
      <c r="B116" s="1" t="s">
        <v>574</v>
      </c>
      <c r="C116" s="22" t="s">
        <v>575</v>
      </c>
      <c r="D116" s="1" t="s">
        <v>53</v>
      </c>
      <c r="E116" s="6" t="s">
        <v>7</v>
      </c>
      <c r="F116" s="1" t="s">
        <v>10</v>
      </c>
      <c r="G116" s="1">
        <f t="shared" si="3"/>
        <v>2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>
        <v>2</v>
      </c>
      <c r="V116" s="7"/>
      <c r="W116" s="7"/>
      <c r="X116" s="7"/>
      <c r="Y116" s="7"/>
      <c r="Z116" s="7"/>
      <c r="AA116" s="32"/>
    </row>
    <row r="117" spans="1:27" s="11" customFormat="1" ht="18" customHeight="1">
      <c r="A117" s="1">
        <v>113</v>
      </c>
      <c r="B117" s="1" t="s">
        <v>1255</v>
      </c>
      <c r="C117" s="22" t="s">
        <v>1256</v>
      </c>
      <c r="D117" s="1" t="s">
        <v>53</v>
      </c>
      <c r="E117" s="6" t="s">
        <v>1063</v>
      </c>
      <c r="F117" s="1" t="s">
        <v>141</v>
      </c>
      <c r="G117" s="1">
        <f t="shared" si="3"/>
        <v>1</v>
      </c>
      <c r="H117" s="31"/>
      <c r="I117" s="7"/>
      <c r="J117" s="44"/>
      <c r="K117" s="44">
        <v>1</v>
      </c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36"/>
    </row>
    <row r="118" spans="1:27" s="11" customFormat="1" ht="18" customHeight="1">
      <c r="A118" s="1">
        <v>113</v>
      </c>
      <c r="B118" s="1">
        <v>64857</v>
      </c>
      <c r="C118" s="22" t="s">
        <v>775</v>
      </c>
      <c r="D118" s="1" t="s">
        <v>53</v>
      </c>
      <c r="E118" s="6" t="s">
        <v>7</v>
      </c>
      <c r="F118" s="1" t="s">
        <v>259</v>
      </c>
      <c r="G118" s="1">
        <f t="shared" si="3"/>
        <v>1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>
        <v>1</v>
      </c>
      <c r="S118" s="7"/>
      <c r="T118" s="7"/>
      <c r="U118" s="7"/>
      <c r="V118" s="7"/>
      <c r="W118" s="7"/>
      <c r="X118" s="7"/>
      <c r="Y118" s="7"/>
      <c r="Z118" s="7"/>
      <c r="AA118" s="36"/>
    </row>
    <row r="119" spans="1:27" s="11" customFormat="1" ht="18" customHeight="1">
      <c r="A119" s="1">
        <v>113</v>
      </c>
      <c r="B119" s="1">
        <v>9501</v>
      </c>
      <c r="C119" s="22" t="s">
        <v>713</v>
      </c>
      <c r="D119" s="1" t="s">
        <v>53</v>
      </c>
      <c r="E119" s="6" t="s">
        <v>7</v>
      </c>
      <c r="F119" s="1" t="s">
        <v>686</v>
      </c>
      <c r="G119" s="1">
        <f t="shared" si="3"/>
        <v>1</v>
      </c>
      <c r="H119" s="31"/>
      <c r="I119" s="7"/>
      <c r="J119" s="7"/>
      <c r="K119" s="7"/>
      <c r="L119" s="7"/>
      <c r="M119" s="7"/>
      <c r="N119" s="7"/>
      <c r="O119" s="7"/>
      <c r="P119" s="7">
        <v>1</v>
      </c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32"/>
    </row>
    <row r="120" spans="1:27" s="11" customFormat="1" ht="18" customHeight="1">
      <c r="A120" s="1">
        <v>113</v>
      </c>
      <c r="B120" s="24">
        <v>63155</v>
      </c>
      <c r="C120" s="43" t="s">
        <v>674</v>
      </c>
      <c r="D120" s="1" t="s">
        <v>53</v>
      </c>
      <c r="E120" s="26" t="s">
        <v>195</v>
      </c>
      <c r="F120" s="1" t="s">
        <v>190</v>
      </c>
      <c r="G120" s="1">
        <f t="shared" si="3"/>
        <v>1</v>
      </c>
      <c r="H120" s="31"/>
      <c r="I120" s="44"/>
      <c r="J120" s="44"/>
      <c r="K120" s="44"/>
      <c r="L120" s="44"/>
      <c r="M120" s="44"/>
      <c r="N120" s="44"/>
      <c r="O120" s="44"/>
      <c r="P120" s="44"/>
      <c r="Q120" s="44">
        <v>1</v>
      </c>
      <c r="R120" s="44"/>
      <c r="S120" s="44"/>
      <c r="T120" s="44"/>
      <c r="U120" s="44"/>
      <c r="V120" s="44"/>
      <c r="W120" s="44"/>
      <c r="X120" s="44"/>
      <c r="Y120" s="44"/>
      <c r="Z120" s="7"/>
      <c r="AA120" s="36"/>
    </row>
    <row r="121" spans="1:27" s="11" customFormat="1" ht="18" customHeight="1">
      <c r="A121" s="1">
        <v>113</v>
      </c>
      <c r="B121" s="24" t="s">
        <v>576</v>
      </c>
      <c r="C121" s="43" t="s">
        <v>577</v>
      </c>
      <c r="D121" s="1" t="s">
        <v>53</v>
      </c>
      <c r="E121" s="26" t="s">
        <v>7</v>
      </c>
      <c r="F121" s="1" t="s">
        <v>10</v>
      </c>
      <c r="G121" s="1">
        <f t="shared" si="3"/>
        <v>1</v>
      </c>
      <c r="H121" s="31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>
        <v>1</v>
      </c>
      <c r="V121" s="44"/>
      <c r="W121" s="44"/>
      <c r="X121" s="44"/>
      <c r="Y121" s="44"/>
      <c r="Z121" s="7"/>
      <c r="AA121" s="36"/>
    </row>
    <row r="122" spans="1:27" s="11" customFormat="1" ht="18" customHeight="1">
      <c r="A122" s="1"/>
      <c r="B122" s="1"/>
      <c r="C122" s="22"/>
      <c r="D122" s="1"/>
      <c r="E122" s="6"/>
      <c r="F122" s="1"/>
      <c r="G122" s="1"/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36"/>
    </row>
    <row r="123" spans="1:27" ht="6.9" customHeight="1">
      <c r="A123" s="38"/>
      <c r="B123" s="33"/>
      <c r="C123" s="39"/>
      <c r="D123" s="33"/>
      <c r="E123" s="40"/>
      <c r="F123" s="33"/>
      <c r="G123" s="41"/>
      <c r="H123" s="33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37"/>
    </row>
    <row r="124" spans="1:27" s="8" customFormat="1" ht="12.75" customHeight="1">
      <c r="A124" s="13"/>
      <c r="C124" s="14"/>
      <c r="D124" s="15"/>
      <c r="E124" s="14"/>
      <c r="F124" s="14"/>
      <c r="G124" s="14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</row>
    <row r="125" spans="1:27">
      <c r="B125" s="3"/>
      <c r="C125" s="10"/>
      <c r="E125" s="2"/>
      <c r="G125" s="12"/>
      <c r="H125" s="12"/>
      <c r="Z125" s="3"/>
    </row>
    <row r="126" spans="1:27">
      <c r="B126" s="3"/>
      <c r="C126" s="10"/>
      <c r="E126" s="2"/>
      <c r="G126" s="12"/>
      <c r="H126" s="12"/>
      <c r="Z126" s="3"/>
    </row>
    <row r="127" spans="1:27">
      <c r="B127" s="3"/>
      <c r="C127" s="10"/>
      <c r="E127" s="2"/>
      <c r="G127" s="12"/>
      <c r="H127" s="12"/>
      <c r="Z127" s="3"/>
    </row>
    <row r="128" spans="1:27">
      <c r="C128" s="2"/>
      <c r="D128" s="10"/>
      <c r="E128" s="2"/>
      <c r="H128" s="12"/>
      <c r="Z128" s="3"/>
    </row>
    <row r="129" spans="3:26">
      <c r="C129" s="2"/>
      <c r="D129" s="10"/>
      <c r="E129" s="2"/>
      <c r="H129" s="12"/>
      <c r="Z129" s="3"/>
    </row>
    <row r="130" spans="3:26">
      <c r="C130" s="2"/>
      <c r="D130" s="10"/>
      <c r="E130" s="2"/>
      <c r="H130" s="12"/>
      <c r="Z130" s="3"/>
    </row>
    <row r="131" spans="3:26">
      <c r="C131" s="2"/>
      <c r="D131" s="10"/>
      <c r="E131" s="2"/>
      <c r="H131" s="12"/>
      <c r="Z131" s="3"/>
    </row>
    <row r="132" spans="3:26">
      <c r="C132" s="51"/>
      <c r="D132" s="10"/>
      <c r="E132" s="2"/>
      <c r="H132" s="12"/>
      <c r="Z132" s="3"/>
    </row>
  </sheetData>
  <sheetProtection algorithmName="SHA-512" hashValue="lRic1GjDR8bfb8PTU9wPzyIjsNZ0N9WdReC5s1V17mDwDzkpkSpC8aF4GpmOCApQbXTXPQqOC9uJ9s1XeGt9YA==" saltValue="D3D4sPR0frW2esNItYgNRg==" spinCount="100000" sheet="1" selectLockedCells="1" selectUnlockedCells="1"/>
  <sortState xmlns:xlrd2="http://schemas.microsoft.com/office/spreadsheetml/2017/richdata2" ref="B5:Z121">
    <sortCondition descending="1" ref="G5:G121"/>
  </sortState>
  <mergeCells count="20">
    <mergeCell ref="Z1:Z2"/>
    <mergeCell ref="A2:G2"/>
    <mergeCell ref="A1:G1"/>
    <mergeCell ref="I1:I2"/>
    <mergeCell ref="Y1:Y2"/>
    <mergeCell ref="X1:X2"/>
    <mergeCell ref="W1:W2"/>
    <mergeCell ref="V1:V2"/>
    <mergeCell ref="U1:U2"/>
    <mergeCell ref="T1:T2"/>
    <mergeCell ref="S1:S2"/>
    <mergeCell ref="Q1:Q2"/>
    <mergeCell ref="P1:P2"/>
    <mergeCell ref="R1:R2"/>
    <mergeCell ref="O1:O2"/>
    <mergeCell ref="N1:N2"/>
    <mergeCell ref="J1:J2"/>
    <mergeCell ref="M1:M2"/>
    <mergeCell ref="L1:L2"/>
    <mergeCell ref="K1:K2"/>
  </mergeCells>
  <phoneticPr fontId="15" type="noConversion"/>
  <conditionalFormatting sqref="B128:B1048576 B1:B123">
    <cfRule type="duplicateValues" dxfId="142" priority="5"/>
  </conditionalFormatting>
  <conditionalFormatting sqref="B3:C3">
    <cfRule type="duplicateValues" dxfId="141" priority="34" stopIfTrue="1"/>
  </conditionalFormatting>
  <conditionalFormatting sqref="B5:C122">
    <cfRule type="duplicateValues" dxfId="140" priority="12573" stopIfTrue="1"/>
    <cfRule type="duplicateValues" dxfId="139" priority="12574" stopIfTrue="1"/>
    <cfRule type="duplicateValues" dxfId="138" priority="12575" stopIfTrue="1"/>
    <cfRule type="duplicateValues" dxfId="137" priority="12576" stopIfTrue="1"/>
  </conditionalFormatting>
  <conditionalFormatting sqref="B117:C117 B119:C123 B124:B132 B1:C2 B4:C4 B133:C65573">
    <cfRule type="expression" dxfId="136" priority="7992" stopIfTrue="1">
      <formula>AND(COUNTIF($B$1:$C$2, B1)+COUNTIF($B$4:$C$4, B1)+COUNTIF($B$117:$C$65573, B1)&gt;1,NOT(ISBLANK(B1)))</formula>
    </cfRule>
  </conditionalFormatting>
  <conditionalFormatting sqref="B119:C123 B117:C117 B124">
    <cfRule type="expression" dxfId="135" priority="7403" stopIfTrue="1">
      <formula>AND(COUNTIF($B$119:$C$124, B117)+COUNTIF($B$117:$C$117, B117)&gt;1,NOT(ISBLANK(B117)))</formula>
    </cfRule>
  </conditionalFormatting>
  <conditionalFormatting sqref="B122:C122">
    <cfRule type="duplicateValues" dxfId="134" priority="11722" stopIfTrue="1"/>
  </conditionalFormatting>
  <conditionalFormatting sqref="B133:C1048576 B124:B132 B1:C123">
    <cfRule type="duplicateValues" dxfId="133" priority="6"/>
  </conditionalFormatting>
  <conditionalFormatting sqref="B133:C1048576 B125:B132 B1:C124">
    <cfRule type="duplicateValues" dxfId="132" priority="4"/>
  </conditionalFormatting>
  <conditionalFormatting sqref="C122">
    <cfRule type="duplicateValues" dxfId="131" priority="146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15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21875" style="3" bestFit="1" customWidth="1"/>
    <col min="4" max="4" width="8.44140625" style="2" bestFit="1" customWidth="1"/>
    <col min="5" max="5" width="51.33203125" style="10" bestFit="1" customWidth="1"/>
    <col min="6" max="6" width="8" style="2" customWidth="1"/>
    <col min="7" max="7" width="8" style="2" bestFit="1" customWidth="1"/>
    <col min="8" max="8" width="1" style="2" customWidth="1"/>
    <col min="9" max="9" width="7.33203125" style="12" bestFit="1" customWidth="1"/>
    <col min="10" max="17" width="7.33203125" style="12" customWidth="1"/>
    <col min="18" max="18" width="7.33203125" style="12" bestFit="1" customWidth="1"/>
    <col min="19" max="19" width="1" style="3" customWidth="1"/>
    <col min="20" max="16384" width="9.109375" style="3"/>
  </cols>
  <sheetData>
    <row r="1" spans="1:19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1061</v>
      </c>
      <c r="K1" s="56" t="s">
        <v>927</v>
      </c>
      <c r="L1" s="56" t="s">
        <v>882</v>
      </c>
      <c r="M1" s="56" t="s">
        <v>684</v>
      </c>
      <c r="N1" s="56" t="s">
        <v>735</v>
      </c>
      <c r="O1" s="56" t="s">
        <v>638</v>
      </c>
      <c r="P1" s="56" t="s">
        <v>543</v>
      </c>
      <c r="Q1" s="56" t="s">
        <v>438</v>
      </c>
      <c r="R1" s="54" t="s">
        <v>13</v>
      </c>
      <c r="S1" s="27"/>
    </row>
    <row r="2" spans="1:19" s="4" customFormat="1" ht="99" customHeight="1">
      <c r="A2" s="58" t="s">
        <v>1381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45809</v>
      </c>
      <c r="K3" s="19">
        <v>45802</v>
      </c>
      <c r="L3" s="19">
        <v>45795</v>
      </c>
      <c r="M3" s="19">
        <v>45753</v>
      </c>
      <c r="N3" s="19">
        <v>45746</v>
      </c>
      <c r="O3" s="19">
        <v>45739</v>
      </c>
      <c r="P3" s="19">
        <v>45725</v>
      </c>
      <c r="Q3" s="19">
        <v>45725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138</v>
      </c>
      <c r="K4" s="21" t="s">
        <v>188</v>
      </c>
      <c r="L4" s="21" t="s">
        <v>473</v>
      </c>
      <c r="M4" s="21" t="s">
        <v>14</v>
      </c>
      <c r="N4" s="21" t="s">
        <v>14</v>
      </c>
      <c r="O4" s="21" t="s">
        <v>14</v>
      </c>
      <c r="P4" s="21" t="s">
        <v>14</v>
      </c>
      <c r="Q4" s="21" t="s">
        <v>473</v>
      </c>
      <c r="R4" s="48" t="s">
        <v>14</v>
      </c>
      <c r="S4" s="35"/>
    </row>
    <row r="5" spans="1:19" s="11" customFormat="1" ht="18" customHeight="1">
      <c r="A5" s="1">
        <v>1</v>
      </c>
      <c r="B5" s="1">
        <v>54808</v>
      </c>
      <c r="C5" s="5" t="s">
        <v>478</v>
      </c>
      <c r="D5" s="1" t="s">
        <v>116</v>
      </c>
      <c r="E5" s="6" t="s">
        <v>7</v>
      </c>
      <c r="F5" s="1" t="s">
        <v>442</v>
      </c>
      <c r="G5" s="1">
        <f t="shared" ref="G5:G12" si="0">SUM(I5:R5)</f>
        <v>180</v>
      </c>
      <c r="H5" s="31"/>
      <c r="I5" s="7"/>
      <c r="J5" s="7"/>
      <c r="K5" s="7"/>
      <c r="L5" s="7">
        <v>90</v>
      </c>
      <c r="M5" s="7"/>
      <c r="N5" s="7"/>
      <c r="O5" s="7"/>
      <c r="P5" s="7"/>
      <c r="Q5" s="7">
        <v>90</v>
      </c>
      <c r="R5" s="7"/>
      <c r="S5" s="36"/>
    </row>
    <row r="6" spans="1:19" s="11" customFormat="1" ht="18" customHeight="1">
      <c r="A6" s="1">
        <v>2</v>
      </c>
      <c r="B6" s="1">
        <v>63785</v>
      </c>
      <c r="C6" s="5" t="s">
        <v>1140</v>
      </c>
      <c r="D6" s="1" t="s">
        <v>116</v>
      </c>
      <c r="E6" s="6" t="s">
        <v>7</v>
      </c>
      <c r="F6" s="1" t="s">
        <v>1071</v>
      </c>
      <c r="G6" s="1">
        <f t="shared" si="0"/>
        <v>80</v>
      </c>
      <c r="H6" s="31"/>
      <c r="I6" s="7"/>
      <c r="J6" s="7">
        <f>160/2</f>
        <v>80</v>
      </c>
      <c r="K6" s="7"/>
      <c r="L6" s="7"/>
      <c r="M6" s="7"/>
      <c r="N6" s="7"/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>
        <v>61917</v>
      </c>
      <c r="C7" s="5" t="s">
        <v>890</v>
      </c>
      <c r="D7" s="1" t="s">
        <v>116</v>
      </c>
      <c r="E7" s="6" t="s">
        <v>7</v>
      </c>
      <c r="F7" s="1" t="s">
        <v>442</v>
      </c>
      <c r="G7" s="1">
        <f t="shared" si="0"/>
        <v>75</v>
      </c>
      <c r="H7" s="31"/>
      <c r="I7" s="7"/>
      <c r="J7" s="7"/>
      <c r="K7" s="7"/>
      <c r="L7" s="7">
        <v>75</v>
      </c>
      <c r="M7" s="7"/>
      <c r="N7" s="7"/>
      <c r="O7" s="7"/>
      <c r="P7" s="7"/>
      <c r="Q7" s="7"/>
      <c r="R7" s="7"/>
      <c r="S7" s="32"/>
    </row>
    <row r="8" spans="1:19" s="11" customFormat="1" ht="18" customHeight="1">
      <c r="A8" s="1">
        <v>4</v>
      </c>
      <c r="B8" s="1">
        <v>63104</v>
      </c>
      <c r="C8" s="5" t="s">
        <v>115</v>
      </c>
      <c r="D8" s="1" t="s">
        <v>116</v>
      </c>
      <c r="E8" s="6" t="s">
        <v>7</v>
      </c>
      <c r="F8" s="1" t="s">
        <v>10</v>
      </c>
      <c r="G8" s="1">
        <f t="shared" si="0"/>
        <v>37.5</v>
      </c>
      <c r="H8" s="31"/>
      <c r="I8" s="7"/>
      <c r="J8" s="7"/>
      <c r="K8" s="7"/>
      <c r="L8" s="7"/>
      <c r="M8" s="7"/>
      <c r="N8" s="7"/>
      <c r="O8" s="7">
        <v>12.5</v>
      </c>
      <c r="P8" s="7">
        <v>12.5</v>
      </c>
      <c r="Q8" s="7"/>
      <c r="R8" s="7">
        <v>12.5</v>
      </c>
      <c r="S8" s="32"/>
    </row>
    <row r="9" spans="1:19" s="11" customFormat="1" ht="18" customHeight="1">
      <c r="A9" s="1">
        <v>5</v>
      </c>
      <c r="B9" s="1" t="s">
        <v>1020</v>
      </c>
      <c r="C9" s="5" t="s">
        <v>1021</v>
      </c>
      <c r="D9" s="1" t="s">
        <v>116</v>
      </c>
      <c r="E9" s="6" t="s">
        <v>959</v>
      </c>
      <c r="F9" s="1" t="s">
        <v>103</v>
      </c>
      <c r="G9" s="1">
        <f t="shared" si="0"/>
        <v>20</v>
      </c>
      <c r="H9" s="31"/>
      <c r="I9" s="7"/>
      <c r="J9" s="7"/>
      <c r="K9" s="7">
        <v>20</v>
      </c>
      <c r="L9" s="7"/>
      <c r="M9" s="7"/>
      <c r="N9" s="7"/>
      <c r="O9" s="7"/>
      <c r="P9" s="7"/>
      <c r="Q9" s="7"/>
      <c r="R9" s="7"/>
      <c r="S9" s="32"/>
    </row>
    <row r="10" spans="1:19" s="11" customFormat="1" ht="18" customHeight="1">
      <c r="A10" s="1">
        <v>6</v>
      </c>
      <c r="B10" s="1" t="s">
        <v>1022</v>
      </c>
      <c r="C10" s="5" t="s">
        <v>1023</v>
      </c>
      <c r="D10" s="1" t="s">
        <v>116</v>
      </c>
      <c r="E10" s="6" t="s">
        <v>7</v>
      </c>
      <c r="F10" s="1" t="s">
        <v>103</v>
      </c>
      <c r="G10" s="1">
        <f t="shared" si="0"/>
        <v>17.5</v>
      </c>
      <c r="H10" s="31"/>
      <c r="I10" s="7"/>
      <c r="J10" s="7"/>
      <c r="K10" s="7">
        <f>35/2</f>
        <v>17.5</v>
      </c>
      <c r="L10" s="7"/>
      <c r="M10" s="7"/>
      <c r="N10" s="7"/>
      <c r="O10" s="7"/>
      <c r="P10" s="7"/>
      <c r="Q10" s="7"/>
      <c r="R10" s="7"/>
      <c r="S10" s="32"/>
    </row>
    <row r="11" spans="1:19" s="11" customFormat="1" ht="18" customHeight="1">
      <c r="A11" s="1">
        <v>7</v>
      </c>
      <c r="B11" s="1">
        <v>58627</v>
      </c>
      <c r="C11" s="5" t="s">
        <v>738</v>
      </c>
      <c r="D11" s="1" t="s">
        <v>116</v>
      </c>
      <c r="E11" s="6" t="s">
        <v>739</v>
      </c>
      <c r="F11" s="1" t="s">
        <v>259</v>
      </c>
      <c r="G11" s="1">
        <f t="shared" si="0"/>
        <v>15</v>
      </c>
      <c r="H11" s="31"/>
      <c r="I11" s="7"/>
      <c r="J11" s="7"/>
      <c r="K11" s="7"/>
      <c r="L11" s="7"/>
      <c r="M11" s="7"/>
      <c r="N11" s="7">
        <v>15</v>
      </c>
      <c r="O11" s="7"/>
      <c r="P11" s="7"/>
      <c r="Q11" s="7"/>
      <c r="R11" s="7"/>
      <c r="S11" s="32"/>
    </row>
    <row r="12" spans="1:19" s="11" customFormat="1" ht="18" customHeight="1">
      <c r="A12" s="1">
        <v>8</v>
      </c>
      <c r="B12" s="1">
        <v>64054</v>
      </c>
      <c r="C12" s="5" t="s">
        <v>687</v>
      </c>
      <c r="D12" s="1" t="s">
        <v>116</v>
      </c>
      <c r="E12" s="5" t="s">
        <v>7</v>
      </c>
      <c r="F12" s="1" t="s">
        <v>686</v>
      </c>
      <c r="G12" s="1">
        <f t="shared" si="0"/>
        <v>12.5</v>
      </c>
      <c r="H12" s="32"/>
      <c r="I12" s="1"/>
      <c r="J12" s="1"/>
      <c r="K12" s="1"/>
      <c r="L12" s="1"/>
      <c r="M12" s="1">
        <v>12.5</v>
      </c>
      <c r="N12" s="1"/>
      <c r="O12" s="1"/>
      <c r="P12" s="1"/>
      <c r="Q12" s="1"/>
      <c r="R12" s="1"/>
      <c r="S12" s="32"/>
    </row>
    <row r="13" spans="1:19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7"/>
      <c r="Q13" s="7"/>
      <c r="R13" s="7"/>
      <c r="S13" s="34"/>
    </row>
    <row r="14" spans="1:19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37"/>
    </row>
    <row r="15" spans="1:19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</row>
  </sheetData>
  <sheetProtection algorithmName="SHA-512" hashValue="67jcacNev7OCYds57757cYCodSN3yNc0zsbZ6B1BIAntNNaVQwL9lDvCt0+LKg/tAWkND4RVJpFbuesahRvFLg==" saltValue="+x/++Wq/s+xaLavW9FDv6w==" spinCount="100000" sheet="1" selectLockedCells="1" selectUnlockedCells="1"/>
  <sortState xmlns:xlrd2="http://schemas.microsoft.com/office/spreadsheetml/2017/richdata2" ref="B5:R12">
    <sortCondition descending="1" ref="G5:G12"/>
  </sortState>
  <mergeCells count="12">
    <mergeCell ref="A2:G2"/>
    <mergeCell ref="A1:G1"/>
    <mergeCell ref="R1:R2"/>
    <mergeCell ref="I1:I2"/>
    <mergeCell ref="Q1:Q2"/>
    <mergeCell ref="P1:P2"/>
    <mergeCell ref="O1:O2"/>
    <mergeCell ref="M1:M2"/>
    <mergeCell ref="N1:N2"/>
    <mergeCell ref="L1:L2"/>
    <mergeCell ref="K1:K2"/>
    <mergeCell ref="J1:J2"/>
  </mergeCells>
  <phoneticPr fontId="15" type="noConversion"/>
  <conditionalFormatting sqref="B1:B1048576">
    <cfRule type="duplicateValues" dxfId="130" priority="13"/>
  </conditionalFormatting>
  <conditionalFormatting sqref="B1:C1048576">
    <cfRule type="duplicateValues" dxfId="129" priority="1"/>
    <cfRule type="duplicateValues" dxfId="128" priority="14"/>
  </conditionalFormatting>
  <conditionalFormatting sqref="B3:C3">
    <cfRule type="duplicateValues" dxfId="127" priority="17" stopIfTrue="1"/>
  </conditionalFormatting>
  <conditionalFormatting sqref="B5:C12">
    <cfRule type="duplicateValues" dxfId="126" priority="12064" stopIfTrue="1"/>
  </conditionalFormatting>
  <conditionalFormatting sqref="B5:C13">
    <cfRule type="duplicateValues" dxfId="125" priority="12065" stopIfTrue="1"/>
    <cfRule type="duplicateValues" dxfId="124" priority="12066" stopIfTrue="1"/>
  </conditionalFormatting>
  <conditionalFormatting sqref="B13:C15">
    <cfRule type="duplicateValues" dxfId="123" priority="2151" stopIfTrue="1"/>
  </conditionalFormatting>
  <conditionalFormatting sqref="B13:C65536 B1:C2 B4:C4">
    <cfRule type="expression" dxfId="122" priority="2152" stopIfTrue="1">
      <formula>AND(COUNTIF($B$1:$C$2, B1)+COUNTIF($B$4:$C$4, B1)+COUNTIF($B$13:$C$65536, B1)&gt;1,NOT(ISBLANK(B1)))</formula>
    </cfRule>
  </conditionalFormatting>
  <conditionalFormatting sqref="C13">
    <cfRule type="duplicateValues" dxfId="121" priority="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2"/>
  <sheetViews>
    <sheetView zoomScale="55" zoomScaleNormal="5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6.5546875" style="3" bestFit="1" customWidth="1"/>
    <col min="4" max="4" width="8.44140625" style="2" bestFit="1" customWidth="1"/>
    <col min="5" max="5" width="51.5546875" style="10" bestFit="1" customWidth="1"/>
    <col min="6" max="6" width="8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882</v>
      </c>
      <c r="M1" s="56" t="s">
        <v>684</v>
      </c>
      <c r="N1" s="56" t="s">
        <v>543</v>
      </c>
      <c r="O1" s="56" t="s">
        <v>438</v>
      </c>
      <c r="P1" s="56" t="s">
        <v>396</v>
      </c>
      <c r="Q1" s="56" t="s">
        <v>137</v>
      </c>
      <c r="R1" s="54" t="s">
        <v>13</v>
      </c>
      <c r="S1" s="27"/>
    </row>
    <row r="2" spans="1:19" s="4" customFormat="1" ht="96" customHeight="1">
      <c r="A2" s="58" t="s">
        <v>1380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45795</v>
      </c>
      <c r="M3" s="19">
        <v>45753</v>
      </c>
      <c r="N3" s="19">
        <v>45725</v>
      </c>
      <c r="O3" s="19">
        <v>45725</v>
      </c>
      <c r="P3" s="19">
        <v>45711</v>
      </c>
      <c r="Q3" s="19">
        <v>45688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473</v>
      </c>
      <c r="M4" s="21" t="s">
        <v>14</v>
      </c>
      <c r="N4" s="21" t="s">
        <v>14</v>
      </c>
      <c r="O4" s="21" t="s">
        <v>473</v>
      </c>
      <c r="P4" s="21" t="s">
        <v>188</v>
      </c>
      <c r="Q4" s="21" t="s">
        <v>138</v>
      </c>
      <c r="R4" s="48" t="s">
        <v>14</v>
      </c>
      <c r="S4" s="35"/>
    </row>
    <row r="5" spans="1:19" s="11" customFormat="1" ht="18" customHeight="1">
      <c r="A5" s="1">
        <v>1</v>
      </c>
      <c r="B5" s="1">
        <v>55424</v>
      </c>
      <c r="C5" s="5" t="s">
        <v>477</v>
      </c>
      <c r="D5" s="1" t="s">
        <v>117</v>
      </c>
      <c r="E5" s="6" t="s">
        <v>7</v>
      </c>
      <c r="F5" s="1" t="s">
        <v>442</v>
      </c>
      <c r="G5" s="1">
        <f t="shared" ref="G5:G19" si="0">SUM(I5:R5)</f>
        <v>195</v>
      </c>
      <c r="H5" s="31"/>
      <c r="I5" s="7"/>
      <c r="J5" s="7"/>
      <c r="K5" s="7"/>
      <c r="L5" s="7">
        <v>100</v>
      </c>
      <c r="M5" s="7"/>
      <c r="N5" s="7"/>
      <c r="O5" s="7">
        <v>95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54250</v>
      </c>
      <c r="C6" s="5" t="s">
        <v>479</v>
      </c>
      <c r="D6" s="1" t="s">
        <v>117</v>
      </c>
      <c r="E6" s="6" t="s">
        <v>7</v>
      </c>
      <c r="F6" s="1" t="s">
        <v>442</v>
      </c>
      <c r="G6" s="1">
        <f t="shared" si="0"/>
        <v>180</v>
      </c>
      <c r="H6" s="31"/>
      <c r="I6" s="7"/>
      <c r="J6" s="7"/>
      <c r="K6" s="7"/>
      <c r="L6" s="7">
        <v>95</v>
      </c>
      <c r="M6" s="7"/>
      <c r="N6" s="7"/>
      <c r="O6" s="7">
        <v>85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35891</v>
      </c>
      <c r="C7" s="5" t="s">
        <v>474</v>
      </c>
      <c r="D7" s="1" t="s">
        <v>117</v>
      </c>
      <c r="E7" s="6" t="s">
        <v>475</v>
      </c>
      <c r="F7" s="1" t="s">
        <v>476</v>
      </c>
      <c r="G7" s="1">
        <f t="shared" si="0"/>
        <v>100</v>
      </c>
      <c r="H7" s="31"/>
      <c r="I7" s="7"/>
      <c r="J7" s="7"/>
      <c r="K7" s="7"/>
      <c r="L7" s="7"/>
      <c r="M7" s="7"/>
      <c r="N7" s="7"/>
      <c r="O7" s="7">
        <v>100</v>
      </c>
      <c r="P7" s="7"/>
      <c r="Q7" s="7"/>
      <c r="R7" s="7"/>
      <c r="S7" s="36"/>
    </row>
    <row r="8" spans="1:19" s="11" customFormat="1" ht="18" customHeight="1">
      <c r="A8" s="1">
        <v>4</v>
      </c>
      <c r="B8" s="1">
        <v>56945</v>
      </c>
      <c r="C8" s="5" t="s">
        <v>889</v>
      </c>
      <c r="D8" s="1" t="s">
        <v>117</v>
      </c>
      <c r="E8" s="6" t="s">
        <v>7</v>
      </c>
      <c r="F8" s="1" t="s">
        <v>180</v>
      </c>
      <c r="G8" s="1">
        <f t="shared" si="0"/>
        <v>85</v>
      </c>
      <c r="H8" s="31"/>
      <c r="I8" s="7"/>
      <c r="J8" s="7"/>
      <c r="K8" s="7"/>
      <c r="L8" s="7">
        <v>85</v>
      </c>
      <c r="M8" s="7"/>
      <c r="N8" s="7"/>
      <c r="O8" s="7"/>
      <c r="P8" s="7"/>
      <c r="Q8" s="7"/>
      <c r="R8" s="7"/>
      <c r="S8" s="36"/>
    </row>
    <row r="9" spans="1:19" s="11" customFormat="1" ht="18" customHeight="1">
      <c r="A9" s="1">
        <v>5</v>
      </c>
      <c r="B9" s="1">
        <v>32357</v>
      </c>
      <c r="C9" s="5" t="s">
        <v>139</v>
      </c>
      <c r="D9" s="1" t="s">
        <v>117</v>
      </c>
      <c r="E9" s="6" t="s">
        <v>17</v>
      </c>
      <c r="F9" s="1" t="s">
        <v>10</v>
      </c>
      <c r="G9" s="1">
        <f t="shared" si="0"/>
        <v>80</v>
      </c>
      <c r="H9" s="31"/>
      <c r="I9" s="7"/>
      <c r="J9" s="7"/>
      <c r="K9" s="7"/>
      <c r="L9" s="7"/>
      <c r="M9" s="7"/>
      <c r="N9" s="7"/>
      <c r="O9" s="7"/>
      <c r="P9" s="7"/>
      <c r="Q9" s="7">
        <v>80</v>
      </c>
      <c r="R9" s="7"/>
      <c r="S9" s="36"/>
    </row>
    <row r="10" spans="1:19" s="11" customFormat="1" ht="18" customHeight="1">
      <c r="A10" s="1">
        <v>5</v>
      </c>
      <c r="B10" s="1">
        <v>60949</v>
      </c>
      <c r="C10" s="5" t="s">
        <v>1141</v>
      </c>
      <c r="D10" s="1" t="s">
        <v>117</v>
      </c>
      <c r="E10" s="6" t="s">
        <v>7</v>
      </c>
      <c r="F10" s="1" t="s">
        <v>150</v>
      </c>
      <c r="G10" s="1">
        <f t="shared" si="0"/>
        <v>80</v>
      </c>
      <c r="H10" s="31"/>
      <c r="I10" s="7"/>
      <c r="J10" s="7"/>
      <c r="K10" s="7">
        <f>160/2</f>
        <v>80</v>
      </c>
      <c r="L10" s="7"/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5</v>
      </c>
      <c r="B11" s="1">
        <v>41029</v>
      </c>
      <c r="C11" s="5" t="s">
        <v>480</v>
      </c>
      <c r="D11" s="1" t="s">
        <v>117</v>
      </c>
      <c r="E11" s="6" t="s">
        <v>7</v>
      </c>
      <c r="F11" s="1" t="s">
        <v>442</v>
      </c>
      <c r="G11" s="1">
        <f t="shared" si="0"/>
        <v>80</v>
      </c>
      <c r="H11" s="31"/>
      <c r="I11" s="7"/>
      <c r="J11" s="7"/>
      <c r="K11" s="7"/>
      <c r="L11" s="7"/>
      <c r="M11" s="7"/>
      <c r="N11" s="7"/>
      <c r="O11" s="7">
        <v>80</v>
      </c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65314</v>
      </c>
      <c r="C12" s="5" t="s">
        <v>1142</v>
      </c>
      <c r="D12" s="1" t="s">
        <v>117</v>
      </c>
      <c r="E12" s="6" t="s">
        <v>7</v>
      </c>
      <c r="F12" s="1" t="s">
        <v>1068</v>
      </c>
      <c r="G12" s="1">
        <f t="shared" si="0"/>
        <v>75</v>
      </c>
      <c r="H12" s="31"/>
      <c r="I12" s="7"/>
      <c r="J12" s="7"/>
      <c r="K12" s="7">
        <f>150/2</f>
        <v>75</v>
      </c>
      <c r="L12" s="7"/>
      <c r="M12" s="7"/>
      <c r="N12" s="7"/>
      <c r="O12" s="7"/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54862</v>
      </c>
      <c r="C13" s="5" t="s">
        <v>1351</v>
      </c>
      <c r="D13" s="1" t="s">
        <v>117</v>
      </c>
      <c r="E13" s="6" t="s">
        <v>1189</v>
      </c>
      <c r="F13" s="1" t="s">
        <v>141</v>
      </c>
      <c r="G13" s="1">
        <f t="shared" si="0"/>
        <v>50</v>
      </c>
      <c r="H13" s="31"/>
      <c r="I13" s="7"/>
      <c r="J13" s="7">
        <v>50</v>
      </c>
      <c r="K13" s="7"/>
      <c r="L13" s="7"/>
      <c r="M13" s="7"/>
      <c r="N13" s="7"/>
      <c r="O13" s="7"/>
      <c r="P13" s="7"/>
      <c r="Q13" s="7"/>
      <c r="R13" s="7"/>
      <c r="S13" s="36"/>
    </row>
    <row r="14" spans="1:19" s="11" customFormat="1" ht="18" customHeight="1">
      <c r="A14" s="1">
        <v>10</v>
      </c>
      <c r="B14" s="1" t="s">
        <v>1352</v>
      </c>
      <c r="C14" s="5" t="s">
        <v>1353</v>
      </c>
      <c r="D14" s="1" t="s">
        <v>117</v>
      </c>
      <c r="E14" s="6" t="s">
        <v>1212</v>
      </c>
      <c r="F14" s="1" t="s">
        <v>141</v>
      </c>
      <c r="G14" s="1">
        <f t="shared" si="0"/>
        <v>47.5</v>
      </c>
      <c r="H14" s="31"/>
      <c r="I14" s="7"/>
      <c r="J14" s="7">
        <f>95/2</f>
        <v>47.5</v>
      </c>
      <c r="K14" s="7"/>
      <c r="L14" s="7"/>
      <c r="M14" s="7"/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62898</v>
      </c>
      <c r="C15" s="5" t="s">
        <v>118</v>
      </c>
      <c r="D15" s="1" t="s">
        <v>117</v>
      </c>
      <c r="E15" s="6" t="s">
        <v>17</v>
      </c>
      <c r="F15" s="1" t="s">
        <v>10</v>
      </c>
      <c r="G15" s="1">
        <f t="shared" si="0"/>
        <v>25</v>
      </c>
      <c r="H15" s="31"/>
      <c r="I15" s="7"/>
      <c r="J15" s="7"/>
      <c r="K15" s="7"/>
      <c r="L15" s="7"/>
      <c r="M15" s="7"/>
      <c r="N15" s="7">
        <v>12.5</v>
      </c>
      <c r="O15" s="7"/>
      <c r="P15" s="7"/>
      <c r="Q15" s="7"/>
      <c r="R15" s="7">
        <v>12.5</v>
      </c>
      <c r="S15" s="36"/>
    </row>
    <row r="16" spans="1:19" s="11" customFormat="1" ht="18" customHeight="1">
      <c r="A16" s="1">
        <v>11</v>
      </c>
      <c r="B16" s="1">
        <v>49358</v>
      </c>
      <c r="C16" s="5" t="s">
        <v>437</v>
      </c>
      <c r="D16" s="1" t="s">
        <v>117</v>
      </c>
      <c r="E16" s="6" t="s">
        <v>409</v>
      </c>
      <c r="F16" s="1" t="s">
        <v>381</v>
      </c>
      <c r="G16" s="1">
        <f t="shared" si="0"/>
        <v>25</v>
      </c>
      <c r="H16" s="31"/>
      <c r="I16" s="7"/>
      <c r="J16" s="7"/>
      <c r="K16" s="7"/>
      <c r="L16" s="7"/>
      <c r="M16" s="7"/>
      <c r="N16" s="7"/>
      <c r="O16" s="7"/>
      <c r="P16" s="7">
        <v>25</v>
      </c>
      <c r="Q16" s="7"/>
      <c r="R16" s="7"/>
      <c r="S16" s="36"/>
    </row>
    <row r="17" spans="1:19" s="11" customFormat="1" ht="18" customHeight="1">
      <c r="A17" s="1">
        <v>13</v>
      </c>
      <c r="B17" s="1">
        <v>63379</v>
      </c>
      <c r="C17" s="5" t="s">
        <v>688</v>
      </c>
      <c r="D17" s="1" t="s">
        <v>117</v>
      </c>
      <c r="E17" s="6" t="s">
        <v>7</v>
      </c>
      <c r="F17" s="1" t="s">
        <v>686</v>
      </c>
      <c r="G17" s="1">
        <f t="shared" si="0"/>
        <v>12.5</v>
      </c>
      <c r="H17" s="31"/>
      <c r="I17" s="7"/>
      <c r="J17" s="7"/>
      <c r="K17" s="7"/>
      <c r="L17" s="7"/>
      <c r="M17" s="7">
        <v>12.5</v>
      </c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58765</v>
      </c>
      <c r="C18" s="5" t="s">
        <v>689</v>
      </c>
      <c r="D18" s="1" t="s">
        <v>117</v>
      </c>
      <c r="E18" s="6" t="s">
        <v>7</v>
      </c>
      <c r="F18" s="1" t="s">
        <v>686</v>
      </c>
      <c r="G18" s="1">
        <f t="shared" si="0"/>
        <v>10</v>
      </c>
      <c r="H18" s="31"/>
      <c r="I18" s="7"/>
      <c r="J18" s="7"/>
      <c r="K18" s="7"/>
      <c r="L18" s="7"/>
      <c r="M18" s="7">
        <v>10</v>
      </c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60214</v>
      </c>
      <c r="C19" s="5" t="s">
        <v>690</v>
      </c>
      <c r="D19" s="1" t="s">
        <v>117</v>
      </c>
      <c r="E19" s="6" t="s">
        <v>7</v>
      </c>
      <c r="F19" s="1" t="s">
        <v>686</v>
      </c>
      <c r="G19" s="1">
        <f t="shared" si="0"/>
        <v>5</v>
      </c>
      <c r="H19" s="31"/>
      <c r="I19" s="7"/>
      <c r="J19" s="7"/>
      <c r="K19" s="7"/>
      <c r="L19" s="7"/>
      <c r="M19" s="7">
        <f>10/2</f>
        <v>5</v>
      </c>
      <c r="N19" s="7"/>
      <c r="O19" s="7"/>
      <c r="P19" s="7"/>
      <c r="Q19" s="7"/>
      <c r="R19" s="7"/>
      <c r="S19" s="36"/>
    </row>
    <row r="20" spans="1:19" ht="18.75" customHeight="1">
      <c r="A20" s="1"/>
      <c r="B20" s="1"/>
      <c r="C20" s="5"/>
      <c r="D20" s="1"/>
      <c r="E20" s="6"/>
      <c r="F20" s="1"/>
      <c r="G20" s="1"/>
      <c r="H20" s="28"/>
      <c r="I20" s="7"/>
      <c r="J20" s="7"/>
      <c r="K20" s="7"/>
      <c r="L20" s="7"/>
      <c r="M20" s="7"/>
      <c r="N20" s="7"/>
      <c r="O20" s="7"/>
      <c r="P20" s="7"/>
      <c r="Q20" s="7"/>
      <c r="R20" s="7"/>
      <c r="S20" s="34"/>
    </row>
    <row r="21" spans="1:19" ht="6.9" customHeight="1">
      <c r="A21" s="38"/>
      <c r="B21" s="33"/>
      <c r="C21" s="39"/>
      <c r="D21" s="33"/>
      <c r="E21" s="40"/>
      <c r="F21" s="33"/>
      <c r="G21" s="41"/>
      <c r="H21" s="33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37"/>
    </row>
    <row r="22" spans="1:19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</row>
  </sheetData>
  <sheetProtection algorithmName="SHA-512" hashValue="eMkMCwtunQC7K/l/zAoewFzmuUY2xmI6PFe69UfpIJ04EdVkNMEB7oxAk/PVu+hGAlNiwLlipdzm6zaaglBHkw==" saltValue="tyHCHaf+Te+gD7OJUeVwBw==" spinCount="100000" sheet="1" selectLockedCells="1" selectUnlockedCells="1"/>
  <sortState xmlns:xlrd2="http://schemas.microsoft.com/office/spreadsheetml/2017/richdata2" ref="B5:R19">
    <sortCondition descending="1" ref="G5:G19"/>
  </sortState>
  <mergeCells count="12">
    <mergeCell ref="A2:G2"/>
    <mergeCell ref="A1:G1"/>
    <mergeCell ref="R1:R2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20" priority="3"/>
  </conditionalFormatting>
  <conditionalFormatting sqref="B1:C1048576">
    <cfRule type="duplicateValues" dxfId="119" priority="4"/>
  </conditionalFormatting>
  <conditionalFormatting sqref="B3:C3">
    <cfRule type="duplicateValues" dxfId="118" priority="10" stopIfTrue="1"/>
  </conditionalFormatting>
  <conditionalFormatting sqref="B5:C19">
    <cfRule type="duplicateValues" dxfId="117" priority="12565" stopIfTrue="1"/>
  </conditionalFormatting>
  <conditionalFormatting sqref="B5:C20">
    <cfRule type="duplicateValues" dxfId="116" priority="12567" stopIfTrue="1"/>
    <cfRule type="duplicateValues" dxfId="115" priority="12568" stopIfTrue="1"/>
    <cfRule type="duplicateValues" dxfId="114" priority="12569" stopIfTrue="1"/>
    <cfRule type="duplicateValues" dxfId="113" priority="12570" stopIfTrue="1"/>
  </conditionalFormatting>
  <conditionalFormatting sqref="B20:C22">
    <cfRule type="duplicateValues" dxfId="112" priority="2152" stopIfTrue="1"/>
  </conditionalFormatting>
  <conditionalFormatting sqref="B20:C65494 B1:C2 B4:C4">
    <cfRule type="expression" dxfId="111" priority="2153" stopIfTrue="1">
      <formula>AND(COUNTIF($B$1:$C$2, B1)+COUNTIF($B$4:$C$4, B1)+COUNTIF($B$20:$C$65494, B1)&gt;1,NOT(ISBLANK(B1)))</formula>
    </cfRule>
  </conditionalFormatting>
  <conditionalFormatting sqref="C20">
    <cfRule type="duplicateValues" dxfId="11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35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1.21875" style="3" bestFit="1" customWidth="1"/>
    <col min="4" max="4" width="8.44140625" style="2" bestFit="1" customWidth="1"/>
    <col min="5" max="5" width="66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8" style="12" bestFit="1" customWidth="1"/>
    <col min="22" max="22" width="7.21875" style="12" bestFit="1" customWidth="1"/>
    <col min="23" max="25" width="6.6640625" style="12" customWidth="1"/>
    <col min="26" max="26" width="7.33203125" style="12" bestFit="1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684</v>
      </c>
      <c r="Q1" s="56" t="s">
        <v>665</v>
      </c>
      <c r="R1" s="56" t="s">
        <v>735</v>
      </c>
      <c r="S1" s="56" t="s">
        <v>638</v>
      </c>
      <c r="T1" s="56" t="s">
        <v>616</v>
      </c>
      <c r="U1" s="56" t="s">
        <v>543</v>
      </c>
      <c r="V1" s="56" t="s">
        <v>438</v>
      </c>
      <c r="W1" s="56" t="s">
        <v>396</v>
      </c>
      <c r="X1" s="56" t="s">
        <v>187</v>
      </c>
      <c r="Y1" s="56" t="s">
        <v>137</v>
      </c>
      <c r="Z1" s="54" t="s">
        <v>13</v>
      </c>
      <c r="AA1" s="27"/>
    </row>
    <row r="2" spans="1:27" s="4" customFormat="1" ht="65.099999999999994" customHeight="1">
      <c r="A2" s="58" t="s">
        <v>1379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45753</v>
      </c>
      <c r="Q3" s="19">
        <v>45746</v>
      </c>
      <c r="R3" s="19">
        <v>45746</v>
      </c>
      <c r="S3" s="19">
        <v>45739</v>
      </c>
      <c r="T3" s="19">
        <v>45739</v>
      </c>
      <c r="U3" s="19">
        <v>45725</v>
      </c>
      <c r="V3" s="19">
        <v>45725</v>
      </c>
      <c r="W3" s="19">
        <v>45711</v>
      </c>
      <c r="X3" s="19">
        <v>45698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188</v>
      </c>
      <c r="U4" s="21" t="s">
        <v>14</v>
      </c>
      <c r="V4" s="21" t="s">
        <v>473</v>
      </c>
      <c r="W4" s="21" t="s">
        <v>188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 t="s">
        <v>273</v>
      </c>
      <c r="C5" s="5" t="s">
        <v>274</v>
      </c>
      <c r="D5" s="1" t="s">
        <v>66</v>
      </c>
      <c r="E5" s="6" t="s">
        <v>7</v>
      </c>
      <c r="F5" s="1" t="s">
        <v>150</v>
      </c>
      <c r="G5" s="1">
        <f t="shared" ref="G5:G36" si="0">SUM(I5:Z5)</f>
        <v>315</v>
      </c>
      <c r="H5" s="31"/>
      <c r="I5" s="7"/>
      <c r="J5" s="7"/>
      <c r="K5" s="7"/>
      <c r="L5" s="7">
        <v>75</v>
      </c>
      <c r="M5" s="7"/>
      <c r="N5" s="7"/>
      <c r="O5" s="7">
        <v>200</v>
      </c>
      <c r="P5" s="7"/>
      <c r="Q5" s="7"/>
      <c r="R5" s="7"/>
      <c r="S5" s="7"/>
      <c r="T5" s="7"/>
      <c r="U5" s="7"/>
      <c r="V5" s="7"/>
      <c r="W5" s="7"/>
      <c r="X5" s="7">
        <v>40</v>
      </c>
      <c r="Y5" s="7"/>
      <c r="Z5" s="7"/>
      <c r="AA5" s="36"/>
    </row>
    <row r="6" spans="1:27" s="11" customFormat="1" ht="18" customHeight="1">
      <c r="A6" s="1">
        <v>2</v>
      </c>
      <c r="B6" s="1" t="s">
        <v>842</v>
      </c>
      <c r="C6" s="5" t="s">
        <v>843</v>
      </c>
      <c r="D6" s="1" t="s">
        <v>66</v>
      </c>
      <c r="E6" s="6" t="s">
        <v>7</v>
      </c>
      <c r="F6" s="1" t="s">
        <v>150</v>
      </c>
      <c r="G6" s="1">
        <f t="shared" si="0"/>
        <v>300</v>
      </c>
      <c r="H6" s="31"/>
      <c r="I6" s="7"/>
      <c r="J6" s="7"/>
      <c r="K6" s="7"/>
      <c r="L6" s="7">
        <v>120</v>
      </c>
      <c r="M6" s="7"/>
      <c r="N6" s="7"/>
      <c r="O6" s="7">
        <v>180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36"/>
    </row>
    <row r="7" spans="1:27" s="11" customFormat="1" ht="18" customHeight="1">
      <c r="A7" s="1">
        <v>3</v>
      </c>
      <c r="B7" s="1">
        <v>32538</v>
      </c>
      <c r="C7" s="5" t="s">
        <v>1257</v>
      </c>
      <c r="D7" s="1" t="s">
        <v>66</v>
      </c>
      <c r="E7" s="6" t="s">
        <v>7</v>
      </c>
      <c r="F7" s="1" t="s">
        <v>141</v>
      </c>
      <c r="G7" s="1">
        <f t="shared" si="0"/>
        <v>240</v>
      </c>
      <c r="H7" s="31"/>
      <c r="I7" s="7"/>
      <c r="J7" s="7"/>
      <c r="K7" s="7">
        <v>100</v>
      </c>
      <c r="L7" s="7">
        <v>140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36"/>
    </row>
    <row r="8" spans="1:27" s="11" customFormat="1" ht="18" customHeight="1">
      <c r="A8" s="1">
        <v>4</v>
      </c>
      <c r="B8" s="1">
        <v>40589</v>
      </c>
      <c r="C8" s="5" t="s">
        <v>163</v>
      </c>
      <c r="D8" s="1" t="s">
        <v>66</v>
      </c>
      <c r="E8" s="6" t="s">
        <v>164</v>
      </c>
      <c r="F8" s="1" t="s">
        <v>103</v>
      </c>
      <c r="G8" s="1">
        <f t="shared" si="0"/>
        <v>190</v>
      </c>
      <c r="H8" s="31"/>
      <c r="I8" s="7"/>
      <c r="J8" s="7"/>
      <c r="K8" s="7"/>
      <c r="L8" s="7"/>
      <c r="M8" s="7">
        <v>40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>
        <v>150</v>
      </c>
      <c r="Z8" s="7"/>
      <c r="AA8" s="36"/>
    </row>
    <row r="9" spans="1:27" s="11" customFormat="1" ht="18" customHeight="1">
      <c r="A9" s="1">
        <v>5</v>
      </c>
      <c r="B9" s="1">
        <v>3261</v>
      </c>
      <c r="C9" s="5" t="s">
        <v>504</v>
      </c>
      <c r="D9" s="1" t="s">
        <v>66</v>
      </c>
      <c r="E9" s="6" t="s">
        <v>7</v>
      </c>
      <c r="F9" s="1" t="s">
        <v>442</v>
      </c>
      <c r="G9" s="1">
        <f t="shared" si="0"/>
        <v>175</v>
      </c>
      <c r="H9" s="31"/>
      <c r="I9" s="7"/>
      <c r="J9" s="7"/>
      <c r="K9" s="7"/>
      <c r="L9" s="7"/>
      <c r="M9" s="7"/>
      <c r="N9" s="7">
        <v>90</v>
      </c>
      <c r="O9" s="7"/>
      <c r="P9" s="7"/>
      <c r="Q9" s="7"/>
      <c r="R9" s="7"/>
      <c r="S9" s="7"/>
      <c r="T9" s="7"/>
      <c r="U9" s="7"/>
      <c r="V9" s="7">
        <v>85</v>
      </c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>
        <v>59431</v>
      </c>
      <c r="C10" s="5" t="s">
        <v>503</v>
      </c>
      <c r="D10" s="1" t="s">
        <v>66</v>
      </c>
      <c r="E10" s="6" t="s">
        <v>7</v>
      </c>
      <c r="F10" s="1" t="s">
        <v>442</v>
      </c>
      <c r="G10" s="1">
        <f t="shared" si="0"/>
        <v>170</v>
      </c>
      <c r="H10" s="31"/>
      <c r="I10" s="7"/>
      <c r="J10" s="7"/>
      <c r="K10" s="7"/>
      <c r="L10" s="7"/>
      <c r="M10" s="7"/>
      <c r="N10" s="7">
        <v>80</v>
      </c>
      <c r="O10" s="7"/>
      <c r="P10" s="7"/>
      <c r="Q10" s="7"/>
      <c r="R10" s="7"/>
      <c r="S10" s="7"/>
      <c r="T10" s="7"/>
      <c r="U10" s="7"/>
      <c r="V10" s="7">
        <v>90</v>
      </c>
      <c r="W10" s="7"/>
      <c r="X10" s="7"/>
      <c r="Y10" s="7"/>
      <c r="Z10" s="7"/>
      <c r="AA10" s="36"/>
    </row>
    <row r="11" spans="1:27" s="11" customFormat="1" ht="18" customHeight="1">
      <c r="A11" s="1">
        <v>6</v>
      </c>
      <c r="B11" s="1">
        <v>27936</v>
      </c>
      <c r="C11" s="5" t="s">
        <v>165</v>
      </c>
      <c r="D11" s="1" t="s">
        <v>66</v>
      </c>
      <c r="E11" s="6" t="s">
        <v>7</v>
      </c>
      <c r="F11" s="1" t="s">
        <v>103</v>
      </c>
      <c r="G11" s="1">
        <f t="shared" si="0"/>
        <v>170</v>
      </c>
      <c r="H11" s="31"/>
      <c r="I11" s="7"/>
      <c r="J11" s="7"/>
      <c r="K11" s="7"/>
      <c r="L11" s="7"/>
      <c r="M11" s="7">
        <v>30</v>
      </c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>
        <v>140</v>
      </c>
      <c r="Z11" s="7"/>
      <c r="AA11" s="36"/>
    </row>
    <row r="12" spans="1:27" s="11" customFormat="1" ht="18" customHeight="1">
      <c r="A12" s="1">
        <v>8</v>
      </c>
      <c r="B12" s="1">
        <v>58755</v>
      </c>
      <c r="C12" s="5" t="s">
        <v>72</v>
      </c>
      <c r="D12" s="1" t="s">
        <v>66</v>
      </c>
      <c r="E12" s="6" t="s">
        <v>33</v>
      </c>
      <c r="F12" s="1" t="s">
        <v>10</v>
      </c>
      <c r="G12" s="1">
        <f t="shared" si="0"/>
        <v>166</v>
      </c>
      <c r="H12" s="31"/>
      <c r="I12" s="7"/>
      <c r="J12" s="7"/>
      <c r="K12" s="7"/>
      <c r="L12" s="7"/>
      <c r="M12" s="7"/>
      <c r="N12" s="7"/>
      <c r="O12" s="7">
        <v>140</v>
      </c>
      <c r="P12" s="7"/>
      <c r="Q12" s="7"/>
      <c r="R12" s="7">
        <v>6</v>
      </c>
      <c r="S12" s="7">
        <v>10</v>
      </c>
      <c r="T12" s="7"/>
      <c r="U12" s="7">
        <v>4</v>
      </c>
      <c r="V12" s="7"/>
      <c r="W12" s="7"/>
      <c r="X12" s="7"/>
      <c r="Y12" s="7"/>
      <c r="Z12" s="7">
        <v>6</v>
      </c>
      <c r="AA12" s="36"/>
    </row>
    <row r="13" spans="1:27" s="11" customFormat="1" ht="18" customHeight="1">
      <c r="A13" s="1">
        <v>9</v>
      </c>
      <c r="B13" s="1">
        <v>40811</v>
      </c>
      <c r="C13" s="5" t="s">
        <v>162</v>
      </c>
      <c r="D13" s="1" t="s">
        <v>66</v>
      </c>
      <c r="E13" s="6" t="s">
        <v>7</v>
      </c>
      <c r="F13" s="1" t="s">
        <v>141</v>
      </c>
      <c r="G13" s="1">
        <f t="shared" si="0"/>
        <v>160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>
        <v>160</v>
      </c>
      <c r="Z13" s="7"/>
      <c r="AA13" s="36"/>
    </row>
    <row r="14" spans="1:27" s="11" customFormat="1" ht="18" customHeight="1">
      <c r="A14" s="1">
        <v>9</v>
      </c>
      <c r="B14" s="1" t="s">
        <v>844</v>
      </c>
      <c r="C14" s="5" t="s">
        <v>845</v>
      </c>
      <c r="D14" s="1" t="s">
        <v>66</v>
      </c>
      <c r="E14" s="6" t="s">
        <v>7</v>
      </c>
      <c r="F14" s="1" t="s">
        <v>10</v>
      </c>
      <c r="G14" s="1">
        <f t="shared" si="0"/>
        <v>160</v>
      </c>
      <c r="H14" s="31"/>
      <c r="I14" s="7"/>
      <c r="J14" s="7"/>
      <c r="K14" s="7"/>
      <c r="L14" s="7"/>
      <c r="M14" s="7"/>
      <c r="N14" s="7"/>
      <c r="O14" s="7">
        <v>160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6"/>
    </row>
    <row r="15" spans="1:27" s="11" customFormat="1" ht="18" customHeight="1">
      <c r="A15" s="1">
        <v>9</v>
      </c>
      <c r="B15" s="1">
        <v>18285</v>
      </c>
      <c r="C15" s="5" t="s">
        <v>1291</v>
      </c>
      <c r="D15" s="1" t="s">
        <v>66</v>
      </c>
      <c r="E15" s="6" t="s">
        <v>7</v>
      </c>
      <c r="F15" s="1" t="s">
        <v>150</v>
      </c>
      <c r="G15" s="1">
        <f t="shared" si="0"/>
        <v>160</v>
      </c>
      <c r="H15" s="31"/>
      <c r="I15" s="7"/>
      <c r="J15" s="7"/>
      <c r="K15" s="7"/>
      <c r="L15" s="7">
        <v>160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30690</v>
      </c>
      <c r="C16" s="5" t="s">
        <v>70</v>
      </c>
      <c r="D16" s="1" t="s">
        <v>66</v>
      </c>
      <c r="E16" s="6" t="s">
        <v>7</v>
      </c>
      <c r="F16" s="1" t="s">
        <v>10</v>
      </c>
      <c r="G16" s="1">
        <f t="shared" si="0"/>
        <v>152</v>
      </c>
      <c r="H16" s="31"/>
      <c r="I16" s="7"/>
      <c r="J16" s="7"/>
      <c r="K16" s="7"/>
      <c r="L16" s="7"/>
      <c r="M16" s="7"/>
      <c r="N16" s="7"/>
      <c r="O16" s="7">
        <v>120</v>
      </c>
      <c r="P16" s="7"/>
      <c r="Q16" s="7"/>
      <c r="R16" s="7"/>
      <c r="S16" s="7">
        <v>20</v>
      </c>
      <c r="T16" s="7"/>
      <c r="U16" s="7">
        <v>2</v>
      </c>
      <c r="V16" s="7"/>
      <c r="W16" s="7"/>
      <c r="X16" s="7"/>
      <c r="Y16" s="7"/>
      <c r="Z16" s="7">
        <v>10</v>
      </c>
      <c r="AA16" s="36"/>
    </row>
    <row r="17" spans="1:27" s="11" customFormat="1" ht="18" customHeight="1">
      <c r="A17" s="1">
        <v>13</v>
      </c>
      <c r="B17" s="1">
        <v>21856</v>
      </c>
      <c r="C17" s="5" t="s">
        <v>1292</v>
      </c>
      <c r="D17" s="1" t="s">
        <v>66</v>
      </c>
      <c r="E17" s="6" t="s">
        <v>7</v>
      </c>
      <c r="F17" s="1" t="s">
        <v>150</v>
      </c>
      <c r="G17" s="1">
        <f t="shared" si="0"/>
        <v>150</v>
      </c>
      <c r="H17" s="31"/>
      <c r="I17" s="7"/>
      <c r="J17" s="7"/>
      <c r="K17" s="7"/>
      <c r="L17" s="7">
        <v>150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>
        <v>59539</v>
      </c>
      <c r="C18" s="5" t="s">
        <v>505</v>
      </c>
      <c r="D18" s="1" t="s">
        <v>66</v>
      </c>
      <c r="E18" s="6" t="s">
        <v>7</v>
      </c>
      <c r="F18" s="1" t="s">
        <v>442</v>
      </c>
      <c r="G18" s="1">
        <f t="shared" si="0"/>
        <v>140</v>
      </c>
      <c r="H18" s="31"/>
      <c r="I18" s="7"/>
      <c r="J18" s="7"/>
      <c r="K18" s="7"/>
      <c r="L18" s="7"/>
      <c r="M18" s="7"/>
      <c r="N18" s="7">
        <v>65</v>
      </c>
      <c r="O18" s="7"/>
      <c r="P18" s="7"/>
      <c r="Q18" s="7"/>
      <c r="R18" s="7"/>
      <c r="S18" s="7"/>
      <c r="T18" s="7"/>
      <c r="U18" s="7"/>
      <c r="V18" s="7">
        <v>75</v>
      </c>
      <c r="W18" s="7"/>
      <c r="X18" s="7"/>
      <c r="Y18" s="7"/>
      <c r="Z18" s="7"/>
      <c r="AA18" s="36"/>
    </row>
    <row r="19" spans="1:27" s="11" customFormat="1" ht="18" customHeight="1">
      <c r="A19" s="1">
        <v>14</v>
      </c>
      <c r="B19" s="1">
        <v>34512</v>
      </c>
      <c r="C19" s="5" t="s">
        <v>167</v>
      </c>
      <c r="D19" s="1" t="s">
        <v>66</v>
      </c>
      <c r="E19" s="6" t="s">
        <v>168</v>
      </c>
      <c r="F19" s="1" t="s">
        <v>141</v>
      </c>
      <c r="G19" s="1">
        <f t="shared" si="0"/>
        <v>140</v>
      </c>
      <c r="H19" s="31"/>
      <c r="I19" s="7"/>
      <c r="J19" s="7"/>
      <c r="K19" s="7">
        <v>40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100</v>
      </c>
      <c r="Z19" s="7"/>
      <c r="AA19" s="36"/>
    </row>
    <row r="20" spans="1:27" s="11" customFormat="1" ht="18" customHeight="1">
      <c r="A20" s="1">
        <v>16</v>
      </c>
      <c r="B20" s="1" t="s">
        <v>846</v>
      </c>
      <c r="C20" s="5" t="s">
        <v>847</v>
      </c>
      <c r="D20" s="1" t="s">
        <v>66</v>
      </c>
      <c r="E20" s="6" t="s">
        <v>7</v>
      </c>
      <c r="F20" s="1" t="s">
        <v>150</v>
      </c>
      <c r="G20" s="1">
        <f t="shared" si="0"/>
        <v>135</v>
      </c>
      <c r="H20" s="31"/>
      <c r="I20" s="7"/>
      <c r="J20" s="7"/>
      <c r="K20" s="7"/>
      <c r="L20" s="7">
        <v>35</v>
      </c>
      <c r="M20" s="7"/>
      <c r="N20" s="7"/>
      <c r="O20" s="7">
        <v>100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36"/>
    </row>
    <row r="21" spans="1:27" s="11" customFormat="1" ht="18" customHeight="1">
      <c r="A21" s="1">
        <v>17</v>
      </c>
      <c r="B21" s="1">
        <v>30608</v>
      </c>
      <c r="C21" s="5" t="s">
        <v>74</v>
      </c>
      <c r="D21" s="1" t="s">
        <v>66</v>
      </c>
      <c r="E21" s="6" t="s">
        <v>7</v>
      </c>
      <c r="F21" s="1" t="s">
        <v>10</v>
      </c>
      <c r="G21" s="1">
        <f t="shared" si="0"/>
        <v>121</v>
      </c>
      <c r="H21" s="31"/>
      <c r="I21" s="7"/>
      <c r="J21" s="7"/>
      <c r="K21" s="7"/>
      <c r="L21" s="7"/>
      <c r="M21" s="7"/>
      <c r="N21" s="7"/>
      <c r="O21" s="7">
        <v>95</v>
      </c>
      <c r="P21" s="7"/>
      <c r="Q21" s="7"/>
      <c r="R21" s="7"/>
      <c r="S21" s="7">
        <v>15</v>
      </c>
      <c r="T21" s="7"/>
      <c r="U21" s="7">
        <v>8</v>
      </c>
      <c r="V21" s="7"/>
      <c r="W21" s="7"/>
      <c r="X21" s="7"/>
      <c r="Y21" s="7"/>
      <c r="Z21" s="7">
        <v>3</v>
      </c>
      <c r="AA21" s="36"/>
    </row>
    <row r="22" spans="1:27" s="11" customFormat="1" ht="18" customHeight="1">
      <c r="A22" s="1">
        <v>18</v>
      </c>
      <c r="B22" s="1">
        <v>271</v>
      </c>
      <c r="C22" s="5" t="s">
        <v>166</v>
      </c>
      <c r="D22" s="1" t="s">
        <v>66</v>
      </c>
      <c r="E22" s="6" t="s">
        <v>7</v>
      </c>
      <c r="F22" s="1" t="s">
        <v>103</v>
      </c>
      <c r="G22" s="1">
        <f t="shared" si="0"/>
        <v>120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120</v>
      </c>
      <c r="Z22" s="7"/>
      <c r="AA22" s="36"/>
    </row>
    <row r="23" spans="1:27" s="11" customFormat="1" ht="18" customHeight="1">
      <c r="A23" s="1">
        <v>18</v>
      </c>
      <c r="B23" s="1" t="s">
        <v>848</v>
      </c>
      <c r="C23" s="5" t="s">
        <v>849</v>
      </c>
      <c r="D23" s="1" t="s">
        <v>66</v>
      </c>
      <c r="E23" s="6" t="s">
        <v>7</v>
      </c>
      <c r="F23" s="1" t="s">
        <v>150</v>
      </c>
      <c r="G23" s="1">
        <f t="shared" si="0"/>
        <v>120</v>
      </c>
      <c r="H23" s="31"/>
      <c r="I23" s="7"/>
      <c r="J23" s="7"/>
      <c r="K23" s="7"/>
      <c r="L23" s="7">
        <v>30</v>
      </c>
      <c r="M23" s="7"/>
      <c r="N23" s="7"/>
      <c r="O23" s="7">
        <v>90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36"/>
    </row>
    <row r="24" spans="1:27" s="11" customFormat="1" ht="18" customHeight="1">
      <c r="A24" s="1">
        <v>20</v>
      </c>
      <c r="B24" s="1">
        <v>60078</v>
      </c>
      <c r="C24" s="5" t="s">
        <v>427</v>
      </c>
      <c r="D24" s="1" t="s">
        <v>66</v>
      </c>
      <c r="E24" s="6" t="s">
        <v>7</v>
      </c>
      <c r="F24" s="1" t="s">
        <v>381</v>
      </c>
      <c r="G24" s="1">
        <f t="shared" si="0"/>
        <v>105</v>
      </c>
      <c r="H24" s="31"/>
      <c r="I24" s="7"/>
      <c r="J24" s="7">
        <v>25</v>
      </c>
      <c r="K24" s="7"/>
      <c r="L24" s="7"/>
      <c r="M24" s="7"/>
      <c r="N24" s="7"/>
      <c r="O24" s="7"/>
      <c r="P24" s="7"/>
      <c r="Q24" s="7"/>
      <c r="R24" s="7"/>
      <c r="S24" s="7"/>
      <c r="T24" s="7">
        <v>40</v>
      </c>
      <c r="U24" s="7"/>
      <c r="V24" s="7"/>
      <c r="W24" s="7">
        <v>40</v>
      </c>
      <c r="X24" s="7"/>
      <c r="Y24" s="7"/>
      <c r="Z24" s="7"/>
      <c r="AA24" s="36"/>
    </row>
    <row r="25" spans="1:27" s="11" customFormat="1" ht="18" customHeight="1">
      <c r="A25" s="1">
        <v>21</v>
      </c>
      <c r="B25" s="1">
        <v>60248</v>
      </c>
      <c r="C25" s="5" t="s">
        <v>1293</v>
      </c>
      <c r="D25" s="1" t="s">
        <v>66</v>
      </c>
      <c r="E25" s="6" t="s">
        <v>7</v>
      </c>
      <c r="F25" s="1" t="s">
        <v>150</v>
      </c>
      <c r="G25" s="1">
        <f t="shared" si="0"/>
        <v>100</v>
      </c>
      <c r="H25" s="31"/>
      <c r="I25" s="7"/>
      <c r="J25" s="7"/>
      <c r="K25" s="7"/>
      <c r="L25" s="7">
        <v>100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6"/>
    </row>
    <row r="26" spans="1:27" s="11" customFormat="1" ht="18" customHeight="1">
      <c r="A26" s="1">
        <v>21</v>
      </c>
      <c r="B26" s="1">
        <v>39833</v>
      </c>
      <c r="C26" s="5" t="s">
        <v>426</v>
      </c>
      <c r="D26" s="1" t="s">
        <v>66</v>
      </c>
      <c r="E26" s="6" t="s">
        <v>409</v>
      </c>
      <c r="F26" s="1" t="s">
        <v>381</v>
      </c>
      <c r="G26" s="1">
        <f t="shared" si="0"/>
        <v>100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50</v>
      </c>
      <c r="U26" s="7"/>
      <c r="V26" s="7"/>
      <c r="W26" s="7">
        <v>50</v>
      </c>
      <c r="X26" s="7"/>
      <c r="Y26" s="7"/>
      <c r="Z26" s="7"/>
      <c r="AA26" s="36"/>
    </row>
    <row r="27" spans="1:27" s="11" customFormat="1" ht="18" customHeight="1">
      <c r="A27" s="1">
        <v>21</v>
      </c>
      <c r="B27" s="1">
        <v>44993</v>
      </c>
      <c r="C27" s="5" t="s">
        <v>502</v>
      </c>
      <c r="D27" s="1" t="s">
        <v>66</v>
      </c>
      <c r="E27" s="6" t="s">
        <v>7</v>
      </c>
      <c r="F27" s="1" t="s">
        <v>442</v>
      </c>
      <c r="G27" s="1">
        <f t="shared" si="0"/>
        <v>100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100</v>
      </c>
      <c r="W27" s="7"/>
      <c r="X27" s="7"/>
      <c r="Y27" s="7"/>
      <c r="Z27" s="7"/>
      <c r="AA27" s="36"/>
    </row>
    <row r="28" spans="1:27" s="11" customFormat="1" ht="18" customHeight="1">
      <c r="A28" s="1">
        <v>21</v>
      </c>
      <c r="B28" s="1">
        <v>11498</v>
      </c>
      <c r="C28" s="5" t="s">
        <v>902</v>
      </c>
      <c r="D28" s="1" t="s">
        <v>66</v>
      </c>
      <c r="E28" s="6" t="s">
        <v>7</v>
      </c>
      <c r="F28" s="1" t="s">
        <v>180</v>
      </c>
      <c r="G28" s="1">
        <f t="shared" si="0"/>
        <v>100</v>
      </c>
      <c r="H28" s="31"/>
      <c r="I28" s="7"/>
      <c r="J28" s="7"/>
      <c r="K28" s="7"/>
      <c r="L28" s="7"/>
      <c r="M28" s="7"/>
      <c r="N28" s="7">
        <v>100</v>
      </c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25</v>
      </c>
      <c r="B29" s="1" t="s">
        <v>1258</v>
      </c>
      <c r="C29" s="5" t="s">
        <v>1259</v>
      </c>
      <c r="D29" s="1" t="s">
        <v>66</v>
      </c>
      <c r="E29" s="6" t="s">
        <v>7</v>
      </c>
      <c r="F29" s="1" t="s">
        <v>103</v>
      </c>
      <c r="G29" s="1">
        <f t="shared" si="0"/>
        <v>95</v>
      </c>
      <c r="H29" s="31"/>
      <c r="I29" s="7"/>
      <c r="J29" s="7"/>
      <c r="K29" s="7">
        <v>95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36"/>
    </row>
    <row r="30" spans="1:27" s="11" customFormat="1" ht="18" customHeight="1">
      <c r="A30" s="1">
        <v>25</v>
      </c>
      <c r="B30" s="1">
        <v>6492</v>
      </c>
      <c r="C30" s="5" t="s">
        <v>903</v>
      </c>
      <c r="D30" s="1" t="s">
        <v>66</v>
      </c>
      <c r="E30" s="6" t="s">
        <v>7</v>
      </c>
      <c r="F30" s="1" t="s">
        <v>442</v>
      </c>
      <c r="G30" s="1">
        <f t="shared" si="0"/>
        <v>95</v>
      </c>
      <c r="H30" s="31"/>
      <c r="I30" s="7"/>
      <c r="J30" s="7"/>
      <c r="K30" s="7"/>
      <c r="L30" s="7"/>
      <c r="M30" s="7"/>
      <c r="N30" s="7">
        <v>95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36"/>
    </row>
    <row r="31" spans="1:27" s="11" customFormat="1" ht="18" customHeight="1">
      <c r="A31" s="1">
        <v>27</v>
      </c>
      <c r="B31" s="1" t="s">
        <v>1260</v>
      </c>
      <c r="C31" s="5" t="s">
        <v>1261</v>
      </c>
      <c r="D31" s="1" t="s">
        <v>66</v>
      </c>
      <c r="E31" s="6" t="s">
        <v>7</v>
      </c>
      <c r="F31" s="1" t="s">
        <v>103</v>
      </c>
      <c r="G31" s="1">
        <f t="shared" si="0"/>
        <v>90</v>
      </c>
      <c r="H31" s="31"/>
      <c r="I31" s="7"/>
      <c r="J31" s="7"/>
      <c r="K31" s="7">
        <v>90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36"/>
    </row>
    <row r="32" spans="1:27" s="11" customFormat="1" ht="18" customHeight="1">
      <c r="A32" s="1">
        <v>28</v>
      </c>
      <c r="B32" s="1" t="s">
        <v>1262</v>
      </c>
      <c r="C32" s="5" t="s">
        <v>1263</v>
      </c>
      <c r="D32" s="1" t="s">
        <v>66</v>
      </c>
      <c r="E32" s="6" t="s">
        <v>1200</v>
      </c>
      <c r="F32" s="1" t="s">
        <v>141</v>
      </c>
      <c r="G32" s="1">
        <f t="shared" si="0"/>
        <v>85</v>
      </c>
      <c r="H32" s="31"/>
      <c r="I32" s="7"/>
      <c r="J32" s="7"/>
      <c r="K32" s="7">
        <v>85</v>
      </c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36"/>
    </row>
    <row r="33" spans="1:27" s="11" customFormat="1" ht="18" customHeight="1">
      <c r="A33" s="1">
        <v>29</v>
      </c>
      <c r="B33" s="1" t="s">
        <v>1264</v>
      </c>
      <c r="C33" s="5" t="s">
        <v>1265</v>
      </c>
      <c r="D33" s="1" t="s">
        <v>66</v>
      </c>
      <c r="E33" s="6" t="s">
        <v>7</v>
      </c>
      <c r="F33" s="1" t="s">
        <v>103</v>
      </c>
      <c r="G33" s="1">
        <f t="shared" si="0"/>
        <v>80</v>
      </c>
      <c r="H33" s="31"/>
      <c r="I33" s="7"/>
      <c r="J33" s="7"/>
      <c r="K33" s="7">
        <v>80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36"/>
    </row>
    <row r="34" spans="1:27" s="11" customFormat="1" ht="18" customHeight="1">
      <c r="A34" s="1">
        <v>29</v>
      </c>
      <c r="B34" s="1">
        <v>60876</v>
      </c>
      <c r="C34" s="5" t="s">
        <v>1294</v>
      </c>
      <c r="D34" s="1" t="s">
        <v>66</v>
      </c>
      <c r="E34" s="6" t="s">
        <v>7</v>
      </c>
      <c r="F34" s="1" t="s">
        <v>141</v>
      </c>
      <c r="G34" s="1">
        <f t="shared" si="0"/>
        <v>80</v>
      </c>
      <c r="H34" s="31"/>
      <c r="I34" s="7"/>
      <c r="J34" s="7"/>
      <c r="K34" s="7"/>
      <c r="L34" s="7">
        <v>80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36"/>
    </row>
    <row r="35" spans="1:27" s="11" customFormat="1" ht="18" customHeight="1">
      <c r="A35" s="1">
        <v>31</v>
      </c>
      <c r="B35" s="1" t="s">
        <v>1266</v>
      </c>
      <c r="C35" s="5" t="s">
        <v>1267</v>
      </c>
      <c r="D35" s="1" t="s">
        <v>66</v>
      </c>
      <c r="E35" s="6" t="s">
        <v>1203</v>
      </c>
      <c r="F35" s="1" t="s">
        <v>141</v>
      </c>
      <c r="G35" s="1">
        <f t="shared" si="0"/>
        <v>75</v>
      </c>
      <c r="H35" s="31"/>
      <c r="I35" s="7"/>
      <c r="J35" s="7"/>
      <c r="K35" s="7">
        <v>75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36"/>
    </row>
    <row r="36" spans="1:27" s="11" customFormat="1" ht="18" customHeight="1">
      <c r="A36" s="1">
        <v>31</v>
      </c>
      <c r="B36" s="1">
        <v>10453</v>
      </c>
      <c r="C36" s="5" t="s">
        <v>67</v>
      </c>
      <c r="D36" s="1" t="s">
        <v>66</v>
      </c>
      <c r="E36" s="6" t="s">
        <v>7</v>
      </c>
      <c r="F36" s="1" t="s">
        <v>10</v>
      </c>
      <c r="G36" s="1">
        <f t="shared" si="0"/>
        <v>75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>
        <v>25</v>
      </c>
      <c r="T36" s="7"/>
      <c r="U36" s="7">
        <v>25</v>
      </c>
      <c r="V36" s="7"/>
      <c r="W36" s="7"/>
      <c r="X36" s="7"/>
      <c r="Y36" s="7"/>
      <c r="Z36" s="7">
        <v>25</v>
      </c>
      <c r="AA36" s="36"/>
    </row>
    <row r="37" spans="1:27" s="11" customFormat="1" ht="18" customHeight="1">
      <c r="A37" s="1">
        <v>31</v>
      </c>
      <c r="B37" s="1" t="s">
        <v>271</v>
      </c>
      <c r="C37" s="5" t="s">
        <v>272</v>
      </c>
      <c r="D37" s="1" t="s">
        <v>66</v>
      </c>
      <c r="E37" s="6" t="s">
        <v>195</v>
      </c>
      <c r="F37" s="1" t="s">
        <v>190</v>
      </c>
      <c r="G37" s="1">
        <f t="shared" ref="G37:G68" si="1">SUM(I37:Z37)</f>
        <v>75</v>
      </c>
      <c r="H37" s="31"/>
      <c r="I37" s="7"/>
      <c r="J37" s="7"/>
      <c r="K37" s="7"/>
      <c r="L37" s="7"/>
      <c r="M37" s="7"/>
      <c r="N37" s="7"/>
      <c r="O37" s="7"/>
      <c r="P37" s="7"/>
      <c r="Q37" s="7">
        <v>25</v>
      </c>
      <c r="R37" s="7"/>
      <c r="S37" s="7"/>
      <c r="T37" s="7"/>
      <c r="U37" s="7"/>
      <c r="V37" s="7"/>
      <c r="W37" s="7"/>
      <c r="X37" s="7">
        <v>50</v>
      </c>
      <c r="Y37" s="7"/>
      <c r="Z37" s="7"/>
      <c r="AA37" s="36"/>
    </row>
    <row r="38" spans="1:27" s="11" customFormat="1" ht="18" customHeight="1">
      <c r="A38" s="1">
        <v>31</v>
      </c>
      <c r="B38" s="1">
        <v>20642</v>
      </c>
      <c r="C38" s="5" t="s">
        <v>904</v>
      </c>
      <c r="D38" s="1" t="s">
        <v>66</v>
      </c>
      <c r="E38" s="6" t="s">
        <v>7</v>
      </c>
      <c r="F38" s="1" t="s">
        <v>180</v>
      </c>
      <c r="G38" s="1">
        <f t="shared" si="1"/>
        <v>75</v>
      </c>
      <c r="H38" s="31"/>
      <c r="I38" s="7"/>
      <c r="J38" s="7"/>
      <c r="K38" s="7"/>
      <c r="L38" s="7"/>
      <c r="M38" s="7"/>
      <c r="N38" s="7">
        <v>75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36"/>
    </row>
    <row r="39" spans="1:27" s="11" customFormat="1" ht="18" customHeight="1">
      <c r="A39" s="1">
        <v>35</v>
      </c>
      <c r="B39" s="1">
        <v>38721</v>
      </c>
      <c r="C39" s="5" t="s">
        <v>1268</v>
      </c>
      <c r="D39" s="1" t="s">
        <v>66</v>
      </c>
      <c r="E39" s="6" t="s">
        <v>1212</v>
      </c>
      <c r="F39" s="1" t="s">
        <v>141</v>
      </c>
      <c r="G39" s="1">
        <f t="shared" si="1"/>
        <v>70</v>
      </c>
      <c r="H39" s="31"/>
      <c r="I39" s="7"/>
      <c r="J39" s="7"/>
      <c r="K39" s="7">
        <v>70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36"/>
    </row>
    <row r="40" spans="1:27" s="11" customFormat="1" ht="18" customHeight="1">
      <c r="A40" s="1">
        <v>35</v>
      </c>
      <c r="B40" s="1">
        <v>45628</v>
      </c>
      <c r="C40" s="5" t="s">
        <v>1295</v>
      </c>
      <c r="D40" s="1" t="s">
        <v>66</v>
      </c>
      <c r="E40" s="6" t="s">
        <v>7</v>
      </c>
      <c r="F40" s="1" t="s">
        <v>146</v>
      </c>
      <c r="G40" s="1">
        <f t="shared" si="1"/>
        <v>70</v>
      </c>
      <c r="H40" s="31"/>
      <c r="I40" s="7"/>
      <c r="J40" s="7"/>
      <c r="K40" s="7"/>
      <c r="L40" s="7">
        <v>70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36"/>
    </row>
    <row r="41" spans="1:27" s="11" customFormat="1" ht="18" customHeight="1">
      <c r="A41" s="1">
        <v>37</v>
      </c>
      <c r="B41" s="1">
        <v>22035</v>
      </c>
      <c r="C41" s="5" t="s">
        <v>1269</v>
      </c>
      <c r="D41" s="1" t="s">
        <v>66</v>
      </c>
      <c r="E41" s="6" t="s">
        <v>1120</v>
      </c>
      <c r="F41" s="1" t="s">
        <v>141</v>
      </c>
      <c r="G41" s="1">
        <f t="shared" si="1"/>
        <v>65</v>
      </c>
      <c r="H41" s="31"/>
      <c r="I41" s="7"/>
      <c r="J41" s="7"/>
      <c r="K41" s="7">
        <v>65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36"/>
    </row>
    <row r="42" spans="1:27" s="11" customFormat="1" ht="18" customHeight="1">
      <c r="A42" s="1">
        <v>37</v>
      </c>
      <c r="B42" s="1">
        <v>8819</v>
      </c>
      <c r="C42" s="5" t="s">
        <v>1296</v>
      </c>
      <c r="D42" s="1" t="s">
        <v>66</v>
      </c>
      <c r="E42" s="6" t="s">
        <v>7</v>
      </c>
      <c r="F42" s="1" t="s">
        <v>150</v>
      </c>
      <c r="G42" s="1">
        <f t="shared" si="1"/>
        <v>65</v>
      </c>
      <c r="H42" s="31"/>
      <c r="I42" s="7"/>
      <c r="J42" s="7"/>
      <c r="K42" s="7"/>
      <c r="L42" s="7">
        <v>65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36"/>
    </row>
    <row r="43" spans="1:27" s="11" customFormat="1" ht="18" customHeight="1">
      <c r="A43" s="1">
        <v>37</v>
      </c>
      <c r="B43" s="1">
        <v>59526</v>
      </c>
      <c r="C43" s="5" t="s">
        <v>428</v>
      </c>
      <c r="D43" s="1" t="s">
        <v>66</v>
      </c>
      <c r="E43" s="6" t="s">
        <v>7</v>
      </c>
      <c r="F43" s="1" t="s">
        <v>381</v>
      </c>
      <c r="G43" s="1">
        <f t="shared" si="1"/>
        <v>65</v>
      </c>
      <c r="H43" s="31"/>
      <c r="I43" s="7"/>
      <c r="J43" s="7">
        <v>15</v>
      </c>
      <c r="K43" s="7"/>
      <c r="L43" s="7"/>
      <c r="M43" s="7"/>
      <c r="N43" s="7"/>
      <c r="O43" s="7"/>
      <c r="P43" s="7"/>
      <c r="Q43" s="7"/>
      <c r="R43" s="7"/>
      <c r="S43" s="7"/>
      <c r="T43" s="7">
        <v>20</v>
      </c>
      <c r="U43" s="7"/>
      <c r="V43" s="7"/>
      <c r="W43" s="7">
        <v>30</v>
      </c>
      <c r="X43" s="7"/>
      <c r="Y43" s="7"/>
      <c r="Z43" s="7"/>
      <c r="AA43" s="36"/>
    </row>
    <row r="44" spans="1:27" s="11" customFormat="1" ht="18" customHeight="1">
      <c r="A44" s="1">
        <v>40</v>
      </c>
      <c r="B44" s="1">
        <v>54486</v>
      </c>
      <c r="C44" s="5" t="s">
        <v>1297</v>
      </c>
      <c r="D44" s="1" t="s">
        <v>66</v>
      </c>
      <c r="E44" s="6" t="s">
        <v>7</v>
      </c>
      <c r="F44" s="1" t="s">
        <v>150</v>
      </c>
      <c r="G44" s="1">
        <f t="shared" si="1"/>
        <v>60</v>
      </c>
      <c r="H44" s="31"/>
      <c r="I44" s="7"/>
      <c r="J44" s="7"/>
      <c r="K44" s="7"/>
      <c r="L44" s="7">
        <v>60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36"/>
    </row>
    <row r="45" spans="1:27" s="11" customFormat="1" ht="18" customHeight="1">
      <c r="A45" s="1">
        <v>40</v>
      </c>
      <c r="B45" s="1">
        <v>30748</v>
      </c>
      <c r="C45" s="5" t="s">
        <v>905</v>
      </c>
      <c r="D45" s="1" t="s">
        <v>66</v>
      </c>
      <c r="E45" s="6" t="s">
        <v>7</v>
      </c>
      <c r="F45" s="1" t="s">
        <v>180</v>
      </c>
      <c r="G45" s="1">
        <f t="shared" si="1"/>
        <v>60</v>
      </c>
      <c r="H45" s="31"/>
      <c r="I45" s="7"/>
      <c r="J45" s="7"/>
      <c r="K45" s="7"/>
      <c r="L45" s="7"/>
      <c r="M45" s="7"/>
      <c r="N45" s="7">
        <v>60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36"/>
    </row>
    <row r="46" spans="1:27" s="11" customFormat="1" ht="18" customHeight="1">
      <c r="A46" s="1">
        <v>42</v>
      </c>
      <c r="B46" s="1" t="s">
        <v>1270</v>
      </c>
      <c r="C46" s="5" t="s">
        <v>1271</v>
      </c>
      <c r="D46" s="1" t="s">
        <v>66</v>
      </c>
      <c r="E46" s="6" t="s">
        <v>7</v>
      </c>
      <c r="F46" s="1" t="s">
        <v>141</v>
      </c>
      <c r="G46" s="1">
        <f t="shared" si="1"/>
        <v>55</v>
      </c>
      <c r="H46" s="31"/>
      <c r="I46" s="7"/>
      <c r="J46" s="7"/>
      <c r="K46" s="7">
        <v>55</v>
      </c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36"/>
    </row>
    <row r="47" spans="1:27" s="11" customFormat="1" ht="18" customHeight="1">
      <c r="A47" s="1">
        <v>42</v>
      </c>
      <c r="B47" s="1">
        <v>57455</v>
      </c>
      <c r="C47" s="5" t="s">
        <v>1298</v>
      </c>
      <c r="D47" s="1" t="s">
        <v>66</v>
      </c>
      <c r="E47" s="6" t="s">
        <v>7</v>
      </c>
      <c r="F47" s="1" t="s">
        <v>8</v>
      </c>
      <c r="G47" s="1">
        <f t="shared" si="1"/>
        <v>55</v>
      </c>
      <c r="H47" s="31"/>
      <c r="I47" s="7"/>
      <c r="J47" s="7"/>
      <c r="K47" s="7"/>
      <c r="L47" s="7">
        <v>55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36"/>
    </row>
    <row r="48" spans="1:27" s="11" customFormat="1" ht="18" customHeight="1">
      <c r="A48" s="1">
        <v>42</v>
      </c>
      <c r="B48" s="1">
        <v>35560</v>
      </c>
      <c r="C48" s="5" t="s">
        <v>506</v>
      </c>
      <c r="D48" s="1" t="s">
        <v>66</v>
      </c>
      <c r="E48" s="6" t="s">
        <v>7</v>
      </c>
      <c r="F48" s="1" t="s">
        <v>180</v>
      </c>
      <c r="G48" s="1">
        <f t="shared" si="1"/>
        <v>55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55</v>
      </c>
      <c r="W48" s="7"/>
      <c r="X48" s="7"/>
      <c r="Y48" s="7"/>
      <c r="Z48" s="7"/>
      <c r="AA48" s="36"/>
    </row>
    <row r="49" spans="1:27" s="11" customFormat="1" ht="18" customHeight="1">
      <c r="A49" s="1">
        <v>42</v>
      </c>
      <c r="B49" s="1">
        <v>52544</v>
      </c>
      <c r="C49" s="5" t="s">
        <v>507</v>
      </c>
      <c r="D49" s="1" t="s">
        <v>66</v>
      </c>
      <c r="E49" s="6" t="s">
        <v>7</v>
      </c>
      <c r="F49" s="1" t="s">
        <v>442</v>
      </c>
      <c r="G49" s="1">
        <f t="shared" si="1"/>
        <v>55</v>
      </c>
      <c r="H49" s="31"/>
      <c r="I49" s="7"/>
      <c r="J49" s="7"/>
      <c r="K49" s="7"/>
      <c r="L49" s="7"/>
      <c r="M49" s="7"/>
      <c r="N49" s="7">
        <v>10</v>
      </c>
      <c r="O49" s="7"/>
      <c r="P49" s="7"/>
      <c r="Q49" s="7"/>
      <c r="R49" s="7"/>
      <c r="S49" s="7"/>
      <c r="T49" s="7"/>
      <c r="U49" s="7"/>
      <c r="V49" s="7">
        <v>45</v>
      </c>
      <c r="W49" s="7"/>
      <c r="X49" s="7"/>
      <c r="Y49" s="7"/>
      <c r="Z49" s="7"/>
      <c r="AA49" s="36"/>
    </row>
    <row r="50" spans="1:27" s="11" customFormat="1" ht="18" customHeight="1">
      <c r="A50" s="1">
        <v>46</v>
      </c>
      <c r="B50" s="1" t="s">
        <v>982</v>
      </c>
      <c r="C50" s="5" t="s">
        <v>983</v>
      </c>
      <c r="D50" s="1" t="s">
        <v>66</v>
      </c>
      <c r="E50" s="6" t="s">
        <v>7</v>
      </c>
      <c r="F50" s="1" t="s">
        <v>103</v>
      </c>
      <c r="G50" s="1">
        <f t="shared" si="1"/>
        <v>50</v>
      </c>
      <c r="H50" s="31"/>
      <c r="I50" s="7"/>
      <c r="J50" s="7"/>
      <c r="K50" s="7"/>
      <c r="L50" s="7"/>
      <c r="M50" s="7">
        <v>50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6"/>
    </row>
    <row r="51" spans="1:27" s="11" customFormat="1" ht="18" customHeight="1">
      <c r="A51" s="1">
        <v>46</v>
      </c>
      <c r="B51" s="1" t="s">
        <v>1272</v>
      </c>
      <c r="C51" s="5" t="s">
        <v>1273</v>
      </c>
      <c r="D51" s="1" t="s">
        <v>66</v>
      </c>
      <c r="E51" s="6" t="s">
        <v>1109</v>
      </c>
      <c r="F51" s="1" t="s">
        <v>141</v>
      </c>
      <c r="G51" s="1">
        <f t="shared" si="1"/>
        <v>50</v>
      </c>
      <c r="H51" s="31"/>
      <c r="I51" s="7"/>
      <c r="J51" s="7"/>
      <c r="K51" s="7">
        <v>50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36"/>
    </row>
    <row r="52" spans="1:27" s="11" customFormat="1" ht="18" customHeight="1">
      <c r="A52" s="1">
        <v>46</v>
      </c>
      <c r="B52" s="1" t="s">
        <v>1299</v>
      </c>
      <c r="C52" s="5" t="s">
        <v>1300</v>
      </c>
      <c r="D52" s="1" t="s">
        <v>66</v>
      </c>
      <c r="E52" s="6" t="s">
        <v>7</v>
      </c>
      <c r="F52" s="1" t="s">
        <v>10</v>
      </c>
      <c r="G52" s="1">
        <f t="shared" si="1"/>
        <v>50</v>
      </c>
      <c r="H52" s="31"/>
      <c r="I52" s="7"/>
      <c r="J52" s="7"/>
      <c r="K52" s="7"/>
      <c r="L52" s="7">
        <v>50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36"/>
    </row>
    <row r="53" spans="1:27" s="11" customFormat="1" ht="18" customHeight="1">
      <c r="A53" s="1">
        <v>46</v>
      </c>
      <c r="B53" s="1" t="s">
        <v>277</v>
      </c>
      <c r="C53" s="5" t="s">
        <v>278</v>
      </c>
      <c r="D53" s="1" t="s">
        <v>66</v>
      </c>
      <c r="E53" s="6" t="s">
        <v>7</v>
      </c>
      <c r="F53" s="1" t="s">
        <v>190</v>
      </c>
      <c r="G53" s="1">
        <f t="shared" si="1"/>
        <v>50</v>
      </c>
      <c r="H53" s="31"/>
      <c r="I53" s="7"/>
      <c r="J53" s="7"/>
      <c r="K53" s="7"/>
      <c r="L53" s="7"/>
      <c r="M53" s="7"/>
      <c r="N53" s="7"/>
      <c r="O53" s="7"/>
      <c r="P53" s="7"/>
      <c r="Q53" s="7">
        <v>20</v>
      </c>
      <c r="R53" s="7"/>
      <c r="S53" s="7"/>
      <c r="T53" s="7"/>
      <c r="U53" s="7"/>
      <c r="V53" s="7"/>
      <c r="W53" s="7"/>
      <c r="X53" s="7">
        <v>30</v>
      </c>
      <c r="Y53" s="7"/>
      <c r="Z53" s="7"/>
      <c r="AA53" s="36"/>
    </row>
    <row r="54" spans="1:27" s="11" customFormat="1" ht="18" customHeight="1">
      <c r="A54" s="1">
        <v>46</v>
      </c>
      <c r="B54" s="1">
        <v>54434</v>
      </c>
      <c r="C54" s="5" t="s">
        <v>430</v>
      </c>
      <c r="D54" s="1" t="s">
        <v>66</v>
      </c>
      <c r="E54" s="6" t="s">
        <v>7</v>
      </c>
      <c r="F54" s="1" t="s">
        <v>381</v>
      </c>
      <c r="G54" s="1">
        <f t="shared" si="1"/>
        <v>50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>
        <v>30</v>
      </c>
      <c r="U54" s="7"/>
      <c r="V54" s="7"/>
      <c r="W54" s="7">
        <v>20</v>
      </c>
      <c r="X54" s="7"/>
      <c r="Y54" s="7"/>
      <c r="Z54" s="7"/>
      <c r="AA54" s="36"/>
    </row>
    <row r="55" spans="1:27" s="11" customFormat="1" ht="18" customHeight="1">
      <c r="A55" s="1">
        <v>51</v>
      </c>
      <c r="B55" s="1" t="s">
        <v>1274</v>
      </c>
      <c r="C55" s="5" t="s">
        <v>1275</v>
      </c>
      <c r="D55" s="1" t="s">
        <v>66</v>
      </c>
      <c r="E55" s="6" t="s">
        <v>1094</v>
      </c>
      <c r="F55" s="1" t="s">
        <v>141</v>
      </c>
      <c r="G55" s="1">
        <f t="shared" si="1"/>
        <v>45</v>
      </c>
      <c r="H55" s="31"/>
      <c r="I55" s="7"/>
      <c r="J55" s="7"/>
      <c r="K55" s="7">
        <v>45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36"/>
    </row>
    <row r="56" spans="1:27" s="11" customFormat="1" ht="18" customHeight="1">
      <c r="A56" s="1">
        <v>51</v>
      </c>
      <c r="B56" s="1">
        <v>59535</v>
      </c>
      <c r="C56" s="5" t="s">
        <v>1301</v>
      </c>
      <c r="D56" s="1" t="s">
        <v>66</v>
      </c>
      <c r="E56" s="6" t="s">
        <v>7</v>
      </c>
      <c r="F56" s="1" t="s">
        <v>8</v>
      </c>
      <c r="G56" s="1">
        <f t="shared" si="1"/>
        <v>45</v>
      </c>
      <c r="H56" s="31"/>
      <c r="I56" s="7"/>
      <c r="J56" s="7"/>
      <c r="K56" s="7"/>
      <c r="L56" s="7">
        <v>45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6"/>
    </row>
    <row r="57" spans="1:27" s="11" customFormat="1" ht="18" customHeight="1">
      <c r="A57" s="1">
        <v>53</v>
      </c>
      <c r="B57" s="1">
        <v>65410</v>
      </c>
      <c r="C57" s="5" t="s">
        <v>1302</v>
      </c>
      <c r="D57" s="1" t="s">
        <v>66</v>
      </c>
      <c r="E57" s="6" t="s">
        <v>7</v>
      </c>
      <c r="F57" s="1" t="s">
        <v>141</v>
      </c>
      <c r="G57" s="1">
        <f t="shared" si="1"/>
        <v>40</v>
      </c>
      <c r="H57" s="31"/>
      <c r="I57" s="7"/>
      <c r="J57" s="7"/>
      <c r="K57" s="7"/>
      <c r="L57" s="7">
        <v>40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36"/>
    </row>
    <row r="58" spans="1:27" s="11" customFormat="1" ht="18" customHeight="1">
      <c r="A58" s="1">
        <v>53</v>
      </c>
      <c r="B58" s="1">
        <v>49356</v>
      </c>
      <c r="C58" s="5" t="s">
        <v>429</v>
      </c>
      <c r="D58" s="1" t="s">
        <v>66</v>
      </c>
      <c r="E58" s="6" t="s">
        <v>409</v>
      </c>
      <c r="F58" s="1" t="s">
        <v>381</v>
      </c>
      <c r="G58" s="1">
        <f t="shared" si="1"/>
        <v>40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15</v>
      </c>
      <c r="U58" s="7"/>
      <c r="V58" s="7"/>
      <c r="W58" s="7">
        <v>25</v>
      </c>
      <c r="X58" s="7"/>
      <c r="Y58" s="7"/>
      <c r="Z58" s="7"/>
      <c r="AA58" s="36"/>
    </row>
    <row r="59" spans="1:27" s="11" customFormat="1" ht="18" customHeight="1">
      <c r="A59" s="1">
        <v>55</v>
      </c>
      <c r="B59" s="1" t="s">
        <v>984</v>
      </c>
      <c r="C59" s="5" t="s">
        <v>985</v>
      </c>
      <c r="D59" s="1" t="s">
        <v>66</v>
      </c>
      <c r="E59" s="6" t="s">
        <v>7</v>
      </c>
      <c r="F59" s="1" t="s">
        <v>8</v>
      </c>
      <c r="G59" s="1">
        <f t="shared" si="1"/>
        <v>35</v>
      </c>
      <c r="H59" s="31"/>
      <c r="I59" s="7"/>
      <c r="J59" s="7"/>
      <c r="K59" s="7"/>
      <c r="L59" s="7"/>
      <c r="M59" s="7">
        <v>35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36"/>
    </row>
    <row r="60" spans="1:27" s="11" customFormat="1" ht="18" customHeight="1">
      <c r="A60" s="1">
        <v>55</v>
      </c>
      <c r="B60" s="1" t="s">
        <v>1276</v>
      </c>
      <c r="C60" s="5" t="s">
        <v>1277</v>
      </c>
      <c r="D60" s="1" t="s">
        <v>66</v>
      </c>
      <c r="E60" s="6" t="s">
        <v>1203</v>
      </c>
      <c r="F60" s="1" t="s">
        <v>141</v>
      </c>
      <c r="G60" s="1">
        <f t="shared" si="1"/>
        <v>35</v>
      </c>
      <c r="H60" s="31"/>
      <c r="I60" s="7"/>
      <c r="J60" s="7"/>
      <c r="K60" s="7">
        <v>35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36"/>
    </row>
    <row r="61" spans="1:27" s="11" customFormat="1" ht="18" customHeight="1">
      <c r="A61" s="1">
        <v>55</v>
      </c>
      <c r="B61" s="1" t="s">
        <v>275</v>
      </c>
      <c r="C61" s="5" t="s">
        <v>276</v>
      </c>
      <c r="D61" s="1" t="s">
        <v>66</v>
      </c>
      <c r="E61" s="6" t="s">
        <v>7</v>
      </c>
      <c r="F61" s="1" t="s">
        <v>8</v>
      </c>
      <c r="G61" s="1">
        <f t="shared" si="1"/>
        <v>35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>
        <v>35</v>
      </c>
      <c r="Y61" s="7"/>
      <c r="Z61" s="7"/>
      <c r="AA61" s="36"/>
    </row>
    <row r="62" spans="1:27" s="11" customFormat="1" ht="18" customHeight="1">
      <c r="A62" s="1">
        <v>58</v>
      </c>
      <c r="B62" s="1" t="s">
        <v>1278</v>
      </c>
      <c r="C62" s="5" t="s">
        <v>1279</v>
      </c>
      <c r="D62" s="1" t="s">
        <v>66</v>
      </c>
      <c r="E62" s="6" t="s">
        <v>1063</v>
      </c>
      <c r="F62" s="1" t="s">
        <v>141</v>
      </c>
      <c r="G62" s="1">
        <f t="shared" si="1"/>
        <v>30</v>
      </c>
      <c r="H62" s="31"/>
      <c r="I62" s="7"/>
      <c r="J62" s="7"/>
      <c r="K62" s="7">
        <v>30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36"/>
    </row>
    <row r="63" spans="1:27" s="11" customFormat="1" ht="18" customHeight="1">
      <c r="A63" s="1">
        <v>58</v>
      </c>
      <c r="B63" s="1">
        <v>30492</v>
      </c>
      <c r="C63" s="5" t="s">
        <v>69</v>
      </c>
      <c r="D63" s="1" t="s">
        <v>66</v>
      </c>
      <c r="E63" s="6" t="s">
        <v>7</v>
      </c>
      <c r="F63" s="1" t="s">
        <v>10</v>
      </c>
      <c r="G63" s="1">
        <f t="shared" si="1"/>
        <v>30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>
        <v>15</v>
      </c>
      <c r="V63" s="7"/>
      <c r="W63" s="7"/>
      <c r="X63" s="7"/>
      <c r="Y63" s="7"/>
      <c r="Z63" s="7">
        <v>15</v>
      </c>
      <c r="AA63" s="36"/>
    </row>
    <row r="64" spans="1:27" s="11" customFormat="1" ht="18" customHeight="1">
      <c r="A64" s="1">
        <v>58</v>
      </c>
      <c r="B64" s="1" t="s">
        <v>281</v>
      </c>
      <c r="C64" s="5" t="s">
        <v>282</v>
      </c>
      <c r="D64" s="1" t="s">
        <v>66</v>
      </c>
      <c r="E64" s="6" t="s">
        <v>7</v>
      </c>
      <c r="F64" s="1" t="s">
        <v>190</v>
      </c>
      <c r="G64" s="1">
        <f t="shared" si="1"/>
        <v>30</v>
      </c>
      <c r="H64" s="31"/>
      <c r="I64" s="7"/>
      <c r="J64" s="7"/>
      <c r="K64" s="7"/>
      <c r="L64" s="7"/>
      <c r="M64" s="7"/>
      <c r="N64" s="7"/>
      <c r="O64" s="7"/>
      <c r="P64" s="7"/>
      <c r="Q64" s="7">
        <v>10</v>
      </c>
      <c r="R64" s="7"/>
      <c r="S64" s="7"/>
      <c r="T64" s="7"/>
      <c r="U64" s="7"/>
      <c r="V64" s="7"/>
      <c r="W64" s="7"/>
      <c r="X64" s="7">
        <v>20</v>
      </c>
      <c r="Y64" s="7"/>
      <c r="Z64" s="7"/>
      <c r="AA64" s="36"/>
    </row>
    <row r="65" spans="1:27" s="11" customFormat="1" ht="18" customHeight="1">
      <c r="A65" s="1">
        <v>61</v>
      </c>
      <c r="B65" s="1" t="s">
        <v>986</v>
      </c>
      <c r="C65" s="5" t="s">
        <v>987</v>
      </c>
      <c r="D65" s="1" t="s">
        <v>66</v>
      </c>
      <c r="E65" s="6" t="s">
        <v>164</v>
      </c>
      <c r="F65" s="1" t="s">
        <v>103</v>
      </c>
      <c r="G65" s="1">
        <f t="shared" si="1"/>
        <v>25</v>
      </c>
      <c r="H65" s="31"/>
      <c r="I65" s="7"/>
      <c r="J65" s="7"/>
      <c r="K65" s="7"/>
      <c r="L65" s="7"/>
      <c r="M65" s="7">
        <v>25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36"/>
    </row>
    <row r="66" spans="1:27" s="11" customFormat="1" ht="18" customHeight="1">
      <c r="A66" s="1">
        <v>61</v>
      </c>
      <c r="B66" s="1" t="s">
        <v>1280</v>
      </c>
      <c r="C66" s="5" t="s">
        <v>1281</v>
      </c>
      <c r="D66" s="1" t="s">
        <v>66</v>
      </c>
      <c r="E66" s="6" t="s">
        <v>7</v>
      </c>
      <c r="F66" s="1" t="s">
        <v>141</v>
      </c>
      <c r="G66" s="1">
        <f t="shared" si="1"/>
        <v>25</v>
      </c>
      <c r="H66" s="31"/>
      <c r="I66" s="7"/>
      <c r="J66" s="7"/>
      <c r="K66" s="7">
        <v>25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36"/>
    </row>
    <row r="67" spans="1:27" s="11" customFormat="1" ht="18" customHeight="1">
      <c r="A67" s="1">
        <v>61</v>
      </c>
      <c r="B67" s="1">
        <v>41444</v>
      </c>
      <c r="C67" s="5" t="s">
        <v>776</v>
      </c>
      <c r="D67" s="1" t="s">
        <v>66</v>
      </c>
      <c r="E67" s="6" t="s">
        <v>761</v>
      </c>
      <c r="F67" s="1" t="s">
        <v>259</v>
      </c>
      <c r="G67" s="1">
        <f t="shared" si="1"/>
        <v>25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>
        <v>25</v>
      </c>
      <c r="S67" s="7"/>
      <c r="T67" s="7"/>
      <c r="U67" s="7"/>
      <c r="V67" s="7"/>
      <c r="W67" s="7"/>
      <c r="X67" s="7"/>
      <c r="Y67" s="7"/>
      <c r="Z67" s="7"/>
      <c r="AA67" s="36"/>
    </row>
    <row r="68" spans="1:27" s="11" customFormat="1" ht="18" customHeight="1">
      <c r="A68" s="1">
        <v>61</v>
      </c>
      <c r="B68" s="1" t="s">
        <v>279</v>
      </c>
      <c r="C68" s="5" t="s">
        <v>280</v>
      </c>
      <c r="D68" s="1" t="s">
        <v>66</v>
      </c>
      <c r="E68" s="6" t="s">
        <v>7</v>
      </c>
      <c r="F68" s="1" t="s">
        <v>190</v>
      </c>
      <c r="G68" s="1">
        <f t="shared" si="1"/>
        <v>25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25</v>
      </c>
      <c r="Y68" s="7"/>
      <c r="Z68" s="7"/>
      <c r="AA68" s="36"/>
    </row>
    <row r="69" spans="1:27" s="11" customFormat="1" ht="18" customHeight="1">
      <c r="A69" s="1">
        <v>61</v>
      </c>
      <c r="B69" s="1" t="s">
        <v>285</v>
      </c>
      <c r="C69" s="5" t="s">
        <v>286</v>
      </c>
      <c r="D69" s="1" t="s">
        <v>66</v>
      </c>
      <c r="E69" s="6" t="s">
        <v>195</v>
      </c>
      <c r="F69" s="1" t="s">
        <v>190</v>
      </c>
      <c r="G69" s="1">
        <f t="shared" ref="G69:G100" si="2">SUM(I69:Z69)</f>
        <v>25</v>
      </c>
      <c r="H69" s="31"/>
      <c r="I69" s="7"/>
      <c r="J69" s="7"/>
      <c r="K69" s="7"/>
      <c r="L69" s="7"/>
      <c r="M69" s="7"/>
      <c r="N69" s="7"/>
      <c r="O69" s="7"/>
      <c r="P69" s="7"/>
      <c r="Q69" s="7">
        <v>15</v>
      </c>
      <c r="R69" s="7"/>
      <c r="S69" s="7"/>
      <c r="T69" s="7"/>
      <c r="U69" s="7"/>
      <c r="V69" s="7"/>
      <c r="W69" s="7"/>
      <c r="X69" s="7">
        <v>10</v>
      </c>
      <c r="Y69" s="7"/>
      <c r="Z69" s="7"/>
      <c r="AA69" s="36"/>
    </row>
    <row r="70" spans="1:27" s="11" customFormat="1" ht="18" customHeight="1">
      <c r="A70" s="1">
        <v>61</v>
      </c>
      <c r="B70" s="1">
        <v>20519</v>
      </c>
      <c r="C70" s="5" t="s">
        <v>632</v>
      </c>
      <c r="D70" s="1" t="s">
        <v>66</v>
      </c>
      <c r="E70" s="6" t="s">
        <v>7</v>
      </c>
      <c r="F70" s="1" t="s">
        <v>381</v>
      </c>
      <c r="G70" s="1">
        <f t="shared" si="2"/>
        <v>25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>
        <v>25</v>
      </c>
      <c r="U70" s="7"/>
      <c r="V70" s="7"/>
      <c r="W70" s="7"/>
      <c r="X70" s="7"/>
      <c r="Y70" s="7"/>
      <c r="Z70" s="7"/>
      <c r="AA70" s="36"/>
    </row>
    <row r="71" spans="1:27" s="11" customFormat="1" ht="18" customHeight="1">
      <c r="A71" s="1">
        <v>61</v>
      </c>
      <c r="B71" s="1">
        <v>16445</v>
      </c>
      <c r="C71" s="5" t="s">
        <v>714</v>
      </c>
      <c r="D71" s="1" t="s">
        <v>66</v>
      </c>
      <c r="E71" s="6" t="s">
        <v>7</v>
      </c>
      <c r="F71" s="1" t="s">
        <v>686</v>
      </c>
      <c r="G71" s="1">
        <f t="shared" si="2"/>
        <v>25</v>
      </c>
      <c r="H71" s="31"/>
      <c r="I71" s="7"/>
      <c r="J71" s="7"/>
      <c r="K71" s="7"/>
      <c r="L71" s="7"/>
      <c r="M71" s="7"/>
      <c r="N71" s="7"/>
      <c r="O71" s="7"/>
      <c r="P71" s="7">
        <v>25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36"/>
    </row>
    <row r="72" spans="1:27" s="11" customFormat="1" ht="18" customHeight="1">
      <c r="A72" s="1">
        <v>68</v>
      </c>
      <c r="B72" s="1" t="s">
        <v>651</v>
      </c>
      <c r="C72" s="5" t="s">
        <v>652</v>
      </c>
      <c r="D72" s="1" t="s">
        <v>66</v>
      </c>
      <c r="E72" s="6" t="s">
        <v>7</v>
      </c>
      <c r="F72" s="1" t="s">
        <v>10</v>
      </c>
      <c r="G72" s="1">
        <f t="shared" si="2"/>
        <v>23</v>
      </c>
      <c r="H72" s="31"/>
      <c r="I72" s="7"/>
      <c r="J72" s="7"/>
      <c r="K72" s="7"/>
      <c r="L72" s="7"/>
      <c r="M72" s="7">
        <v>20</v>
      </c>
      <c r="N72" s="7"/>
      <c r="O72" s="7"/>
      <c r="P72" s="7"/>
      <c r="Q72" s="7"/>
      <c r="R72" s="7"/>
      <c r="S72" s="7">
        <v>3</v>
      </c>
      <c r="T72" s="7"/>
      <c r="U72" s="7"/>
      <c r="V72" s="7"/>
      <c r="W72" s="7"/>
      <c r="X72" s="7"/>
      <c r="Y72" s="7"/>
      <c r="Z72" s="7"/>
      <c r="AA72" s="36"/>
    </row>
    <row r="73" spans="1:27" s="11" customFormat="1" ht="18" customHeight="1">
      <c r="A73" s="1">
        <v>69</v>
      </c>
      <c r="B73" s="1" t="s">
        <v>1282</v>
      </c>
      <c r="C73" s="5" t="s">
        <v>1283</v>
      </c>
      <c r="D73" s="1" t="s">
        <v>66</v>
      </c>
      <c r="E73" s="6" t="s">
        <v>1163</v>
      </c>
      <c r="F73" s="1" t="s">
        <v>141</v>
      </c>
      <c r="G73" s="1">
        <f t="shared" si="2"/>
        <v>20</v>
      </c>
      <c r="H73" s="31"/>
      <c r="I73" s="7"/>
      <c r="J73" s="7"/>
      <c r="K73" s="7">
        <v>20</v>
      </c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36"/>
    </row>
    <row r="74" spans="1:27" s="11" customFormat="1" ht="18" customHeight="1">
      <c r="A74" s="1">
        <v>69</v>
      </c>
      <c r="B74" s="1">
        <v>62877</v>
      </c>
      <c r="C74" s="5" t="s">
        <v>1303</v>
      </c>
      <c r="D74" s="1" t="s">
        <v>66</v>
      </c>
      <c r="E74" s="6" t="s">
        <v>7</v>
      </c>
      <c r="F74" s="1" t="s">
        <v>141</v>
      </c>
      <c r="G74" s="1">
        <f t="shared" si="2"/>
        <v>20</v>
      </c>
      <c r="H74" s="31"/>
      <c r="I74" s="7"/>
      <c r="J74" s="7"/>
      <c r="K74" s="7"/>
      <c r="L74" s="7">
        <v>20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36"/>
    </row>
    <row r="75" spans="1:27" s="11" customFormat="1" ht="18" customHeight="1">
      <c r="A75" s="1">
        <v>69</v>
      </c>
      <c r="B75" s="1">
        <v>1603</v>
      </c>
      <c r="C75" s="5" t="s">
        <v>777</v>
      </c>
      <c r="D75" s="1" t="s">
        <v>66</v>
      </c>
      <c r="E75" s="6" t="s">
        <v>749</v>
      </c>
      <c r="F75" s="1" t="s">
        <v>259</v>
      </c>
      <c r="G75" s="1">
        <f t="shared" si="2"/>
        <v>20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20</v>
      </c>
      <c r="S75" s="7"/>
      <c r="T75" s="7"/>
      <c r="U75" s="7"/>
      <c r="V75" s="7"/>
      <c r="W75" s="7"/>
      <c r="X75" s="7"/>
      <c r="Y75" s="7"/>
      <c r="Z75" s="7"/>
      <c r="AA75" s="36"/>
    </row>
    <row r="76" spans="1:27" s="11" customFormat="1" ht="18" customHeight="1">
      <c r="A76" s="1">
        <v>69</v>
      </c>
      <c r="B76" s="1">
        <v>5305</v>
      </c>
      <c r="C76" s="5" t="s">
        <v>68</v>
      </c>
      <c r="D76" s="1" t="s">
        <v>66</v>
      </c>
      <c r="E76" s="6" t="s">
        <v>7</v>
      </c>
      <c r="F76" s="1" t="s">
        <v>8</v>
      </c>
      <c r="G76" s="1">
        <f t="shared" si="2"/>
        <v>20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20</v>
      </c>
      <c r="AA76" s="36"/>
    </row>
    <row r="77" spans="1:27" s="11" customFormat="1" ht="18" customHeight="1">
      <c r="A77" s="1">
        <v>69</v>
      </c>
      <c r="B77" s="1">
        <v>1934</v>
      </c>
      <c r="C77" s="5" t="s">
        <v>578</v>
      </c>
      <c r="D77" s="1" t="s">
        <v>66</v>
      </c>
      <c r="E77" s="6" t="s">
        <v>579</v>
      </c>
      <c r="F77" s="1" t="s">
        <v>25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20</v>
      </c>
      <c r="V77" s="7"/>
      <c r="W77" s="7"/>
      <c r="X77" s="7"/>
      <c r="Y77" s="7"/>
      <c r="Z77" s="7"/>
      <c r="AA77" s="36"/>
    </row>
    <row r="78" spans="1:27" s="11" customFormat="1" ht="18" customHeight="1">
      <c r="A78" s="1">
        <v>69</v>
      </c>
      <c r="B78" s="1">
        <v>54185</v>
      </c>
      <c r="C78" s="5" t="s">
        <v>633</v>
      </c>
      <c r="D78" s="1" t="s">
        <v>66</v>
      </c>
      <c r="E78" s="6" t="s">
        <v>631</v>
      </c>
      <c r="F78" s="1" t="s">
        <v>381</v>
      </c>
      <c r="G78" s="1">
        <f t="shared" si="2"/>
        <v>20</v>
      </c>
      <c r="H78" s="31"/>
      <c r="I78" s="7"/>
      <c r="J78" s="7">
        <v>10</v>
      </c>
      <c r="K78" s="7"/>
      <c r="L78" s="7"/>
      <c r="M78" s="7"/>
      <c r="N78" s="7"/>
      <c r="O78" s="7"/>
      <c r="P78" s="7"/>
      <c r="Q78" s="7"/>
      <c r="R78" s="7"/>
      <c r="S78" s="7"/>
      <c r="T78" s="7">
        <v>10</v>
      </c>
      <c r="U78" s="7"/>
      <c r="V78" s="7"/>
      <c r="W78" s="7"/>
      <c r="X78" s="7"/>
      <c r="Y78" s="7"/>
      <c r="Z78" s="7"/>
      <c r="AA78" s="36"/>
    </row>
    <row r="79" spans="1:27" s="11" customFormat="1" ht="18" customHeight="1">
      <c r="A79" s="1">
        <v>75</v>
      </c>
      <c r="B79" s="1" t="s">
        <v>287</v>
      </c>
      <c r="C79" s="5" t="s">
        <v>288</v>
      </c>
      <c r="D79" s="1" t="s">
        <v>66</v>
      </c>
      <c r="E79" s="6" t="s">
        <v>195</v>
      </c>
      <c r="F79" s="1" t="s">
        <v>190</v>
      </c>
      <c r="G79" s="1">
        <f t="shared" si="2"/>
        <v>17</v>
      </c>
      <c r="H79" s="31"/>
      <c r="I79" s="7"/>
      <c r="J79" s="7"/>
      <c r="K79" s="7"/>
      <c r="L79" s="7"/>
      <c r="M79" s="7"/>
      <c r="N79" s="7"/>
      <c r="O79" s="7"/>
      <c r="P79" s="7"/>
      <c r="Q79" s="7">
        <v>8</v>
      </c>
      <c r="R79" s="7"/>
      <c r="S79" s="7"/>
      <c r="T79" s="7"/>
      <c r="U79" s="7"/>
      <c r="V79" s="7"/>
      <c r="W79" s="7"/>
      <c r="X79" s="7">
        <v>9</v>
      </c>
      <c r="Y79" s="7"/>
      <c r="Z79" s="7"/>
      <c r="AA79" s="36"/>
    </row>
    <row r="80" spans="1:27" s="11" customFormat="1" ht="18" customHeight="1">
      <c r="A80" s="1">
        <v>76</v>
      </c>
      <c r="B80" s="1" t="s">
        <v>988</v>
      </c>
      <c r="C80" s="5" t="s">
        <v>989</v>
      </c>
      <c r="D80" s="1" t="s">
        <v>66</v>
      </c>
      <c r="E80" s="6" t="s">
        <v>7</v>
      </c>
      <c r="F80" s="1" t="s">
        <v>103</v>
      </c>
      <c r="G80" s="1">
        <f t="shared" si="2"/>
        <v>15</v>
      </c>
      <c r="H80" s="31"/>
      <c r="I80" s="7"/>
      <c r="J80" s="7"/>
      <c r="K80" s="7"/>
      <c r="L80" s="7"/>
      <c r="M80" s="7">
        <v>15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36"/>
    </row>
    <row r="81" spans="1:27" s="11" customFormat="1" ht="18" customHeight="1">
      <c r="A81" s="1">
        <v>76</v>
      </c>
      <c r="B81" s="1">
        <v>4115</v>
      </c>
      <c r="C81" s="5" t="s">
        <v>1284</v>
      </c>
      <c r="D81" s="1" t="s">
        <v>66</v>
      </c>
      <c r="E81" s="6" t="s">
        <v>7</v>
      </c>
      <c r="F81" s="1" t="s">
        <v>141</v>
      </c>
      <c r="G81" s="1">
        <f t="shared" si="2"/>
        <v>15</v>
      </c>
      <c r="H81" s="31"/>
      <c r="I81" s="7"/>
      <c r="J81" s="7"/>
      <c r="K81" s="7">
        <v>15</v>
      </c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36"/>
    </row>
    <row r="82" spans="1:27" s="11" customFormat="1" ht="18" customHeight="1">
      <c r="A82" s="1">
        <v>76</v>
      </c>
      <c r="B82" s="1">
        <v>38811</v>
      </c>
      <c r="C82" s="5" t="s">
        <v>778</v>
      </c>
      <c r="D82" s="1" t="s">
        <v>66</v>
      </c>
      <c r="E82" s="6" t="s">
        <v>761</v>
      </c>
      <c r="F82" s="1" t="s">
        <v>259</v>
      </c>
      <c r="G82" s="1">
        <f t="shared" si="2"/>
        <v>15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>
        <v>15</v>
      </c>
      <c r="S82" s="7"/>
      <c r="T82" s="7"/>
      <c r="U82" s="7"/>
      <c r="V82" s="7"/>
      <c r="W82" s="7"/>
      <c r="X82" s="7"/>
      <c r="Y82" s="7"/>
      <c r="Z82" s="7"/>
      <c r="AA82" s="36"/>
    </row>
    <row r="83" spans="1:27" s="11" customFormat="1" ht="18" customHeight="1">
      <c r="A83" s="1">
        <v>76</v>
      </c>
      <c r="B83" s="1" t="s">
        <v>283</v>
      </c>
      <c r="C83" s="5" t="s">
        <v>284</v>
      </c>
      <c r="D83" s="1" t="s">
        <v>66</v>
      </c>
      <c r="E83" s="6" t="s">
        <v>7</v>
      </c>
      <c r="F83" s="1" t="s">
        <v>190</v>
      </c>
      <c r="G83" s="1">
        <f t="shared" si="2"/>
        <v>15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>
        <v>15</v>
      </c>
      <c r="Y83" s="7"/>
      <c r="Z83" s="7"/>
      <c r="AA83" s="36"/>
    </row>
    <row r="84" spans="1:27" s="11" customFormat="1" ht="18" customHeight="1">
      <c r="A84" s="1">
        <v>80</v>
      </c>
      <c r="B84" s="1">
        <v>59302</v>
      </c>
      <c r="C84" s="5" t="s">
        <v>289</v>
      </c>
      <c r="D84" s="1" t="s">
        <v>66</v>
      </c>
      <c r="E84" s="6" t="s">
        <v>7</v>
      </c>
      <c r="F84" s="1" t="s">
        <v>190</v>
      </c>
      <c r="G84" s="1">
        <f t="shared" si="2"/>
        <v>14</v>
      </c>
      <c r="H84" s="31"/>
      <c r="I84" s="7"/>
      <c r="J84" s="7"/>
      <c r="K84" s="7"/>
      <c r="L84" s="7"/>
      <c r="M84" s="7"/>
      <c r="N84" s="7"/>
      <c r="O84" s="7"/>
      <c r="P84" s="7"/>
      <c r="Q84" s="7">
        <v>6</v>
      </c>
      <c r="R84" s="7"/>
      <c r="S84" s="7"/>
      <c r="T84" s="7"/>
      <c r="U84" s="7"/>
      <c r="V84" s="7"/>
      <c r="W84" s="7"/>
      <c r="X84" s="7">
        <v>8</v>
      </c>
      <c r="Y84" s="7"/>
      <c r="Z84" s="7"/>
      <c r="AA84" s="36"/>
    </row>
    <row r="85" spans="1:27" s="11" customFormat="1" ht="18" customHeight="1">
      <c r="A85" s="1">
        <v>81</v>
      </c>
      <c r="B85" s="1" t="s">
        <v>990</v>
      </c>
      <c r="C85" s="5" t="s">
        <v>991</v>
      </c>
      <c r="D85" s="1" t="s">
        <v>66</v>
      </c>
      <c r="E85" s="6" t="s">
        <v>7</v>
      </c>
      <c r="F85" s="1" t="s">
        <v>103</v>
      </c>
      <c r="G85" s="1">
        <f t="shared" si="2"/>
        <v>10</v>
      </c>
      <c r="H85" s="31"/>
      <c r="I85" s="7"/>
      <c r="J85" s="7"/>
      <c r="K85" s="7"/>
      <c r="L85" s="7"/>
      <c r="M85" s="7">
        <v>10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36"/>
    </row>
    <row r="86" spans="1:27" s="11" customFormat="1" ht="18" customHeight="1">
      <c r="A86" s="1">
        <v>81</v>
      </c>
      <c r="B86" s="1" t="s">
        <v>1285</v>
      </c>
      <c r="C86" s="5" t="s">
        <v>1286</v>
      </c>
      <c r="D86" s="1" t="s">
        <v>66</v>
      </c>
      <c r="E86" s="6" t="s">
        <v>1189</v>
      </c>
      <c r="F86" s="1" t="s">
        <v>141</v>
      </c>
      <c r="G86" s="1">
        <f t="shared" si="2"/>
        <v>10</v>
      </c>
      <c r="H86" s="31"/>
      <c r="I86" s="7"/>
      <c r="J86" s="7"/>
      <c r="K86" s="7">
        <v>10</v>
      </c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36"/>
    </row>
    <row r="87" spans="1:27" s="11" customFormat="1" ht="18" customHeight="1">
      <c r="A87" s="1">
        <v>81</v>
      </c>
      <c r="B87" s="1">
        <v>41753</v>
      </c>
      <c r="C87" s="5" t="s">
        <v>779</v>
      </c>
      <c r="D87" s="1" t="s">
        <v>66</v>
      </c>
      <c r="E87" s="6" t="s">
        <v>752</v>
      </c>
      <c r="F87" s="1" t="s">
        <v>259</v>
      </c>
      <c r="G87" s="1">
        <f t="shared" si="2"/>
        <v>10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10</v>
      </c>
      <c r="S87" s="7"/>
      <c r="T87" s="7"/>
      <c r="U87" s="7"/>
      <c r="V87" s="7"/>
      <c r="W87" s="7"/>
      <c r="X87" s="7"/>
      <c r="Y87" s="7"/>
      <c r="Z87" s="7"/>
      <c r="AA87" s="36"/>
    </row>
    <row r="88" spans="1:27" s="11" customFormat="1" ht="18" customHeight="1">
      <c r="A88" s="1">
        <v>81</v>
      </c>
      <c r="B88" s="1">
        <v>3285</v>
      </c>
      <c r="C88" s="5" t="s">
        <v>508</v>
      </c>
      <c r="D88" s="1" t="s">
        <v>66</v>
      </c>
      <c r="E88" s="6" t="s">
        <v>7</v>
      </c>
      <c r="F88" s="1" t="s">
        <v>442</v>
      </c>
      <c r="G88" s="1">
        <f t="shared" si="2"/>
        <v>10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>
        <v>10</v>
      </c>
      <c r="W88" s="7"/>
      <c r="X88" s="7"/>
      <c r="Y88" s="7"/>
      <c r="Z88" s="7"/>
      <c r="AA88" s="36"/>
    </row>
    <row r="89" spans="1:27" s="11" customFormat="1" ht="18" customHeight="1">
      <c r="A89" s="1">
        <v>81</v>
      </c>
      <c r="B89" s="1">
        <v>54432</v>
      </c>
      <c r="C89" s="5" t="s">
        <v>580</v>
      </c>
      <c r="D89" s="1" t="s">
        <v>66</v>
      </c>
      <c r="E89" s="6" t="s">
        <v>7</v>
      </c>
      <c r="F89" s="1" t="s">
        <v>10</v>
      </c>
      <c r="G89" s="1">
        <f t="shared" si="2"/>
        <v>10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>
        <v>10</v>
      </c>
      <c r="V89" s="7"/>
      <c r="W89" s="7"/>
      <c r="X89" s="7"/>
      <c r="Y89" s="7"/>
      <c r="Z89" s="7"/>
      <c r="AA89" s="36"/>
    </row>
    <row r="90" spans="1:27" s="11" customFormat="1" ht="18" customHeight="1">
      <c r="A90" s="1">
        <v>81</v>
      </c>
      <c r="B90" s="1" t="s">
        <v>290</v>
      </c>
      <c r="C90" s="5" t="s">
        <v>291</v>
      </c>
      <c r="D90" s="1" t="s">
        <v>66</v>
      </c>
      <c r="E90" s="6" t="s">
        <v>7</v>
      </c>
      <c r="F90" s="1" t="s">
        <v>190</v>
      </c>
      <c r="G90" s="1">
        <f t="shared" si="2"/>
        <v>10</v>
      </c>
      <c r="H90" s="31"/>
      <c r="I90" s="7"/>
      <c r="J90" s="7"/>
      <c r="K90" s="7"/>
      <c r="L90" s="7"/>
      <c r="M90" s="7"/>
      <c r="N90" s="7"/>
      <c r="O90" s="7"/>
      <c r="P90" s="7"/>
      <c r="Q90" s="7">
        <v>3</v>
      </c>
      <c r="R90" s="7"/>
      <c r="S90" s="7"/>
      <c r="T90" s="7"/>
      <c r="U90" s="7"/>
      <c r="V90" s="7"/>
      <c r="W90" s="7"/>
      <c r="X90" s="7">
        <v>7</v>
      </c>
      <c r="Y90" s="7"/>
      <c r="Z90" s="7"/>
      <c r="AA90" s="36"/>
    </row>
    <row r="91" spans="1:27" s="11" customFormat="1" ht="18" customHeight="1">
      <c r="A91" s="1">
        <v>81</v>
      </c>
      <c r="B91" s="1">
        <v>43056</v>
      </c>
      <c r="C91" s="5" t="s">
        <v>715</v>
      </c>
      <c r="D91" s="1" t="s">
        <v>66</v>
      </c>
      <c r="E91" s="6" t="s">
        <v>7</v>
      </c>
      <c r="F91" s="1" t="s">
        <v>686</v>
      </c>
      <c r="G91" s="1">
        <f t="shared" si="2"/>
        <v>10</v>
      </c>
      <c r="H91" s="31"/>
      <c r="I91" s="7"/>
      <c r="J91" s="7"/>
      <c r="K91" s="7"/>
      <c r="L91" s="7"/>
      <c r="M91" s="7"/>
      <c r="N91" s="7"/>
      <c r="O91" s="7"/>
      <c r="P91" s="7">
        <v>10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36"/>
    </row>
    <row r="92" spans="1:27" s="11" customFormat="1" ht="18" customHeight="1">
      <c r="A92" s="1">
        <v>88</v>
      </c>
      <c r="B92" s="1" t="s">
        <v>992</v>
      </c>
      <c r="C92" s="5" t="s">
        <v>993</v>
      </c>
      <c r="D92" s="1" t="s">
        <v>66</v>
      </c>
      <c r="E92" s="6" t="s">
        <v>7</v>
      </c>
      <c r="F92" s="1" t="s">
        <v>103</v>
      </c>
      <c r="G92" s="1">
        <f t="shared" si="2"/>
        <v>9</v>
      </c>
      <c r="H92" s="31"/>
      <c r="I92" s="7"/>
      <c r="J92" s="7"/>
      <c r="K92" s="7"/>
      <c r="L92" s="7"/>
      <c r="M92" s="7">
        <v>9</v>
      </c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36"/>
    </row>
    <row r="93" spans="1:27" s="11" customFormat="1" ht="18" customHeight="1">
      <c r="A93" s="1">
        <v>88</v>
      </c>
      <c r="B93" s="1" t="s">
        <v>583</v>
      </c>
      <c r="C93" s="5" t="s">
        <v>584</v>
      </c>
      <c r="D93" s="1" t="s">
        <v>66</v>
      </c>
      <c r="E93" s="6" t="s">
        <v>7</v>
      </c>
      <c r="F93" s="1" t="s">
        <v>10</v>
      </c>
      <c r="G93" s="1">
        <f t="shared" si="2"/>
        <v>9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>
        <v>6</v>
      </c>
      <c r="T93" s="7"/>
      <c r="U93" s="7">
        <v>3</v>
      </c>
      <c r="V93" s="7"/>
      <c r="W93" s="7"/>
      <c r="X93" s="7"/>
      <c r="Y93" s="7"/>
      <c r="Z93" s="7"/>
      <c r="AA93" s="36"/>
    </row>
    <row r="94" spans="1:27" s="11" customFormat="1" ht="18" customHeight="1">
      <c r="A94" s="1">
        <v>88</v>
      </c>
      <c r="B94" s="1">
        <v>64076</v>
      </c>
      <c r="C94" s="5" t="s">
        <v>634</v>
      </c>
      <c r="D94" s="1" t="s">
        <v>66</v>
      </c>
      <c r="E94" s="6" t="s">
        <v>7</v>
      </c>
      <c r="F94" s="1" t="s">
        <v>381</v>
      </c>
      <c r="G94" s="1">
        <f t="shared" si="2"/>
        <v>9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>
        <v>9</v>
      </c>
      <c r="U94" s="7"/>
      <c r="V94" s="7"/>
      <c r="W94" s="7"/>
      <c r="X94" s="7"/>
      <c r="Y94" s="7"/>
      <c r="Z94" s="7"/>
      <c r="AA94" s="36"/>
    </row>
    <row r="95" spans="1:27" s="11" customFormat="1" ht="18" customHeight="1">
      <c r="A95" s="1">
        <v>91</v>
      </c>
      <c r="B95" s="1" t="s">
        <v>994</v>
      </c>
      <c r="C95" s="5" t="s">
        <v>995</v>
      </c>
      <c r="D95" s="1" t="s">
        <v>66</v>
      </c>
      <c r="E95" s="6" t="s">
        <v>7</v>
      </c>
      <c r="F95" s="1" t="s">
        <v>103</v>
      </c>
      <c r="G95" s="1">
        <f t="shared" si="2"/>
        <v>8</v>
      </c>
      <c r="H95" s="31"/>
      <c r="I95" s="7"/>
      <c r="J95" s="7"/>
      <c r="K95" s="7"/>
      <c r="L95" s="7"/>
      <c r="M95" s="7">
        <v>8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36"/>
    </row>
    <row r="96" spans="1:27" s="11" customFormat="1" ht="18" customHeight="1">
      <c r="A96" s="1">
        <v>91</v>
      </c>
      <c r="B96" s="1">
        <v>38889</v>
      </c>
      <c r="C96" s="5" t="s">
        <v>780</v>
      </c>
      <c r="D96" s="1" t="s">
        <v>66</v>
      </c>
      <c r="E96" s="6" t="s">
        <v>7</v>
      </c>
      <c r="F96" s="1" t="s">
        <v>259</v>
      </c>
      <c r="G96" s="1">
        <f t="shared" si="2"/>
        <v>8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>
        <v>8</v>
      </c>
      <c r="S96" s="7"/>
      <c r="T96" s="7"/>
      <c r="U96" s="7"/>
      <c r="V96" s="7"/>
      <c r="W96" s="7"/>
      <c r="X96" s="7"/>
      <c r="Y96" s="7"/>
      <c r="Z96" s="7"/>
      <c r="AA96" s="36"/>
    </row>
    <row r="97" spans="1:27" s="11" customFormat="1" ht="18" customHeight="1">
      <c r="A97" s="1">
        <v>91</v>
      </c>
      <c r="B97" s="1">
        <v>57747</v>
      </c>
      <c r="C97" s="5" t="s">
        <v>716</v>
      </c>
      <c r="D97" s="1" t="s">
        <v>66</v>
      </c>
      <c r="E97" s="6" t="s">
        <v>7</v>
      </c>
      <c r="F97" s="1" t="s">
        <v>686</v>
      </c>
      <c r="G97" s="1">
        <f t="shared" si="2"/>
        <v>8</v>
      </c>
      <c r="H97" s="31"/>
      <c r="I97" s="7"/>
      <c r="J97" s="7"/>
      <c r="K97" s="7"/>
      <c r="L97" s="7"/>
      <c r="M97" s="7"/>
      <c r="N97" s="7"/>
      <c r="O97" s="7"/>
      <c r="P97" s="7">
        <v>8</v>
      </c>
      <c r="Q97" s="7"/>
      <c r="R97" s="7"/>
      <c r="S97" s="7"/>
      <c r="T97" s="7"/>
      <c r="U97" s="7"/>
      <c r="V97" s="7"/>
      <c r="W97" s="7"/>
      <c r="X97" s="7"/>
      <c r="Y97" s="7"/>
      <c r="Z97" s="7"/>
      <c r="AA97" s="36"/>
    </row>
    <row r="98" spans="1:27" s="11" customFormat="1" ht="18" customHeight="1">
      <c r="A98" s="1">
        <v>91</v>
      </c>
      <c r="B98" s="1" t="s">
        <v>649</v>
      </c>
      <c r="C98" s="5" t="s">
        <v>650</v>
      </c>
      <c r="D98" s="1" t="s">
        <v>66</v>
      </c>
      <c r="E98" s="6" t="s">
        <v>7</v>
      </c>
      <c r="F98" s="1" t="s">
        <v>10</v>
      </c>
      <c r="G98" s="1">
        <f t="shared" si="2"/>
        <v>8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>
        <v>8</v>
      </c>
      <c r="T98" s="7"/>
      <c r="U98" s="7"/>
      <c r="V98" s="7"/>
      <c r="W98" s="7"/>
      <c r="X98" s="7"/>
      <c r="Y98" s="7"/>
      <c r="Z98" s="7"/>
      <c r="AA98" s="36"/>
    </row>
    <row r="99" spans="1:27" s="11" customFormat="1" ht="18" customHeight="1">
      <c r="A99" s="1">
        <v>91</v>
      </c>
      <c r="B99" s="1">
        <v>59941</v>
      </c>
      <c r="C99" s="5" t="s">
        <v>71</v>
      </c>
      <c r="D99" s="1" t="s">
        <v>66</v>
      </c>
      <c r="E99" s="6" t="s">
        <v>7</v>
      </c>
      <c r="F99" s="1" t="s">
        <v>8</v>
      </c>
      <c r="G99" s="1">
        <f t="shared" si="2"/>
        <v>8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>
        <v>8</v>
      </c>
      <c r="AA99" s="36"/>
    </row>
    <row r="100" spans="1:27" s="11" customFormat="1" ht="18" customHeight="1">
      <c r="A100" s="1">
        <v>96</v>
      </c>
      <c r="B100" s="1" t="s">
        <v>996</v>
      </c>
      <c r="C100" s="5" t="s">
        <v>997</v>
      </c>
      <c r="D100" s="1" t="s">
        <v>66</v>
      </c>
      <c r="E100" s="6" t="s">
        <v>7</v>
      </c>
      <c r="F100" s="1" t="s">
        <v>103</v>
      </c>
      <c r="G100" s="1">
        <f t="shared" si="2"/>
        <v>7</v>
      </c>
      <c r="H100" s="31"/>
      <c r="I100" s="7"/>
      <c r="J100" s="7"/>
      <c r="K100" s="7"/>
      <c r="L100" s="7"/>
      <c r="M100" s="7">
        <v>7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36"/>
    </row>
    <row r="101" spans="1:27" s="11" customFormat="1" ht="18" customHeight="1">
      <c r="A101" s="1">
        <v>97</v>
      </c>
      <c r="B101" s="1" t="s">
        <v>998</v>
      </c>
      <c r="C101" s="5" t="s">
        <v>999</v>
      </c>
      <c r="D101" s="1" t="s">
        <v>66</v>
      </c>
      <c r="E101" s="6" t="s">
        <v>7</v>
      </c>
      <c r="F101" s="1" t="s">
        <v>103</v>
      </c>
      <c r="G101" s="1">
        <f t="shared" ref="G101:G123" si="3">SUM(I101:Z101)</f>
        <v>6</v>
      </c>
      <c r="H101" s="31"/>
      <c r="I101" s="7"/>
      <c r="J101" s="7"/>
      <c r="K101" s="7"/>
      <c r="L101" s="7"/>
      <c r="M101" s="7">
        <v>6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36"/>
    </row>
    <row r="102" spans="1:27" s="11" customFormat="1" ht="18" customHeight="1">
      <c r="A102" s="1">
        <v>97</v>
      </c>
      <c r="B102" s="1" t="s">
        <v>581</v>
      </c>
      <c r="C102" s="5" t="s">
        <v>582</v>
      </c>
      <c r="D102" s="1" t="s">
        <v>66</v>
      </c>
      <c r="E102" s="6" t="s">
        <v>555</v>
      </c>
      <c r="F102" s="1" t="s">
        <v>10</v>
      </c>
      <c r="G102" s="1">
        <f t="shared" si="3"/>
        <v>6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6</v>
      </c>
      <c r="V102" s="7"/>
      <c r="W102" s="7"/>
      <c r="X102" s="7"/>
      <c r="Y102" s="7"/>
      <c r="Z102" s="7"/>
      <c r="AA102" s="36"/>
    </row>
    <row r="103" spans="1:27" s="11" customFormat="1" ht="18" customHeight="1">
      <c r="A103" s="1">
        <v>97</v>
      </c>
      <c r="B103" s="1">
        <v>62918</v>
      </c>
      <c r="C103" s="5" t="s">
        <v>717</v>
      </c>
      <c r="D103" s="1" t="s">
        <v>66</v>
      </c>
      <c r="E103" s="6" t="s">
        <v>7</v>
      </c>
      <c r="F103" s="1" t="s">
        <v>686</v>
      </c>
      <c r="G103" s="1">
        <f t="shared" si="3"/>
        <v>6</v>
      </c>
      <c r="H103" s="31"/>
      <c r="I103" s="7"/>
      <c r="J103" s="7"/>
      <c r="K103" s="7"/>
      <c r="L103" s="7"/>
      <c r="M103" s="7"/>
      <c r="N103" s="7"/>
      <c r="O103" s="7"/>
      <c r="P103" s="7">
        <v>6</v>
      </c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36"/>
    </row>
    <row r="104" spans="1:27" s="11" customFormat="1" ht="18" customHeight="1">
      <c r="A104" s="1">
        <v>97</v>
      </c>
      <c r="B104" s="1" t="s">
        <v>292</v>
      </c>
      <c r="C104" s="5" t="s">
        <v>293</v>
      </c>
      <c r="D104" s="1" t="s">
        <v>66</v>
      </c>
      <c r="E104" s="6" t="s">
        <v>7</v>
      </c>
      <c r="F104" s="1" t="s">
        <v>190</v>
      </c>
      <c r="G104" s="1">
        <f t="shared" si="3"/>
        <v>6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>
        <v>6</v>
      </c>
      <c r="Y104" s="7"/>
      <c r="Z104" s="7"/>
      <c r="AA104" s="36"/>
    </row>
    <row r="105" spans="1:27" s="11" customFormat="1" ht="18" customHeight="1">
      <c r="A105" s="1">
        <v>101</v>
      </c>
      <c r="B105" s="1" t="s">
        <v>1287</v>
      </c>
      <c r="C105" s="5" t="s">
        <v>1288</v>
      </c>
      <c r="D105" s="1" t="s">
        <v>66</v>
      </c>
      <c r="E105" s="6" t="s">
        <v>7</v>
      </c>
      <c r="F105" s="1" t="s">
        <v>103</v>
      </c>
      <c r="G105" s="1">
        <f t="shared" si="3"/>
        <v>5</v>
      </c>
      <c r="H105" s="31"/>
      <c r="I105" s="7"/>
      <c r="J105" s="7"/>
      <c r="K105" s="7">
        <v>5</v>
      </c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36"/>
    </row>
    <row r="106" spans="1:27" s="11" customFormat="1" ht="18" customHeight="1">
      <c r="A106" s="1">
        <v>101</v>
      </c>
      <c r="B106" s="1">
        <v>10444</v>
      </c>
      <c r="C106" s="5" t="s">
        <v>585</v>
      </c>
      <c r="D106" s="1" t="s">
        <v>66</v>
      </c>
      <c r="E106" s="6" t="s">
        <v>7</v>
      </c>
      <c r="F106" s="1" t="s">
        <v>10</v>
      </c>
      <c r="G106" s="1">
        <f t="shared" si="3"/>
        <v>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>
        <v>4</v>
      </c>
      <c r="T106" s="7"/>
      <c r="U106" s="7">
        <v>1</v>
      </c>
      <c r="V106" s="7"/>
      <c r="W106" s="7"/>
      <c r="X106" s="7"/>
      <c r="Y106" s="7"/>
      <c r="Z106" s="7"/>
      <c r="AA106" s="36"/>
    </row>
    <row r="107" spans="1:27" s="11" customFormat="1" ht="18" customHeight="1">
      <c r="A107" s="1">
        <v>101</v>
      </c>
      <c r="B107" s="1" t="s">
        <v>294</v>
      </c>
      <c r="C107" s="5" t="s">
        <v>295</v>
      </c>
      <c r="D107" s="1" t="s">
        <v>66</v>
      </c>
      <c r="E107" s="6" t="s">
        <v>7</v>
      </c>
      <c r="F107" s="1" t="s">
        <v>190</v>
      </c>
      <c r="G107" s="1">
        <f t="shared" si="3"/>
        <v>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5</v>
      </c>
      <c r="Y107" s="7"/>
      <c r="Z107" s="7"/>
      <c r="AA107" s="36"/>
    </row>
    <row r="108" spans="1:27" s="11" customFormat="1" ht="18" customHeight="1">
      <c r="A108" s="1">
        <v>104</v>
      </c>
      <c r="B108" s="1" t="s">
        <v>1289</v>
      </c>
      <c r="C108" s="5" t="s">
        <v>1290</v>
      </c>
      <c r="D108" s="1" t="s">
        <v>66</v>
      </c>
      <c r="E108" s="6" t="s">
        <v>1152</v>
      </c>
      <c r="F108" s="1" t="s">
        <v>141</v>
      </c>
      <c r="G108" s="1">
        <f t="shared" si="3"/>
        <v>4</v>
      </c>
      <c r="H108" s="31"/>
      <c r="I108" s="7"/>
      <c r="J108" s="7"/>
      <c r="K108" s="7">
        <v>4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36"/>
    </row>
    <row r="109" spans="1:27" s="11" customFormat="1" ht="18" customHeight="1">
      <c r="A109" s="1">
        <v>104</v>
      </c>
      <c r="B109" s="1">
        <v>54792</v>
      </c>
      <c r="C109" s="5" t="s">
        <v>781</v>
      </c>
      <c r="D109" s="1" t="s">
        <v>66</v>
      </c>
      <c r="E109" s="6" t="s">
        <v>739</v>
      </c>
      <c r="F109" s="1" t="s">
        <v>259</v>
      </c>
      <c r="G109" s="1">
        <f t="shared" si="3"/>
        <v>4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>
        <v>4</v>
      </c>
      <c r="S109" s="7"/>
      <c r="T109" s="7"/>
      <c r="U109" s="7"/>
      <c r="V109" s="7"/>
      <c r="W109" s="7"/>
      <c r="X109" s="7"/>
      <c r="Y109" s="7"/>
      <c r="Z109" s="7"/>
      <c r="AA109" s="36"/>
    </row>
    <row r="110" spans="1:27" s="11" customFormat="1" ht="18" customHeight="1">
      <c r="A110" s="1">
        <v>104</v>
      </c>
      <c r="B110" s="1">
        <v>59146</v>
      </c>
      <c r="C110" s="5" t="s">
        <v>718</v>
      </c>
      <c r="D110" s="1" t="s">
        <v>66</v>
      </c>
      <c r="E110" s="6" t="s">
        <v>7</v>
      </c>
      <c r="F110" s="1" t="s">
        <v>686</v>
      </c>
      <c r="G110" s="1">
        <f t="shared" si="3"/>
        <v>4</v>
      </c>
      <c r="H110" s="31"/>
      <c r="I110" s="7"/>
      <c r="J110" s="7"/>
      <c r="K110" s="7"/>
      <c r="L110" s="7"/>
      <c r="M110" s="7"/>
      <c r="N110" s="7"/>
      <c r="O110" s="7"/>
      <c r="P110" s="7">
        <v>4</v>
      </c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36"/>
    </row>
    <row r="111" spans="1:27" s="11" customFormat="1" ht="18" customHeight="1">
      <c r="A111" s="1">
        <v>104</v>
      </c>
      <c r="B111" s="1">
        <v>48551</v>
      </c>
      <c r="C111" s="5" t="s">
        <v>675</v>
      </c>
      <c r="D111" s="1" t="s">
        <v>66</v>
      </c>
      <c r="E111" s="6" t="s">
        <v>7</v>
      </c>
      <c r="F111" s="1" t="s">
        <v>190</v>
      </c>
      <c r="G111" s="1">
        <f t="shared" si="3"/>
        <v>4</v>
      </c>
      <c r="H111" s="31"/>
      <c r="I111" s="7"/>
      <c r="J111" s="7"/>
      <c r="K111" s="7"/>
      <c r="L111" s="7"/>
      <c r="M111" s="7"/>
      <c r="N111" s="7"/>
      <c r="O111" s="7"/>
      <c r="P111" s="7"/>
      <c r="Q111" s="7">
        <v>4</v>
      </c>
      <c r="R111" s="7"/>
      <c r="S111" s="7"/>
      <c r="T111" s="7"/>
      <c r="U111" s="7"/>
      <c r="V111" s="7"/>
      <c r="W111" s="7"/>
      <c r="X111" s="7"/>
      <c r="Y111" s="7"/>
      <c r="Z111" s="7"/>
      <c r="AA111" s="36"/>
    </row>
    <row r="112" spans="1:27" s="11" customFormat="1" ht="18" customHeight="1">
      <c r="A112" s="1">
        <v>104</v>
      </c>
      <c r="B112" s="1">
        <v>48559</v>
      </c>
      <c r="C112" s="5" t="s">
        <v>296</v>
      </c>
      <c r="D112" s="1" t="s">
        <v>66</v>
      </c>
      <c r="E112" s="6" t="s">
        <v>7</v>
      </c>
      <c r="F112" s="1" t="s">
        <v>190</v>
      </c>
      <c r="G112" s="1">
        <f t="shared" si="3"/>
        <v>4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>
        <v>4</v>
      </c>
      <c r="Y112" s="7"/>
      <c r="Z112" s="7"/>
      <c r="AA112" s="36"/>
    </row>
    <row r="113" spans="1:27" s="11" customFormat="1" ht="18" customHeight="1">
      <c r="A113" s="1">
        <v>104</v>
      </c>
      <c r="B113" s="1" t="s">
        <v>297</v>
      </c>
      <c r="C113" s="5" t="s">
        <v>298</v>
      </c>
      <c r="D113" s="1" t="s">
        <v>66</v>
      </c>
      <c r="E113" s="6" t="s">
        <v>7</v>
      </c>
      <c r="F113" s="1" t="s">
        <v>190</v>
      </c>
      <c r="G113" s="1">
        <f t="shared" si="3"/>
        <v>4</v>
      </c>
      <c r="H113" s="31"/>
      <c r="I113" s="7"/>
      <c r="J113" s="7"/>
      <c r="K113" s="7"/>
      <c r="L113" s="7"/>
      <c r="M113" s="7"/>
      <c r="N113" s="7"/>
      <c r="O113" s="7"/>
      <c r="P113" s="7"/>
      <c r="Q113" s="7">
        <v>1</v>
      </c>
      <c r="R113" s="7"/>
      <c r="S113" s="7"/>
      <c r="T113" s="7"/>
      <c r="U113" s="7"/>
      <c r="V113" s="7"/>
      <c r="W113" s="7"/>
      <c r="X113" s="7">
        <v>3</v>
      </c>
      <c r="Y113" s="7"/>
      <c r="Z113" s="7"/>
      <c r="AA113" s="36"/>
    </row>
    <row r="114" spans="1:27" s="11" customFormat="1" ht="18" customHeight="1">
      <c r="A114" s="1">
        <v>104</v>
      </c>
      <c r="B114" s="1">
        <v>62761</v>
      </c>
      <c r="C114" s="5" t="s">
        <v>73</v>
      </c>
      <c r="D114" s="1" t="s">
        <v>66</v>
      </c>
      <c r="E114" s="6" t="s">
        <v>7</v>
      </c>
      <c r="F114" s="1" t="s">
        <v>10</v>
      </c>
      <c r="G114" s="1">
        <f t="shared" si="3"/>
        <v>4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>
        <v>4</v>
      </c>
      <c r="AA114" s="36"/>
    </row>
    <row r="115" spans="1:27" s="11" customFormat="1" ht="18" customHeight="1">
      <c r="A115" s="1">
        <v>111</v>
      </c>
      <c r="B115" s="1">
        <v>60254</v>
      </c>
      <c r="C115" s="5" t="s">
        <v>782</v>
      </c>
      <c r="D115" s="1" t="s">
        <v>66</v>
      </c>
      <c r="E115" s="6" t="s">
        <v>7</v>
      </c>
      <c r="F115" s="1" t="s">
        <v>259</v>
      </c>
      <c r="G115" s="1">
        <f t="shared" si="3"/>
        <v>3</v>
      </c>
      <c r="H115" s="31"/>
      <c r="I115" s="7"/>
      <c r="J115" s="44"/>
      <c r="K115" s="44"/>
      <c r="L115" s="44"/>
      <c r="M115" s="44"/>
      <c r="N115" s="44"/>
      <c r="O115" s="44"/>
      <c r="P115" s="44"/>
      <c r="Q115" s="44"/>
      <c r="R115" s="44">
        <v>3</v>
      </c>
      <c r="S115" s="44"/>
      <c r="T115" s="44"/>
      <c r="U115" s="44"/>
      <c r="V115" s="44"/>
      <c r="W115" s="44"/>
      <c r="X115" s="44"/>
      <c r="Y115" s="44"/>
      <c r="Z115" s="44"/>
      <c r="AA115" s="36"/>
    </row>
    <row r="116" spans="1:27" s="11" customFormat="1" ht="18" customHeight="1">
      <c r="A116" s="1">
        <v>111</v>
      </c>
      <c r="B116" s="1">
        <v>63292</v>
      </c>
      <c r="C116" s="5" t="s">
        <v>719</v>
      </c>
      <c r="D116" s="1" t="s">
        <v>66</v>
      </c>
      <c r="E116" s="6" t="s">
        <v>7</v>
      </c>
      <c r="F116" s="1" t="s">
        <v>686</v>
      </c>
      <c r="G116" s="1">
        <f t="shared" si="3"/>
        <v>3</v>
      </c>
      <c r="H116" s="31"/>
      <c r="I116" s="7"/>
      <c r="J116" s="7"/>
      <c r="K116" s="7"/>
      <c r="L116" s="7"/>
      <c r="M116" s="7"/>
      <c r="N116" s="7"/>
      <c r="O116" s="7"/>
      <c r="P116" s="7">
        <v>3</v>
      </c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32"/>
    </row>
    <row r="117" spans="1:27" s="11" customFormat="1" ht="18" customHeight="1">
      <c r="A117" s="1">
        <v>113</v>
      </c>
      <c r="B117" s="1">
        <v>46671</v>
      </c>
      <c r="C117" s="5" t="s">
        <v>783</v>
      </c>
      <c r="D117" s="1" t="s">
        <v>66</v>
      </c>
      <c r="E117" s="6" t="s">
        <v>258</v>
      </c>
      <c r="F117" s="1" t="s">
        <v>259</v>
      </c>
      <c r="G117" s="1">
        <f t="shared" si="3"/>
        <v>2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>
        <v>2</v>
      </c>
      <c r="S117" s="7"/>
      <c r="T117" s="7"/>
      <c r="U117" s="7"/>
      <c r="V117" s="7"/>
      <c r="W117" s="7"/>
      <c r="X117" s="7"/>
      <c r="Y117" s="7"/>
      <c r="Z117" s="7"/>
      <c r="AA117" s="36"/>
    </row>
    <row r="118" spans="1:27" s="11" customFormat="1" ht="18" customHeight="1">
      <c r="A118" s="1">
        <v>113</v>
      </c>
      <c r="B118" s="1" t="s">
        <v>653</v>
      </c>
      <c r="C118" s="5" t="s">
        <v>654</v>
      </c>
      <c r="D118" s="1" t="s">
        <v>66</v>
      </c>
      <c r="E118" s="6" t="s">
        <v>7</v>
      </c>
      <c r="F118" s="1" t="s">
        <v>10</v>
      </c>
      <c r="G118" s="1">
        <f t="shared" si="3"/>
        <v>2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>
        <v>2</v>
      </c>
      <c r="T118" s="7"/>
      <c r="U118" s="7"/>
      <c r="V118" s="7"/>
      <c r="W118" s="7"/>
      <c r="X118" s="7"/>
      <c r="Y118" s="7"/>
      <c r="Z118" s="7"/>
      <c r="AA118" s="36"/>
    </row>
    <row r="119" spans="1:27" s="11" customFormat="1" ht="18" customHeight="1">
      <c r="A119" s="1">
        <v>113</v>
      </c>
      <c r="B119" s="1">
        <v>31902</v>
      </c>
      <c r="C119" s="5" t="s">
        <v>676</v>
      </c>
      <c r="D119" s="1" t="s">
        <v>66</v>
      </c>
      <c r="E119" s="6" t="s">
        <v>7</v>
      </c>
      <c r="F119" s="1" t="s">
        <v>190</v>
      </c>
      <c r="G119" s="1">
        <f t="shared" si="3"/>
        <v>2</v>
      </c>
      <c r="H119" s="31"/>
      <c r="I119" s="7"/>
      <c r="J119" s="7"/>
      <c r="K119" s="7"/>
      <c r="L119" s="7"/>
      <c r="M119" s="7"/>
      <c r="N119" s="7"/>
      <c r="O119" s="7"/>
      <c r="P119" s="7"/>
      <c r="Q119" s="7">
        <v>2</v>
      </c>
      <c r="R119" s="7"/>
      <c r="S119" s="7"/>
      <c r="T119" s="7"/>
      <c r="U119" s="7"/>
      <c r="V119" s="7"/>
      <c r="W119" s="7"/>
      <c r="X119" s="7"/>
      <c r="Y119" s="7"/>
      <c r="Z119" s="7"/>
      <c r="AA119" s="36"/>
    </row>
    <row r="120" spans="1:27" s="11" customFormat="1" ht="18" customHeight="1">
      <c r="A120" s="1">
        <v>113</v>
      </c>
      <c r="B120" s="1">
        <v>55719</v>
      </c>
      <c r="C120" s="5" t="s">
        <v>75</v>
      </c>
      <c r="D120" s="1" t="s">
        <v>66</v>
      </c>
      <c r="E120" s="6" t="s">
        <v>7</v>
      </c>
      <c r="F120" s="1" t="s">
        <v>8</v>
      </c>
      <c r="G120" s="1">
        <f t="shared" si="3"/>
        <v>2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>
        <v>2</v>
      </c>
      <c r="AA120" s="36"/>
    </row>
    <row r="121" spans="1:27" s="11" customFormat="1" ht="18" customHeight="1">
      <c r="A121" s="1">
        <v>117</v>
      </c>
      <c r="B121" s="1">
        <v>48844</v>
      </c>
      <c r="C121" s="5" t="s">
        <v>784</v>
      </c>
      <c r="D121" s="1" t="s">
        <v>66</v>
      </c>
      <c r="E121" s="6" t="s">
        <v>341</v>
      </c>
      <c r="F121" s="1" t="s">
        <v>259</v>
      </c>
      <c r="G121" s="1">
        <f t="shared" si="3"/>
        <v>1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>
        <v>1</v>
      </c>
      <c r="S121" s="7"/>
      <c r="T121" s="7"/>
      <c r="U121" s="7"/>
      <c r="V121" s="7"/>
      <c r="W121" s="7"/>
      <c r="X121" s="7"/>
      <c r="Y121" s="7"/>
      <c r="Z121" s="7"/>
      <c r="AA121" s="36"/>
    </row>
    <row r="122" spans="1:27" s="11" customFormat="1" ht="18" customHeight="1">
      <c r="A122" s="1">
        <v>117</v>
      </c>
      <c r="B122" s="1" t="s">
        <v>655</v>
      </c>
      <c r="C122" s="5" t="s">
        <v>656</v>
      </c>
      <c r="D122" s="1" t="s">
        <v>66</v>
      </c>
      <c r="E122" s="6" t="s">
        <v>7</v>
      </c>
      <c r="F122" s="1" t="s">
        <v>10</v>
      </c>
      <c r="G122" s="1">
        <f t="shared" si="3"/>
        <v>1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>
        <v>1</v>
      </c>
      <c r="T122" s="7"/>
      <c r="U122" s="7"/>
      <c r="V122" s="7"/>
      <c r="W122" s="7"/>
      <c r="X122" s="7"/>
      <c r="Y122" s="7"/>
      <c r="Z122" s="7"/>
      <c r="AA122" s="36"/>
    </row>
    <row r="123" spans="1:27" s="11" customFormat="1" ht="18" customHeight="1">
      <c r="A123" s="1">
        <v>117</v>
      </c>
      <c r="B123" s="1">
        <v>45098</v>
      </c>
      <c r="C123" s="5" t="s">
        <v>76</v>
      </c>
      <c r="D123" s="1" t="s">
        <v>66</v>
      </c>
      <c r="E123" s="6" t="s">
        <v>7</v>
      </c>
      <c r="F123" s="1" t="s">
        <v>10</v>
      </c>
      <c r="G123" s="1">
        <f t="shared" si="3"/>
        <v>1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>
        <v>1</v>
      </c>
      <c r="AA123" s="36"/>
    </row>
    <row r="124" spans="1:27" ht="18" customHeight="1">
      <c r="A124" s="1"/>
      <c r="B124" s="1"/>
      <c r="C124" s="5"/>
      <c r="D124" s="1"/>
      <c r="E124" s="6"/>
      <c r="F124" s="1"/>
      <c r="G124" s="1"/>
      <c r="H124" s="28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34"/>
    </row>
    <row r="125" spans="1:27" ht="6.9" customHeight="1">
      <c r="A125" s="38"/>
      <c r="B125" s="33"/>
      <c r="C125" s="39"/>
      <c r="D125" s="33"/>
      <c r="E125" s="40"/>
      <c r="F125" s="33"/>
      <c r="G125" s="41"/>
      <c r="H125" s="33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37"/>
    </row>
    <row r="126" spans="1:27" s="8" customFormat="1" ht="12.75" customHeight="1">
      <c r="A126" s="13"/>
      <c r="B126" s="14"/>
      <c r="D126" s="14"/>
      <c r="E126" s="15"/>
      <c r="F126" s="14"/>
      <c r="G126" s="14"/>
      <c r="H126" s="14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7" ht="14.4">
      <c r="B127" s="50"/>
      <c r="C127" s="2"/>
      <c r="D127" s="10"/>
      <c r="E127" s="2"/>
      <c r="H127" s="12"/>
    </row>
    <row r="128" spans="1:27" ht="14.4">
      <c r="B128" s="50"/>
      <c r="C128" s="2"/>
      <c r="D128" s="10"/>
      <c r="E128" s="2"/>
      <c r="H128" s="12"/>
    </row>
    <row r="129" spans="2:8" ht="14.4">
      <c r="B129" s="50"/>
      <c r="C129" s="2"/>
      <c r="D129" s="10"/>
      <c r="E129" s="2"/>
      <c r="H129" s="12"/>
    </row>
    <row r="130" spans="2:8" ht="14.4">
      <c r="B130" s="50"/>
      <c r="C130" s="2"/>
      <c r="D130" s="10"/>
      <c r="E130" s="2"/>
      <c r="H130" s="12"/>
    </row>
    <row r="131" spans="2:8" ht="14.4">
      <c r="B131" s="50"/>
      <c r="C131" s="2"/>
      <c r="D131" s="10"/>
      <c r="E131" s="2"/>
      <c r="H131" s="12"/>
    </row>
    <row r="132" spans="2:8" ht="14.4">
      <c r="B132" s="50"/>
      <c r="C132" s="2"/>
      <c r="D132" s="10"/>
      <c r="E132" s="2"/>
      <c r="H132" s="12"/>
    </row>
    <row r="133" spans="2:8" ht="14.4">
      <c r="B133" s="50"/>
      <c r="C133" s="2"/>
      <c r="D133" s="10"/>
      <c r="E133" s="2"/>
      <c r="H133" s="12"/>
    </row>
    <row r="134" spans="2:8" ht="14.4">
      <c r="B134" s="50"/>
      <c r="C134" s="2"/>
      <c r="D134" s="10"/>
      <c r="E134" s="2"/>
      <c r="H134" s="12"/>
    </row>
    <row r="135" spans="2:8" ht="14.4">
      <c r="B135" s="50"/>
    </row>
  </sheetData>
  <sheetProtection algorithmName="SHA-512" hashValue="lpkfyajbFIE2oAtrcY+lhKNV8gRBPBAAOWf1+iS1FC1MMcgPFNpQLGeH1i69Zt4ugSxxI4JVI7jMmdGER0l5Eg==" saltValue="FomeI3xrcBMzXMa+hxkrXA==" spinCount="100000" sheet="1" selectLockedCells="1" selectUnlockedCells="1"/>
  <sortState xmlns:xlrd2="http://schemas.microsoft.com/office/spreadsheetml/2017/richdata2" ref="B5:Z123">
    <sortCondition descending="1" ref="G5:G123"/>
  </sortState>
  <mergeCells count="20">
    <mergeCell ref="I1:I2"/>
    <mergeCell ref="A1:G1"/>
    <mergeCell ref="A2:G2"/>
    <mergeCell ref="Z1:Z2"/>
    <mergeCell ref="Y1:Y2"/>
    <mergeCell ref="X1:X2"/>
    <mergeCell ref="W1:W2"/>
    <mergeCell ref="V1:V2"/>
    <mergeCell ref="O1:O2"/>
    <mergeCell ref="N1:N2"/>
    <mergeCell ref="J1:J2"/>
    <mergeCell ref="U1:U2"/>
    <mergeCell ref="T1:T2"/>
    <mergeCell ref="S1:S2"/>
    <mergeCell ref="Q1:Q2"/>
    <mergeCell ref="P1:P2"/>
    <mergeCell ref="R1:R2"/>
    <mergeCell ref="M1:M2"/>
    <mergeCell ref="K1:K2"/>
    <mergeCell ref="L1:L2"/>
  </mergeCells>
  <phoneticPr fontId="15" type="noConversion"/>
  <conditionalFormatting sqref="B1:B1048576">
    <cfRule type="duplicateValues" dxfId="109" priority="5"/>
  </conditionalFormatting>
  <conditionalFormatting sqref="B1:C1048576">
    <cfRule type="duplicateValues" dxfId="108" priority="2"/>
  </conditionalFormatting>
  <conditionalFormatting sqref="B3:C3">
    <cfRule type="duplicateValues" dxfId="107" priority="12" stopIfTrue="1"/>
  </conditionalFormatting>
  <conditionalFormatting sqref="B5:C123">
    <cfRule type="duplicateValues" dxfId="106" priority="12554" stopIfTrue="1"/>
  </conditionalFormatting>
  <conditionalFormatting sqref="B5:C124">
    <cfRule type="duplicateValues" dxfId="105" priority="12556" stopIfTrue="1"/>
    <cfRule type="duplicateValues" dxfId="104" priority="12557" stopIfTrue="1"/>
    <cfRule type="duplicateValues" dxfId="103" priority="12558" stopIfTrue="1"/>
  </conditionalFormatting>
  <conditionalFormatting sqref="B117:C126 B1:C2 B4:C4 B127:B134 B135:C65592">
    <cfRule type="expression" dxfId="102" priority="9196" stopIfTrue="1">
      <formula>AND(COUNTIF($B$1:$C$2, B1)+COUNTIF($B$4:$C$4, B1)+COUNTIF($B$118:$C$65592, B1)&gt;1,NOT(ISBLANK(B1)))</formula>
    </cfRule>
  </conditionalFormatting>
  <conditionalFormatting sqref="B117:C126">
    <cfRule type="duplicateValues" dxfId="101" priority="11683" stopIfTrue="1"/>
  </conditionalFormatting>
  <conditionalFormatting sqref="B135:C1048576 B1:C126 B127:B134">
    <cfRule type="duplicateValues" dxfId="100" priority="4"/>
    <cfRule type="duplicateValues" dxfId="99" priority="6"/>
  </conditionalFormatting>
  <conditionalFormatting sqref="C124">
    <cfRule type="duplicateValues" dxfId="98" priority="1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13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44140625" style="3" bestFit="1" customWidth="1"/>
    <col min="4" max="4" width="8.44140625" style="2" bestFit="1" customWidth="1"/>
    <col min="5" max="5" width="64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8" style="12" bestFit="1" customWidth="1"/>
    <col min="22" max="22" width="7.21875" style="12" bestFit="1" customWidth="1"/>
    <col min="23" max="25" width="6.6640625" style="12" customWidth="1"/>
    <col min="26" max="26" width="7.33203125" style="12" bestFit="1" customWidth="1"/>
    <col min="27" max="27" width="1" style="3" customWidth="1"/>
    <col min="28" max="16384" width="9.109375" style="3"/>
  </cols>
  <sheetData>
    <row r="1" spans="1:27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684</v>
      </c>
      <c r="Q1" s="56" t="s">
        <v>665</v>
      </c>
      <c r="R1" s="56" t="s">
        <v>735</v>
      </c>
      <c r="S1" s="56" t="s">
        <v>638</v>
      </c>
      <c r="T1" s="56" t="s">
        <v>616</v>
      </c>
      <c r="U1" s="56" t="s">
        <v>543</v>
      </c>
      <c r="V1" s="56" t="s">
        <v>438</v>
      </c>
      <c r="W1" s="56" t="s">
        <v>396</v>
      </c>
      <c r="X1" s="56" t="s">
        <v>187</v>
      </c>
      <c r="Y1" s="56" t="s">
        <v>137</v>
      </c>
      <c r="Z1" s="54" t="s">
        <v>13</v>
      </c>
      <c r="AA1" s="27"/>
    </row>
    <row r="2" spans="1:27" s="4" customFormat="1" ht="65.099999999999994" customHeight="1">
      <c r="A2" s="58" t="s">
        <v>1378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5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45753</v>
      </c>
      <c r="Q3" s="19">
        <v>45746</v>
      </c>
      <c r="R3" s="19">
        <v>45746</v>
      </c>
      <c r="S3" s="19">
        <v>45739</v>
      </c>
      <c r="T3" s="19">
        <v>45739</v>
      </c>
      <c r="U3" s="19">
        <v>45725</v>
      </c>
      <c r="V3" s="19">
        <v>45725</v>
      </c>
      <c r="W3" s="19">
        <v>45711</v>
      </c>
      <c r="X3" s="19">
        <v>45698</v>
      </c>
      <c r="Y3" s="19">
        <v>45688</v>
      </c>
      <c r="Z3" s="47">
        <v>45683</v>
      </c>
      <c r="AA3" s="34"/>
    </row>
    <row r="4" spans="1:2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188</v>
      </c>
      <c r="U4" s="21" t="s">
        <v>14</v>
      </c>
      <c r="V4" s="21" t="s">
        <v>473</v>
      </c>
      <c r="W4" s="21" t="s">
        <v>188</v>
      </c>
      <c r="X4" s="21" t="s">
        <v>188</v>
      </c>
      <c r="Y4" s="21" t="s">
        <v>138</v>
      </c>
      <c r="Z4" s="48" t="s">
        <v>14</v>
      </c>
      <c r="AA4" s="35"/>
    </row>
    <row r="5" spans="1:27" s="11" customFormat="1" ht="18" customHeight="1">
      <c r="A5" s="1">
        <v>1</v>
      </c>
      <c r="B5" s="1" t="s">
        <v>299</v>
      </c>
      <c r="C5" s="5" t="s">
        <v>300</v>
      </c>
      <c r="D5" s="1" t="s">
        <v>78</v>
      </c>
      <c r="E5" s="6" t="s">
        <v>7</v>
      </c>
      <c r="F5" s="1" t="s">
        <v>8</v>
      </c>
      <c r="G5" s="1">
        <f t="shared" ref="G5:G36" si="0">SUM(I5:Z5)</f>
        <v>420</v>
      </c>
      <c r="H5" s="31"/>
      <c r="I5" s="7"/>
      <c r="J5" s="7"/>
      <c r="K5" s="7"/>
      <c r="L5" s="7">
        <v>160</v>
      </c>
      <c r="M5" s="7"/>
      <c r="N5" s="7"/>
      <c r="O5" s="7">
        <v>200</v>
      </c>
      <c r="P5" s="7"/>
      <c r="Q5" s="7"/>
      <c r="R5" s="7"/>
      <c r="S5" s="7">
        <v>20</v>
      </c>
      <c r="T5" s="7"/>
      <c r="U5" s="7"/>
      <c r="V5" s="7"/>
      <c r="W5" s="7"/>
      <c r="X5" s="7">
        <v>40</v>
      </c>
      <c r="Y5" s="7"/>
      <c r="Z5" s="7"/>
      <c r="AA5" s="36"/>
    </row>
    <row r="6" spans="1:27" s="11" customFormat="1" ht="18" customHeight="1">
      <c r="A6" s="1">
        <v>2</v>
      </c>
      <c r="B6" s="1">
        <v>684</v>
      </c>
      <c r="C6" s="5" t="s">
        <v>79</v>
      </c>
      <c r="D6" s="1" t="s">
        <v>78</v>
      </c>
      <c r="E6" s="6" t="s">
        <v>7</v>
      </c>
      <c r="F6" s="1" t="s">
        <v>8</v>
      </c>
      <c r="G6" s="1">
        <f t="shared" si="0"/>
        <v>405</v>
      </c>
      <c r="H6" s="31"/>
      <c r="I6" s="7"/>
      <c r="J6" s="7"/>
      <c r="K6" s="7"/>
      <c r="L6" s="7">
        <v>140</v>
      </c>
      <c r="M6" s="7">
        <v>50</v>
      </c>
      <c r="N6" s="7"/>
      <c r="O6" s="7">
        <v>180</v>
      </c>
      <c r="P6" s="7"/>
      <c r="Q6" s="7"/>
      <c r="R6" s="7"/>
      <c r="S6" s="7">
        <v>15</v>
      </c>
      <c r="T6" s="7"/>
      <c r="U6" s="7"/>
      <c r="V6" s="7"/>
      <c r="W6" s="7"/>
      <c r="X6" s="7"/>
      <c r="Y6" s="7"/>
      <c r="Z6" s="7">
        <v>20</v>
      </c>
      <c r="AA6" s="36"/>
    </row>
    <row r="7" spans="1:27" s="11" customFormat="1" ht="18" customHeight="1">
      <c r="A7" s="1">
        <v>3</v>
      </c>
      <c r="B7" s="1">
        <v>30872</v>
      </c>
      <c r="C7" s="5" t="s">
        <v>77</v>
      </c>
      <c r="D7" s="1" t="s">
        <v>78</v>
      </c>
      <c r="E7" s="6" t="s">
        <v>7</v>
      </c>
      <c r="F7" s="1" t="s">
        <v>10</v>
      </c>
      <c r="G7" s="1">
        <f t="shared" si="0"/>
        <v>235</v>
      </c>
      <c r="H7" s="31"/>
      <c r="I7" s="7"/>
      <c r="J7" s="7"/>
      <c r="K7" s="7"/>
      <c r="L7" s="7"/>
      <c r="M7" s="7"/>
      <c r="N7" s="7"/>
      <c r="O7" s="7">
        <v>160</v>
      </c>
      <c r="P7" s="7"/>
      <c r="Q7" s="7"/>
      <c r="R7" s="7"/>
      <c r="S7" s="7">
        <v>25</v>
      </c>
      <c r="T7" s="7"/>
      <c r="U7" s="7">
        <v>25</v>
      </c>
      <c r="V7" s="7"/>
      <c r="W7" s="7"/>
      <c r="X7" s="7"/>
      <c r="Y7" s="7"/>
      <c r="Z7" s="7">
        <v>25</v>
      </c>
      <c r="AA7" s="36"/>
    </row>
    <row r="8" spans="1:27" s="11" customFormat="1" ht="18" customHeight="1">
      <c r="A8" s="1">
        <v>4</v>
      </c>
      <c r="B8" s="1">
        <v>48627</v>
      </c>
      <c r="C8" s="5" t="s">
        <v>169</v>
      </c>
      <c r="D8" s="1" t="s">
        <v>78</v>
      </c>
      <c r="E8" s="6" t="s">
        <v>170</v>
      </c>
      <c r="F8" s="1" t="s">
        <v>141</v>
      </c>
      <c r="G8" s="1">
        <f t="shared" si="0"/>
        <v>225</v>
      </c>
      <c r="H8" s="31"/>
      <c r="I8" s="7"/>
      <c r="J8" s="7"/>
      <c r="K8" s="7">
        <v>65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>
        <v>160</v>
      </c>
      <c r="Z8" s="7"/>
      <c r="AA8" s="36"/>
    </row>
    <row r="9" spans="1:27" s="11" customFormat="1" ht="18" customHeight="1">
      <c r="A9" s="1">
        <v>5</v>
      </c>
      <c r="B9" s="1">
        <v>19679</v>
      </c>
      <c r="C9" s="5" t="s">
        <v>509</v>
      </c>
      <c r="D9" s="1" t="s">
        <v>78</v>
      </c>
      <c r="E9" s="6" t="s">
        <v>7</v>
      </c>
      <c r="F9" s="1" t="s">
        <v>150</v>
      </c>
      <c r="G9" s="1">
        <f t="shared" si="0"/>
        <v>200</v>
      </c>
      <c r="H9" s="31"/>
      <c r="I9" s="7"/>
      <c r="J9" s="7"/>
      <c r="K9" s="7"/>
      <c r="L9" s="7"/>
      <c r="M9" s="7"/>
      <c r="N9" s="7">
        <v>100</v>
      </c>
      <c r="O9" s="7"/>
      <c r="P9" s="7"/>
      <c r="Q9" s="7"/>
      <c r="R9" s="7"/>
      <c r="S9" s="7"/>
      <c r="T9" s="7"/>
      <c r="U9" s="7"/>
      <c r="V9" s="7">
        <v>100</v>
      </c>
      <c r="W9" s="7"/>
      <c r="X9" s="7"/>
      <c r="Y9" s="7"/>
      <c r="Z9" s="7"/>
      <c r="AA9" s="36"/>
    </row>
    <row r="10" spans="1:27" s="11" customFormat="1" ht="18" customHeight="1">
      <c r="A10" s="1">
        <v>6</v>
      </c>
      <c r="B10" s="1" t="s">
        <v>852</v>
      </c>
      <c r="C10" s="5" t="s">
        <v>853</v>
      </c>
      <c r="D10" s="1" t="s">
        <v>78</v>
      </c>
      <c r="E10" s="6" t="s">
        <v>7</v>
      </c>
      <c r="F10" s="1" t="s">
        <v>150</v>
      </c>
      <c r="G10" s="1">
        <f t="shared" si="0"/>
        <v>170</v>
      </c>
      <c r="H10" s="31"/>
      <c r="I10" s="7"/>
      <c r="J10" s="7"/>
      <c r="K10" s="7"/>
      <c r="L10" s="7">
        <v>75</v>
      </c>
      <c r="M10" s="7"/>
      <c r="N10" s="7"/>
      <c r="O10" s="7">
        <v>95</v>
      </c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6"/>
    </row>
    <row r="11" spans="1:27" s="11" customFormat="1" ht="18" customHeight="1">
      <c r="A11" s="1">
        <v>7</v>
      </c>
      <c r="B11" s="1">
        <v>53477</v>
      </c>
      <c r="C11" s="5" t="s">
        <v>511</v>
      </c>
      <c r="D11" s="1" t="s">
        <v>78</v>
      </c>
      <c r="E11" s="6" t="s">
        <v>7</v>
      </c>
      <c r="F11" s="1" t="s">
        <v>442</v>
      </c>
      <c r="G11" s="1">
        <f t="shared" si="0"/>
        <v>165</v>
      </c>
      <c r="H11" s="31"/>
      <c r="I11" s="7"/>
      <c r="J11" s="7"/>
      <c r="K11" s="7"/>
      <c r="L11" s="7"/>
      <c r="M11" s="7"/>
      <c r="N11" s="7">
        <v>75</v>
      </c>
      <c r="O11" s="7"/>
      <c r="P11" s="7"/>
      <c r="Q11" s="7"/>
      <c r="R11" s="7"/>
      <c r="S11" s="7"/>
      <c r="T11" s="7"/>
      <c r="U11" s="7"/>
      <c r="V11" s="7">
        <v>90</v>
      </c>
      <c r="W11" s="7"/>
      <c r="X11" s="7"/>
      <c r="Y11" s="7"/>
      <c r="Z11" s="7"/>
      <c r="AA11" s="36"/>
    </row>
    <row r="12" spans="1:27" s="11" customFormat="1" ht="18" customHeight="1">
      <c r="A12" s="1">
        <v>7</v>
      </c>
      <c r="B12" s="1">
        <v>34045</v>
      </c>
      <c r="C12" s="5" t="s">
        <v>512</v>
      </c>
      <c r="D12" s="1" t="s">
        <v>78</v>
      </c>
      <c r="E12" s="6" t="s">
        <v>7</v>
      </c>
      <c r="F12" s="1" t="s">
        <v>442</v>
      </c>
      <c r="G12" s="1">
        <f t="shared" si="0"/>
        <v>165</v>
      </c>
      <c r="H12" s="31"/>
      <c r="I12" s="7"/>
      <c r="J12" s="7"/>
      <c r="K12" s="7"/>
      <c r="L12" s="7"/>
      <c r="M12" s="7"/>
      <c r="N12" s="7">
        <v>80</v>
      </c>
      <c r="O12" s="7"/>
      <c r="P12" s="7"/>
      <c r="Q12" s="7"/>
      <c r="R12" s="7"/>
      <c r="S12" s="7"/>
      <c r="T12" s="7"/>
      <c r="U12" s="7"/>
      <c r="V12" s="7">
        <v>85</v>
      </c>
      <c r="W12" s="7"/>
      <c r="X12" s="7"/>
      <c r="Y12" s="7"/>
      <c r="Z12" s="7"/>
      <c r="AA12" s="36"/>
    </row>
    <row r="13" spans="1:27" s="11" customFormat="1" ht="18" customHeight="1">
      <c r="A13" s="1">
        <v>7</v>
      </c>
      <c r="B13" s="1">
        <v>48529</v>
      </c>
      <c r="C13" s="5" t="s">
        <v>513</v>
      </c>
      <c r="D13" s="1" t="s">
        <v>78</v>
      </c>
      <c r="E13" s="6" t="s">
        <v>7</v>
      </c>
      <c r="F13" s="1" t="s">
        <v>452</v>
      </c>
      <c r="G13" s="1">
        <f t="shared" si="0"/>
        <v>165</v>
      </c>
      <c r="H13" s="31"/>
      <c r="I13" s="7"/>
      <c r="J13" s="7"/>
      <c r="K13" s="7"/>
      <c r="L13" s="7"/>
      <c r="M13" s="7"/>
      <c r="N13" s="7">
        <v>85</v>
      </c>
      <c r="O13" s="7"/>
      <c r="P13" s="7"/>
      <c r="Q13" s="7"/>
      <c r="R13" s="7"/>
      <c r="S13" s="7"/>
      <c r="T13" s="7"/>
      <c r="U13" s="7"/>
      <c r="V13" s="7">
        <v>80</v>
      </c>
      <c r="W13" s="7"/>
      <c r="X13" s="7"/>
      <c r="Y13" s="7"/>
      <c r="Z13" s="7"/>
      <c r="AA13" s="36"/>
    </row>
    <row r="14" spans="1:27" s="11" customFormat="1" ht="18" customHeight="1">
      <c r="A14" s="1">
        <v>10</v>
      </c>
      <c r="B14" s="1">
        <v>49926</v>
      </c>
      <c r="C14" s="5" t="s">
        <v>1105</v>
      </c>
      <c r="D14" s="1" t="s">
        <v>78</v>
      </c>
      <c r="E14" s="6" t="s">
        <v>7</v>
      </c>
      <c r="F14" s="1" t="s">
        <v>141</v>
      </c>
      <c r="G14" s="1">
        <f t="shared" si="0"/>
        <v>155</v>
      </c>
      <c r="H14" s="31"/>
      <c r="I14" s="7"/>
      <c r="J14" s="7"/>
      <c r="K14" s="7">
        <v>75</v>
      </c>
      <c r="L14" s="7">
        <v>80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6"/>
    </row>
    <row r="15" spans="1:27" s="11" customFormat="1" ht="18" customHeight="1">
      <c r="A15" s="1">
        <v>11</v>
      </c>
      <c r="B15" s="1">
        <v>5455</v>
      </c>
      <c r="C15" s="5" t="s">
        <v>171</v>
      </c>
      <c r="D15" s="1" t="s">
        <v>78</v>
      </c>
      <c r="E15" s="6" t="s">
        <v>7</v>
      </c>
      <c r="F15" s="1" t="s">
        <v>103</v>
      </c>
      <c r="G15" s="1">
        <f t="shared" si="0"/>
        <v>150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150</v>
      </c>
      <c r="Z15" s="7"/>
      <c r="AA15" s="36"/>
    </row>
    <row r="16" spans="1:27" s="11" customFormat="1" ht="18" customHeight="1">
      <c r="A16" s="1">
        <v>11</v>
      </c>
      <c r="B16" s="1">
        <v>61402</v>
      </c>
      <c r="C16" s="5" t="s">
        <v>1102</v>
      </c>
      <c r="D16" s="1" t="s">
        <v>78</v>
      </c>
      <c r="E16" s="6" t="s">
        <v>7</v>
      </c>
      <c r="F16" s="1" t="s">
        <v>150</v>
      </c>
      <c r="G16" s="1">
        <f t="shared" si="0"/>
        <v>150</v>
      </c>
      <c r="H16" s="31"/>
      <c r="I16" s="7"/>
      <c r="J16" s="7"/>
      <c r="K16" s="7"/>
      <c r="L16" s="7">
        <v>150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36"/>
    </row>
    <row r="17" spans="1:27" s="11" customFormat="1" ht="18" customHeight="1">
      <c r="A17" s="1">
        <v>13</v>
      </c>
      <c r="B17" s="1">
        <v>55046</v>
      </c>
      <c r="C17" s="5" t="s">
        <v>172</v>
      </c>
      <c r="D17" s="1" t="s">
        <v>78</v>
      </c>
      <c r="E17" s="6" t="s">
        <v>7</v>
      </c>
      <c r="F17" s="1" t="s">
        <v>154</v>
      </c>
      <c r="G17" s="1">
        <f t="shared" si="0"/>
        <v>140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140</v>
      </c>
      <c r="Z17" s="7"/>
      <c r="AA17" s="36"/>
    </row>
    <row r="18" spans="1:27" s="11" customFormat="1" ht="18" customHeight="1">
      <c r="A18" s="1">
        <v>13</v>
      </c>
      <c r="B18" s="1" t="s">
        <v>850</v>
      </c>
      <c r="C18" s="5" t="s">
        <v>851</v>
      </c>
      <c r="D18" s="1" t="s">
        <v>78</v>
      </c>
      <c r="E18" s="6" t="s">
        <v>7</v>
      </c>
      <c r="F18" s="1" t="s">
        <v>150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>
        <v>140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6"/>
    </row>
    <row r="19" spans="1:27" s="11" customFormat="1" ht="18" customHeight="1">
      <c r="A19" s="1">
        <v>15</v>
      </c>
      <c r="B19" s="1">
        <v>45815</v>
      </c>
      <c r="C19" s="5" t="s">
        <v>84</v>
      </c>
      <c r="D19" s="1" t="s">
        <v>78</v>
      </c>
      <c r="E19" s="6" t="s">
        <v>7</v>
      </c>
      <c r="F19" s="1" t="s">
        <v>10</v>
      </c>
      <c r="G19" s="1">
        <f t="shared" si="0"/>
        <v>139</v>
      </c>
      <c r="H19" s="31"/>
      <c r="I19" s="7"/>
      <c r="J19" s="7"/>
      <c r="K19" s="7"/>
      <c r="L19" s="7"/>
      <c r="M19" s="7"/>
      <c r="N19" s="7"/>
      <c r="O19" s="7">
        <v>120</v>
      </c>
      <c r="P19" s="7"/>
      <c r="Q19" s="7"/>
      <c r="R19" s="7"/>
      <c r="S19" s="7"/>
      <c r="T19" s="7"/>
      <c r="U19" s="7">
        <v>15</v>
      </c>
      <c r="V19" s="7"/>
      <c r="W19" s="7"/>
      <c r="X19" s="7"/>
      <c r="Y19" s="7"/>
      <c r="Z19" s="7">
        <v>4</v>
      </c>
      <c r="AA19" s="36"/>
    </row>
    <row r="20" spans="1:27" s="11" customFormat="1" ht="18" customHeight="1">
      <c r="A20" s="1">
        <v>16</v>
      </c>
      <c r="B20" s="1">
        <v>37963</v>
      </c>
      <c r="C20" s="5" t="s">
        <v>81</v>
      </c>
      <c r="D20" s="1" t="s">
        <v>78</v>
      </c>
      <c r="E20" s="6" t="s">
        <v>7</v>
      </c>
      <c r="F20" s="1" t="s">
        <v>10</v>
      </c>
      <c r="G20" s="1">
        <f t="shared" si="0"/>
        <v>124</v>
      </c>
      <c r="H20" s="31"/>
      <c r="I20" s="7"/>
      <c r="J20" s="7"/>
      <c r="K20" s="7"/>
      <c r="L20" s="7"/>
      <c r="M20" s="7"/>
      <c r="N20" s="7"/>
      <c r="O20" s="7">
        <v>100</v>
      </c>
      <c r="P20" s="7"/>
      <c r="Q20" s="7"/>
      <c r="R20" s="7"/>
      <c r="S20" s="7">
        <v>6</v>
      </c>
      <c r="T20" s="7"/>
      <c r="U20" s="7">
        <v>8</v>
      </c>
      <c r="V20" s="7"/>
      <c r="W20" s="7"/>
      <c r="X20" s="7"/>
      <c r="Y20" s="7"/>
      <c r="Z20" s="7">
        <v>10</v>
      </c>
      <c r="AA20" s="36"/>
    </row>
    <row r="21" spans="1:27" s="11" customFormat="1" ht="18" customHeight="1">
      <c r="A21" s="1">
        <v>17</v>
      </c>
      <c r="B21" s="1">
        <v>62217</v>
      </c>
      <c r="C21" s="5" t="s">
        <v>1103</v>
      </c>
      <c r="D21" s="1" t="s">
        <v>78</v>
      </c>
      <c r="E21" s="6" t="s">
        <v>1063</v>
      </c>
      <c r="F21" s="1" t="s">
        <v>141</v>
      </c>
      <c r="G21" s="1">
        <f t="shared" si="0"/>
        <v>120</v>
      </c>
      <c r="H21" s="31"/>
      <c r="I21" s="7"/>
      <c r="J21" s="7"/>
      <c r="K21" s="7"/>
      <c r="L21" s="7">
        <v>120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36"/>
    </row>
    <row r="22" spans="1:27" s="11" customFormat="1" ht="18" customHeight="1">
      <c r="A22" s="1">
        <v>17</v>
      </c>
      <c r="B22" s="1">
        <v>52224</v>
      </c>
      <c r="C22" s="5" t="s">
        <v>173</v>
      </c>
      <c r="D22" s="1" t="s">
        <v>78</v>
      </c>
      <c r="E22" s="6" t="s">
        <v>7</v>
      </c>
      <c r="F22" s="1" t="s">
        <v>146</v>
      </c>
      <c r="G22" s="1">
        <f t="shared" si="0"/>
        <v>120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120</v>
      </c>
      <c r="Z22" s="7"/>
      <c r="AA22" s="36"/>
    </row>
    <row r="23" spans="1:27" s="11" customFormat="1" ht="18" customHeight="1">
      <c r="A23" s="1">
        <v>19</v>
      </c>
      <c r="B23" s="1">
        <v>44042</v>
      </c>
      <c r="C23" s="5" t="s">
        <v>431</v>
      </c>
      <c r="D23" s="1" t="s">
        <v>78</v>
      </c>
      <c r="E23" s="6" t="s">
        <v>7</v>
      </c>
      <c r="F23" s="1" t="s">
        <v>381</v>
      </c>
      <c r="G23" s="1">
        <f t="shared" si="0"/>
        <v>115</v>
      </c>
      <c r="H23" s="31"/>
      <c r="I23" s="7"/>
      <c r="J23" s="7">
        <v>25</v>
      </c>
      <c r="K23" s="7"/>
      <c r="L23" s="7"/>
      <c r="M23" s="7"/>
      <c r="N23" s="7"/>
      <c r="O23" s="7"/>
      <c r="P23" s="7"/>
      <c r="Q23" s="7"/>
      <c r="R23" s="7"/>
      <c r="S23" s="7"/>
      <c r="T23" s="7">
        <v>40</v>
      </c>
      <c r="U23" s="7"/>
      <c r="V23" s="7"/>
      <c r="W23" s="7">
        <v>50</v>
      </c>
      <c r="X23" s="7"/>
      <c r="Y23" s="7"/>
      <c r="Z23" s="7"/>
      <c r="AA23" s="36"/>
    </row>
    <row r="24" spans="1:27" s="11" customFormat="1" ht="18" customHeight="1">
      <c r="A24" s="1">
        <v>20</v>
      </c>
      <c r="B24" s="1">
        <v>21602</v>
      </c>
      <c r="C24" s="5" t="s">
        <v>518</v>
      </c>
      <c r="D24" s="1" t="s">
        <v>78</v>
      </c>
      <c r="E24" s="6" t="s">
        <v>7</v>
      </c>
      <c r="F24" s="1" t="s">
        <v>442</v>
      </c>
      <c r="G24" s="1">
        <f t="shared" si="0"/>
        <v>110</v>
      </c>
      <c r="H24" s="31"/>
      <c r="I24" s="7"/>
      <c r="J24" s="7"/>
      <c r="K24" s="7"/>
      <c r="L24" s="7"/>
      <c r="M24" s="7"/>
      <c r="N24" s="7">
        <v>95</v>
      </c>
      <c r="O24" s="7"/>
      <c r="P24" s="7"/>
      <c r="Q24" s="7"/>
      <c r="R24" s="7"/>
      <c r="S24" s="7"/>
      <c r="T24" s="7"/>
      <c r="U24" s="7"/>
      <c r="V24" s="7">
        <v>15</v>
      </c>
      <c r="W24" s="7"/>
      <c r="X24" s="7"/>
      <c r="Y24" s="7"/>
      <c r="Z24" s="7"/>
      <c r="AA24" s="36"/>
    </row>
    <row r="25" spans="1:27" s="11" customFormat="1" ht="18" customHeight="1">
      <c r="A25" s="1">
        <v>21</v>
      </c>
      <c r="B25" s="1" t="s">
        <v>955</v>
      </c>
      <c r="C25" s="5" t="s">
        <v>956</v>
      </c>
      <c r="D25" s="1" t="s">
        <v>78</v>
      </c>
      <c r="E25" s="6" t="s">
        <v>7</v>
      </c>
      <c r="F25" s="1" t="s">
        <v>103</v>
      </c>
      <c r="G25" s="1">
        <f t="shared" si="0"/>
        <v>105</v>
      </c>
      <c r="H25" s="31"/>
      <c r="I25" s="7"/>
      <c r="J25" s="7"/>
      <c r="K25" s="7">
        <v>85</v>
      </c>
      <c r="L25" s="7"/>
      <c r="M25" s="7">
        <v>20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6"/>
    </row>
    <row r="26" spans="1:27" s="11" customFormat="1" ht="18" customHeight="1">
      <c r="A26" s="1">
        <v>21</v>
      </c>
      <c r="B26" s="1">
        <v>3241</v>
      </c>
      <c r="C26" s="5" t="s">
        <v>516</v>
      </c>
      <c r="D26" s="1" t="s">
        <v>78</v>
      </c>
      <c r="E26" s="6" t="s">
        <v>7</v>
      </c>
      <c r="F26" s="1" t="s">
        <v>442</v>
      </c>
      <c r="G26" s="1">
        <f t="shared" si="0"/>
        <v>105</v>
      </c>
      <c r="H26" s="31"/>
      <c r="I26" s="7"/>
      <c r="J26" s="7"/>
      <c r="K26" s="7"/>
      <c r="L26" s="7"/>
      <c r="M26" s="7"/>
      <c r="N26" s="7">
        <v>70</v>
      </c>
      <c r="O26" s="7"/>
      <c r="P26" s="7"/>
      <c r="Q26" s="7"/>
      <c r="R26" s="7"/>
      <c r="S26" s="7"/>
      <c r="T26" s="7"/>
      <c r="U26" s="7"/>
      <c r="V26" s="7">
        <v>35</v>
      </c>
      <c r="W26" s="7"/>
      <c r="X26" s="7"/>
      <c r="Y26" s="7"/>
      <c r="Z26" s="7"/>
      <c r="AA26" s="36"/>
    </row>
    <row r="27" spans="1:27" s="11" customFormat="1" ht="18" customHeight="1">
      <c r="A27" s="1">
        <v>23</v>
      </c>
      <c r="B27" s="1">
        <v>276</v>
      </c>
      <c r="C27" s="5" t="s">
        <v>1304</v>
      </c>
      <c r="D27" s="1" t="s">
        <v>78</v>
      </c>
      <c r="E27" s="6" t="s">
        <v>7</v>
      </c>
      <c r="F27" s="1" t="s">
        <v>103</v>
      </c>
      <c r="G27" s="1">
        <f t="shared" si="0"/>
        <v>100</v>
      </c>
      <c r="H27" s="31"/>
      <c r="I27" s="7"/>
      <c r="J27" s="7"/>
      <c r="K27" s="7">
        <v>100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36"/>
    </row>
    <row r="28" spans="1:27" s="11" customFormat="1" ht="18" customHeight="1">
      <c r="A28" s="1">
        <v>23</v>
      </c>
      <c r="B28" s="1">
        <v>3331</v>
      </c>
      <c r="C28" s="5" t="s">
        <v>1104</v>
      </c>
      <c r="D28" s="1" t="s">
        <v>78</v>
      </c>
      <c r="E28" s="6" t="s">
        <v>7</v>
      </c>
      <c r="F28" s="1" t="s">
        <v>8</v>
      </c>
      <c r="G28" s="1">
        <f t="shared" si="0"/>
        <v>100</v>
      </c>
      <c r="H28" s="31"/>
      <c r="I28" s="7"/>
      <c r="J28" s="7"/>
      <c r="K28" s="7"/>
      <c r="L28" s="7">
        <v>100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6"/>
    </row>
    <row r="29" spans="1:27" s="11" customFormat="1" ht="18" customHeight="1">
      <c r="A29" s="1">
        <v>23</v>
      </c>
      <c r="B29" s="1">
        <v>62258</v>
      </c>
      <c r="C29" s="5" t="s">
        <v>174</v>
      </c>
      <c r="D29" s="1" t="s">
        <v>78</v>
      </c>
      <c r="E29" s="6" t="s">
        <v>175</v>
      </c>
      <c r="F29" s="1" t="s">
        <v>141</v>
      </c>
      <c r="G29" s="1">
        <f t="shared" si="0"/>
        <v>100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100</v>
      </c>
      <c r="Z29" s="7"/>
      <c r="AA29" s="36"/>
    </row>
    <row r="30" spans="1:27" s="11" customFormat="1" ht="18" customHeight="1">
      <c r="A30" s="1">
        <v>26</v>
      </c>
      <c r="B30" s="1" t="s">
        <v>1305</v>
      </c>
      <c r="C30" s="5" t="s">
        <v>1306</v>
      </c>
      <c r="D30" s="1" t="s">
        <v>78</v>
      </c>
      <c r="E30" s="6" t="s">
        <v>7</v>
      </c>
      <c r="F30" s="1" t="s">
        <v>141</v>
      </c>
      <c r="G30" s="1">
        <f t="shared" si="0"/>
        <v>95</v>
      </c>
      <c r="H30" s="31"/>
      <c r="I30" s="7"/>
      <c r="J30" s="7"/>
      <c r="K30" s="7">
        <v>95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36"/>
    </row>
    <row r="31" spans="1:27" s="11" customFormat="1" ht="18" customHeight="1">
      <c r="A31" s="1">
        <v>26</v>
      </c>
      <c r="B31" s="1">
        <v>5596</v>
      </c>
      <c r="C31" s="5" t="s">
        <v>510</v>
      </c>
      <c r="D31" s="1" t="s">
        <v>78</v>
      </c>
      <c r="E31" s="6" t="s">
        <v>7</v>
      </c>
      <c r="F31" s="1" t="s">
        <v>442</v>
      </c>
      <c r="G31" s="1">
        <f t="shared" si="0"/>
        <v>95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>
        <v>95</v>
      </c>
      <c r="W31" s="7"/>
      <c r="X31" s="7"/>
      <c r="Y31" s="7"/>
      <c r="Z31" s="7"/>
      <c r="AA31" s="36"/>
    </row>
    <row r="32" spans="1:27" s="11" customFormat="1" ht="18" customHeight="1">
      <c r="A32" s="1">
        <v>28</v>
      </c>
      <c r="B32" s="1">
        <v>54571</v>
      </c>
      <c r="C32" s="5" t="s">
        <v>88</v>
      </c>
      <c r="D32" s="1" t="s">
        <v>78</v>
      </c>
      <c r="E32" s="6" t="s">
        <v>7</v>
      </c>
      <c r="F32" s="1" t="s">
        <v>10</v>
      </c>
      <c r="G32" s="1">
        <f t="shared" si="0"/>
        <v>94</v>
      </c>
      <c r="H32" s="31"/>
      <c r="I32" s="7"/>
      <c r="J32" s="7"/>
      <c r="K32" s="7"/>
      <c r="L32" s="7"/>
      <c r="M32" s="7"/>
      <c r="N32" s="7"/>
      <c r="O32" s="7">
        <v>90</v>
      </c>
      <c r="P32" s="7"/>
      <c r="Q32" s="7"/>
      <c r="R32" s="7"/>
      <c r="S32" s="7"/>
      <c r="T32" s="7"/>
      <c r="U32" s="7">
        <v>3</v>
      </c>
      <c r="V32" s="7"/>
      <c r="W32" s="7"/>
      <c r="X32" s="7"/>
      <c r="Y32" s="7"/>
      <c r="Z32" s="7">
        <v>1</v>
      </c>
      <c r="AA32" s="36"/>
    </row>
    <row r="33" spans="1:27" s="11" customFormat="1" ht="18" customHeight="1">
      <c r="A33" s="1">
        <v>29</v>
      </c>
      <c r="B33" s="1" t="s">
        <v>1307</v>
      </c>
      <c r="C33" s="5" t="s">
        <v>1308</v>
      </c>
      <c r="D33" s="1" t="s">
        <v>78</v>
      </c>
      <c r="E33" s="6" t="s">
        <v>1063</v>
      </c>
      <c r="F33" s="1" t="s">
        <v>141</v>
      </c>
      <c r="G33" s="1">
        <f t="shared" si="0"/>
        <v>90</v>
      </c>
      <c r="H33" s="31"/>
      <c r="I33" s="7"/>
      <c r="J33" s="7"/>
      <c r="K33" s="7">
        <v>90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36"/>
    </row>
    <row r="34" spans="1:27" s="11" customFormat="1" ht="18" customHeight="1">
      <c r="A34" s="1">
        <v>29</v>
      </c>
      <c r="B34" s="1">
        <v>7921</v>
      </c>
      <c r="C34" s="5" t="s">
        <v>515</v>
      </c>
      <c r="D34" s="1" t="s">
        <v>78</v>
      </c>
      <c r="E34" s="6" t="s">
        <v>7</v>
      </c>
      <c r="F34" s="1" t="s">
        <v>442</v>
      </c>
      <c r="G34" s="1">
        <f t="shared" si="0"/>
        <v>90</v>
      </c>
      <c r="H34" s="31"/>
      <c r="I34" s="7"/>
      <c r="J34" s="7"/>
      <c r="K34" s="7"/>
      <c r="L34" s="7"/>
      <c r="M34" s="7"/>
      <c r="N34" s="7">
        <v>45</v>
      </c>
      <c r="O34" s="7"/>
      <c r="P34" s="7"/>
      <c r="Q34" s="7"/>
      <c r="R34" s="7"/>
      <c r="S34" s="7"/>
      <c r="T34" s="7"/>
      <c r="U34" s="7"/>
      <c r="V34" s="7">
        <v>45</v>
      </c>
      <c r="W34" s="7"/>
      <c r="X34" s="7"/>
      <c r="Y34" s="7"/>
      <c r="Z34" s="7"/>
      <c r="AA34" s="36"/>
    </row>
    <row r="35" spans="1:27" s="11" customFormat="1" ht="18" customHeight="1">
      <c r="A35" s="1">
        <v>31</v>
      </c>
      <c r="B35" s="1" t="s">
        <v>854</v>
      </c>
      <c r="C35" s="5" t="s">
        <v>855</v>
      </c>
      <c r="D35" s="1" t="s">
        <v>78</v>
      </c>
      <c r="E35" s="6" t="s">
        <v>7</v>
      </c>
      <c r="F35" s="1" t="s">
        <v>10</v>
      </c>
      <c r="G35" s="1">
        <f t="shared" si="0"/>
        <v>85</v>
      </c>
      <c r="H35" s="31"/>
      <c r="I35" s="7"/>
      <c r="J35" s="7"/>
      <c r="K35" s="7"/>
      <c r="L35" s="7"/>
      <c r="M35" s="7"/>
      <c r="N35" s="7"/>
      <c r="O35" s="7">
        <v>85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36"/>
    </row>
    <row r="36" spans="1:27" s="11" customFormat="1" ht="18" customHeight="1">
      <c r="A36" s="1">
        <v>32</v>
      </c>
      <c r="B36" s="1" t="s">
        <v>1309</v>
      </c>
      <c r="C36" s="5" t="s">
        <v>1310</v>
      </c>
      <c r="D36" s="1" t="s">
        <v>78</v>
      </c>
      <c r="E36" s="6" t="s">
        <v>7</v>
      </c>
      <c r="F36" s="1" t="s">
        <v>141</v>
      </c>
      <c r="G36" s="1">
        <f t="shared" si="0"/>
        <v>80</v>
      </c>
      <c r="H36" s="31"/>
      <c r="I36" s="7"/>
      <c r="J36" s="7"/>
      <c r="K36" s="7">
        <v>80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36"/>
    </row>
    <row r="37" spans="1:27" s="11" customFormat="1" ht="18" customHeight="1">
      <c r="A37" s="1">
        <v>33</v>
      </c>
      <c r="B37" s="1">
        <v>6695</v>
      </c>
      <c r="C37" s="5" t="s">
        <v>432</v>
      </c>
      <c r="D37" s="1" t="s">
        <v>78</v>
      </c>
      <c r="E37" s="6" t="s">
        <v>7</v>
      </c>
      <c r="F37" s="1" t="s">
        <v>381</v>
      </c>
      <c r="G37" s="1">
        <f t="shared" ref="G37:G68" si="1">SUM(I37:Z37)</f>
        <v>75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35</v>
      </c>
      <c r="U37" s="7"/>
      <c r="V37" s="7"/>
      <c r="W37" s="7">
        <v>40</v>
      </c>
      <c r="X37" s="7"/>
      <c r="Y37" s="7"/>
      <c r="Z37" s="7"/>
      <c r="AA37" s="36"/>
    </row>
    <row r="38" spans="1:27" s="11" customFormat="1" ht="18" customHeight="1">
      <c r="A38" s="1">
        <v>34</v>
      </c>
      <c r="B38" s="1" t="s">
        <v>1311</v>
      </c>
      <c r="C38" s="5" t="s">
        <v>1312</v>
      </c>
      <c r="D38" s="1" t="s">
        <v>78</v>
      </c>
      <c r="E38" s="6" t="s">
        <v>1212</v>
      </c>
      <c r="F38" s="1" t="s">
        <v>141</v>
      </c>
      <c r="G38" s="1">
        <f t="shared" si="1"/>
        <v>70</v>
      </c>
      <c r="H38" s="31"/>
      <c r="I38" s="7"/>
      <c r="J38" s="7"/>
      <c r="K38" s="7">
        <v>70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36"/>
    </row>
    <row r="39" spans="1:27" s="11" customFormat="1" ht="18" customHeight="1">
      <c r="A39" s="1">
        <v>34</v>
      </c>
      <c r="B39" s="1">
        <v>41069</v>
      </c>
      <c r="C39" s="5" t="s">
        <v>1106</v>
      </c>
      <c r="D39" s="1" t="s">
        <v>78</v>
      </c>
      <c r="E39" s="6" t="s">
        <v>7</v>
      </c>
      <c r="F39" s="1" t="s">
        <v>146</v>
      </c>
      <c r="G39" s="1">
        <f t="shared" si="1"/>
        <v>70</v>
      </c>
      <c r="H39" s="31"/>
      <c r="I39" s="7"/>
      <c r="J39" s="7"/>
      <c r="K39" s="7"/>
      <c r="L39" s="7">
        <v>70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36"/>
    </row>
    <row r="40" spans="1:27" s="11" customFormat="1" ht="18" customHeight="1">
      <c r="A40" s="1">
        <v>34</v>
      </c>
      <c r="B40" s="1">
        <v>38838</v>
      </c>
      <c r="C40" s="5" t="s">
        <v>514</v>
      </c>
      <c r="D40" s="1" t="s">
        <v>78</v>
      </c>
      <c r="E40" s="6" t="s">
        <v>7</v>
      </c>
      <c r="F40" s="1" t="s">
        <v>442</v>
      </c>
      <c r="G40" s="1">
        <f t="shared" si="1"/>
        <v>70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70</v>
      </c>
      <c r="W40" s="7"/>
      <c r="X40" s="7"/>
      <c r="Y40" s="7"/>
      <c r="Z40" s="7"/>
      <c r="AA40" s="36"/>
    </row>
    <row r="41" spans="1:27" s="11" customFormat="1" ht="18" customHeight="1">
      <c r="A41" s="1">
        <v>37</v>
      </c>
      <c r="B41" s="1">
        <v>46069</v>
      </c>
      <c r="C41" s="5" t="s">
        <v>1107</v>
      </c>
      <c r="D41" s="1" t="s">
        <v>78</v>
      </c>
      <c r="E41" s="6" t="s">
        <v>256</v>
      </c>
      <c r="F41" s="1" t="s">
        <v>8</v>
      </c>
      <c r="G41" s="1">
        <f t="shared" si="1"/>
        <v>65</v>
      </c>
      <c r="H41" s="31"/>
      <c r="I41" s="7"/>
      <c r="J41" s="7"/>
      <c r="K41" s="7"/>
      <c r="L41" s="7">
        <v>65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36"/>
    </row>
    <row r="42" spans="1:27" s="11" customFormat="1" ht="18" customHeight="1">
      <c r="A42" s="1">
        <v>37</v>
      </c>
      <c r="B42" s="1">
        <v>46428</v>
      </c>
      <c r="C42" s="5" t="s">
        <v>906</v>
      </c>
      <c r="D42" s="1" t="s">
        <v>78</v>
      </c>
      <c r="E42" s="6" t="s">
        <v>7</v>
      </c>
      <c r="F42" s="1" t="s">
        <v>442</v>
      </c>
      <c r="G42" s="1">
        <f t="shared" si="1"/>
        <v>65</v>
      </c>
      <c r="H42" s="31"/>
      <c r="I42" s="7"/>
      <c r="J42" s="7"/>
      <c r="K42" s="7"/>
      <c r="L42" s="7"/>
      <c r="M42" s="7"/>
      <c r="N42" s="7">
        <v>65</v>
      </c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36"/>
    </row>
    <row r="43" spans="1:27" s="11" customFormat="1" ht="18" customHeight="1">
      <c r="A43" s="1">
        <v>39</v>
      </c>
      <c r="B43" s="1">
        <v>62236</v>
      </c>
      <c r="C43" s="5" t="s">
        <v>1108</v>
      </c>
      <c r="D43" s="1" t="s">
        <v>78</v>
      </c>
      <c r="E43" s="6" t="s">
        <v>1109</v>
      </c>
      <c r="F43" s="1" t="s">
        <v>141</v>
      </c>
      <c r="G43" s="1">
        <f t="shared" si="1"/>
        <v>60</v>
      </c>
      <c r="H43" s="31"/>
      <c r="I43" s="7"/>
      <c r="J43" s="7"/>
      <c r="K43" s="7"/>
      <c r="L43" s="7">
        <v>60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36"/>
    </row>
    <row r="44" spans="1:27" s="11" customFormat="1" ht="18" customHeight="1">
      <c r="A44" s="1">
        <v>40</v>
      </c>
      <c r="B44" s="1" t="s">
        <v>1313</v>
      </c>
      <c r="C44" s="5" t="s">
        <v>1314</v>
      </c>
      <c r="D44" s="1" t="s">
        <v>78</v>
      </c>
      <c r="E44" s="6" t="s">
        <v>1160</v>
      </c>
      <c r="F44" s="1" t="s">
        <v>141</v>
      </c>
      <c r="G44" s="1">
        <f t="shared" si="1"/>
        <v>55</v>
      </c>
      <c r="H44" s="31"/>
      <c r="I44" s="7"/>
      <c r="J44" s="7"/>
      <c r="K44" s="7">
        <v>55</v>
      </c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36"/>
    </row>
    <row r="45" spans="1:27" s="11" customFormat="1" ht="18" customHeight="1">
      <c r="A45" s="1">
        <v>40</v>
      </c>
      <c r="B45" s="1" t="s">
        <v>1110</v>
      </c>
      <c r="C45" s="5" t="s">
        <v>1111</v>
      </c>
      <c r="D45" s="1" t="s">
        <v>78</v>
      </c>
      <c r="E45" s="6" t="s">
        <v>7</v>
      </c>
      <c r="F45" s="1" t="s">
        <v>141</v>
      </c>
      <c r="G45" s="1">
        <f t="shared" si="1"/>
        <v>55</v>
      </c>
      <c r="H45" s="31"/>
      <c r="I45" s="7"/>
      <c r="J45" s="7"/>
      <c r="K45" s="7"/>
      <c r="L45" s="7">
        <v>55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36"/>
    </row>
    <row r="46" spans="1:27" s="11" customFormat="1" ht="18" customHeight="1">
      <c r="A46" s="1">
        <v>40</v>
      </c>
      <c r="B46" s="1">
        <v>36220</v>
      </c>
      <c r="C46" s="5" t="s">
        <v>907</v>
      </c>
      <c r="D46" s="1" t="s">
        <v>78</v>
      </c>
      <c r="E46" s="6" t="s">
        <v>7</v>
      </c>
      <c r="F46" s="1" t="s">
        <v>442</v>
      </c>
      <c r="G46" s="1">
        <f t="shared" si="1"/>
        <v>55</v>
      </c>
      <c r="H46" s="31"/>
      <c r="I46" s="7"/>
      <c r="J46" s="7"/>
      <c r="K46" s="7"/>
      <c r="L46" s="7"/>
      <c r="M46" s="7"/>
      <c r="N46" s="7">
        <v>55</v>
      </c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36"/>
    </row>
    <row r="47" spans="1:27" s="11" customFormat="1" ht="18" customHeight="1">
      <c r="A47" s="1">
        <v>43</v>
      </c>
      <c r="B47" s="1" t="s">
        <v>1315</v>
      </c>
      <c r="C47" s="5" t="s">
        <v>1316</v>
      </c>
      <c r="D47" s="1" t="s">
        <v>78</v>
      </c>
      <c r="E47" s="6" t="s">
        <v>1249</v>
      </c>
      <c r="F47" s="1" t="s">
        <v>141</v>
      </c>
      <c r="G47" s="1">
        <f t="shared" si="1"/>
        <v>50</v>
      </c>
      <c r="H47" s="31"/>
      <c r="I47" s="7"/>
      <c r="J47" s="7"/>
      <c r="K47" s="7">
        <v>50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36"/>
    </row>
    <row r="48" spans="1:27" s="11" customFormat="1" ht="18" customHeight="1">
      <c r="A48" s="1">
        <v>43</v>
      </c>
      <c r="B48" s="1">
        <v>61521</v>
      </c>
      <c r="C48" s="5" t="s">
        <v>1112</v>
      </c>
      <c r="D48" s="1" t="s">
        <v>78</v>
      </c>
      <c r="E48" s="6" t="s">
        <v>7</v>
      </c>
      <c r="F48" s="1" t="s">
        <v>1068</v>
      </c>
      <c r="G48" s="1">
        <f t="shared" si="1"/>
        <v>50</v>
      </c>
      <c r="H48" s="31"/>
      <c r="I48" s="7"/>
      <c r="J48" s="7"/>
      <c r="K48" s="7"/>
      <c r="L48" s="7">
        <v>50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36"/>
    </row>
    <row r="49" spans="1:27" s="11" customFormat="1" ht="18" customHeight="1">
      <c r="A49" s="1">
        <v>43</v>
      </c>
      <c r="B49" s="1">
        <v>1978</v>
      </c>
      <c r="C49" s="5" t="s">
        <v>635</v>
      </c>
      <c r="D49" s="1" t="s">
        <v>78</v>
      </c>
      <c r="E49" s="6" t="s">
        <v>7</v>
      </c>
      <c r="F49" s="1" t="s">
        <v>381</v>
      </c>
      <c r="G49" s="1">
        <f t="shared" si="1"/>
        <v>50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50</v>
      </c>
      <c r="U49" s="7"/>
      <c r="V49" s="7"/>
      <c r="W49" s="7"/>
      <c r="X49" s="7"/>
      <c r="Y49" s="7"/>
      <c r="Z49" s="7"/>
      <c r="AA49" s="36"/>
    </row>
    <row r="50" spans="1:27" s="11" customFormat="1" ht="18" customHeight="1">
      <c r="A50" s="1">
        <v>46</v>
      </c>
      <c r="B50" s="1" t="s">
        <v>1317</v>
      </c>
      <c r="C50" s="5" t="s">
        <v>1318</v>
      </c>
      <c r="D50" s="1" t="s">
        <v>78</v>
      </c>
      <c r="E50" s="6" t="s">
        <v>1152</v>
      </c>
      <c r="F50" s="1" t="s">
        <v>141</v>
      </c>
      <c r="G50" s="1">
        <f t="shared" si="1"/>
        <v>45</v>
      </c>
      <c r="H50" s="31"/>
      <c r="I50" s="7"/>
      <c r="J50" s="7"/>
      <c r="K50" s="7">
        <v>45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6"/>
    </row>
    <row r="51" spans="1:27" s="11" customFormat="1" ht="18" customHeight="1">
      <c r="A51" s="1">
        <v>46</v>
      </c>
      <c r="B51" s="1" t="s">
        <v>301</v>
      </c>
      <c r="C51" s="5" t="s">
        <v>302</v>
      </c>
      <c r="D51" s="1" t="s">
        <v>78</v>
      </c>
      <c r="E51" s="6" t="s">
        <v>7</v>
      </c>
      <c r="F51" s="1" t="s">
        <v>190</v>
      </c>
      <c r="G51" s="1">
        <f t="shared" si="1"/>
        <v>45</v>
      </c>
      <c r="H51" s="31"/>
      <c r="I51" s="7"/>
      <c r="J51" s="7"/>
      <c r="K51" s="7"/>
      <c r="L51" s="7"/>
      <c r="M51" s="7"/>
      <c r="N51" s="7"/>
      <c r="O51" s="7"/>
      <c r="P51" s="7"/>
      <c r="Q51" s="7">
        <v>10</v>
      </c>
      <c r="R51" s="7"/>
      <c r="S51" s="7"/>
      <c r="T51" s="7"/>
      <c r="U51" s="7"/>
      <c r="V51" s="7"/>
      <c r="W51" s="7"/>
      <c r="X51" s="7">
        <v>35</v>
      </c>
      <c r="Y51" s="7"/>
      <c r="Z51" s="7"/>
      <c r="AA51" s="36"/>
    </row>
    <row r="52" spans="1:27" s="11" customFormat="1" ht="18" customHeight="1">
      <c r="A52" s="1">
        <v>48</v>
      </c>
      <c r="B52" s="1" t="s">
        <v>1319</v>
      </c>
      <c r="C52" s="5" t="s">
        <v>1320</v>
      </c>
      <c r="D52" s="1" t="s">
        <v>78</v>
      </c>
      <c r="E52" s="6" t="s">
        <v>1094</v>
      </c>
      <c r="F52" s="1" t="s">
        <v>141</v>
      </c>
      <c r="G52" s="1">
        <f t="shared" si="1"/>
        <v>40</v>
      </c>
      <c r="H52" s="31"/>
      <c r="I52" s="7"/>
      <c r="J52" s="7"/>
      <c r="K52" s="7">
        <v>40</v>
      </c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36"/>
    </row>
    <row r="53" spans="1:27" s="11" customFormat="1" ht="18" customHeight="1">
      <c r="A53" s="1">
        <v>48</v>
      </c>
      <c r="B53" s="1" t="s">
        <v>947</v>
      </c>
      <c r="C53" s="5" t="s">
        <v>948</v>
      </c>
      <c r="D53" s="1" t="s">
        <v>78</v>
      </c>
      <c r="E53" s="6" t="s">
        <v>7</v>
      </c>
      <c r="F53" s="1" t="s">
        <v>103</v>
      </c>
      <c r="G53" s="1">
        <f t="shared" si="1"/>
        <v>40</v>
      </c>
      <c r="H53" s="31"/>
      <c r="I53" s="7"/>
      <c r="J53" s="7"/>
      <c r="K53" s="7"/>
      <c r="L53" s="7"/>
      <c r="M53" s="7">
        <v>40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36"/>
    </row>
    <row r="54" spans="1:27" s="11" customFormat="1" ht="18" customHeight="1">
      <c r="A54" s="1">
        <v>50</v>
      </c>
      <c r="B54" s="1" t="s">
        <v>949</v>
      </c>
      <c r="C54" s="5" t="s">
        <v>950</v>
      </c>
      <c r="D54" s="1" t="s">
        <v>78</v>
      </c>
      <c r="E54" s="6" t="s">
        <v>7</v>
      </c>
      <c r="F54" s="1" t="s">
        <v>103</v>
      </c>
      <c r="G54" s="1">
        <f t="shared" si="1"/>
        <v>35</v>
      </c>
      <c r="H54" s="31"/>
      <c r="I54" s="7"/>
      <c r="J54" s="7"/>
      <c r="K54" s="7"/>
      <c r="L54" s="7"/>
      <c r="M54" s="7">
        <v>35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36"/>
    </row>
    <row r="55" spans="1:27" s="11" customFormat="1" ht="18" customHeight="1">
      <c r="A55" s="1">
        <v>51</v>
      </c>
      <c r="B55" s="1" t="s">
        <v>303</v>
      </c>
      <c r="C55" s="5" t="s">
        <v>304</v>
      </c>
      <c r="D55" s="1" t="s">
        <v>78</v>
      </c>
      <c r="E55" s="6" t="s">
        <v>7</v>
      </c>
      <c r="F55" s="1" t="s">
        <v>190</v>
      </c>
      <c r="G55" s="1">
        <f t="shared" si="1"/>
        <v>33</v>
      </c>
      <c r="H55" s="31"/>
      <c r="I55" s="7"/>
      <c r="J55" s="7"/>
      <c r="K55" s="7"/>
      <c r="L55" s="7"/>
      <c r="M55" s="7"/>
      <c r="N55" s="7"/>
      <c r="O55" s="7"/>
      <c r="P55" s="7"/>
      <c r="Q55" s="7">
        <v>3</v>
      </c>
      <c r="R55" s="7"/>
      <c r="S55" s="7"/>
      <c r="T55" s="7"/>
      <c r="U55" s="7"/>
      <c r="V55" s="7"/>
      <c r="W55" s="7"/>
      <c r="X55" s="7">
        <v>30</v>
      </c>
      <c r="Y55" s="7"/>
      <c r="Z55" s="7"/>
      <c r="AA55" s="36"/>
    </row>
    <row r="56" spans="1:27" s="11" customFormat="1" ht="18" customHeight="1">
      <c r="A56" s="1">
        <v>52</v>
      </c>
      <c r="B56" s="1" t="s">
        <v>951</v>
      </c>
      <c r="C56" s="5" t="s">
        <v>952</v>
      </c>
      <c r="D56" s="1" t="s">
        <v>78</v>
      </c>
      <c r="E56" s="6" t="s">
        <v>7</v>
      </c>
      <c r="F56" s="1" t="s">
        <v>103</v>
      </c>
      <c r="G56" s="1">
        <f t="shared" si="1"/>
        <v>30</v>
      </c>
      <c r="H56" s="31"/>
      <c r="I56" s="7"/>
      <c r="J56" s="7"/>
      <c r="K56" s="7"/>
      <c r="L56" s="7"/>
      <c r="M56" s="7">
        <v>30</v>
      </c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6"/>
    </row>
    <row r="57" spans="1:27" s="11" customFormat="1" ht="18" customHeight="1">
      <c r="A57" s="1">
        <v>52</v>
      </c>
      <c r="B57" s="1" t="s">
        <v>586</v>
      </c>
      <c r="C57" s="5" t="s">
        <v>587</v>
      </c>
      <c r="D57" s="1" t="s">
        <v>78</v>
      </c>
      <c r="E57" s="6" t="s">
        <v>555</v>
      </c>
      <c r="F57" s="1" t="s">
        <v>10</v>
      </c>
      <c r="G57" s="1">
        <f t="shared" si="1"/>
        <v>30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10</v>
      </c>
      <c r="T57" s="7"/>
      <c r="U57" s="7">
        <v>20</v>
      </c>
      <c r="V57" s="7"/>
      <c r="W57" s="7"/>
      <c r="X57" s="7"/>
      <c r="Y57" s="7"/>
      <c r="Z57" s="7"/>
      <c r="AA57" s="36"/>
    </row>
    <row r="58" spans="1:27" s="11" customFormat="1" ht="18" customHeight="1">
      <c r="A58" s="1">
        <v>52</v>
      </c>
      <c r="B58" s="1">
        <v>11315</v>
      </c>
      <c r="C58" s="5" t="s">
        <v>636</v>
      </c>
      <c r="D58" s="1" t="s">
        <v>78</v>
      </c>
      <c r="E58" s="6" t="s">
        <v>7</v>
      </c>
      <c r="F58" s="1" t="s">
        <v>381</v>
      </c>
      <c r="G58" s="1">
        <f t="shared" si="1"/>
        <v>30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30</v>
      </c>
      <c r="U58" s="7"/>
      <c r="V58" s="7"/>
      <c r="W58" s="7"/>
      <c r="X58" s="7"/>
      <c r="Y58" s="7"/>
      <c r="Z58" s="7"/>
      <c r="AA58" s="36"/>
    </row>
    <row r="59" spans="1:27" s="11" customFormat="1" ht="18" customHeight="1">
      <c r="A59" s="1">
        <v>55</v>
      </c>
      <c r="B59" s="1" t="s">
        <v>953</v>
      </c>
      <c r="C59" s="5" t="s">
        <v>954</v>
      </c>
      <c r="D59" s="1" t="s">
        <v>78</v>
      </c>
      <c r="E59" s="6" t="s">
        <v>7</v>
      </c>
      <c r="F59" s="1" t="s">
        <v>103</v>
      </c>
      <c r="G59" s="1">
        <f t="shared" si="1"/>
        <v>25</v>
      </c>
      <c r="H59" s="31"/>
      <c r="I59" s="7"/>
      <c r="J59" s="7"/>
      <c r="K59" s="7"/>
      <c r="L59" s="7"/>
      <c r="M59" s="7">
        <v>25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36"/>
    </row>
    <row r="60" spans="1:27" s="11" customFormat="1" ht="18" customHeight="1">
      <c r="A60" s="1">
        <v>55</v>
      </c>
      <c r="B60" s="1">
        <v>19691</v>
      </c>
      <c r="C60" s="5" t="s">
        <v>908</v>
      </c>
      <c r="D60" s="1" t="s">
        <v>78</v>
      </c>
      <c r="E60" s="6" t="s">
        <v>7</v>
      </c>
      <c r="F60" s="1" t="s">
        <v>180</v>
      </c>
      <c r="G60" s="1">
        <f t="shared" si="1"/>
        <v>25</v>
      </c>
      <c r="H60" s="31"/>
      <c r="I60" s="7"/>
      <c r="J60" s="7"/>
      <c r="K60" s="7"/>
      <c r="L60" s="7"/>
      <c r="M60" s="7"/>
      <c r="N60" s="7">
        <v>25</v>
      </c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36"/>
    </row>
    <row r="61" spans="1:27" s="11" customFormat="1" ht="18" customHeight="1">
      <c r="A61" s="1">
        <v>55</v>
      </c>
      <c r="B61" s="1">
        <v>10368</v>
      </c>
      <c r="C61" s="5" t="s">
        <v>785</v>
      </c>
      <c r="D61" s="1" t="s">
        <v>78</v>
      </c>
      <c r="E61" s="6" t="s">
        <v>739</v>
      </c>
      <c r="F61" s="1" t="s">
        <v>259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>
        <v>25</v>
      </c>
      <c r="S61" s="7"/>
      <c r="T61" s="7"/>
      <c r="U61" s="7"/>
      <c r="V61" s="7"/>
      <c r="W61" s="7"/>
      <c r="X61" s="7"/>
      <c r="Y61" s="7"/>
      <c r="Z61" s="7"/>
      <c r="AA61" s="36"/>
    </row>
    <row r="62" spans="1:27" s="11" customFormat="1" ht="18" customHeight="1">
      <c r="A62" s="1">
        <v>55</v>
      </c>
      <c r="B62" s="1" t="s">
        <v>305</v>
      </c>
      <c r="C62" s="5" t="s">
        <v>306</v>
      </c>
      <c r="D62" s="1" t="s">
        <v>78</v>
      </c>
      <c r="E62" s="6" t="s">
        <v>7</v>
      </c>
      <c r="F62" s="1" t="s">
        <v>8</v>
      </c>
      <c r="G62" s="1">
        <f t="shared" si="1"/>
        <v>25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25</v>
      </c>
      <c r="Y62" s="7"/>
      <c r="Z62" s="7"/>
      <c r="AA62" s="36"/>
    </row>
    <row r="63" spans="1:27" s="11" customFormat="1" ht="18" customHeight="1">
      <c r="A63" s="1">
        <v>55</v>
      </c>
      <c r="B63" s="1">
        <v>44129</v>
      </c>
      <c r="C63" s="5" t="s">
        <v>720</v>
      </c>
      <c r="D63" s="1" t="s">
        <v>78</v>
      </c>
      <c r="E63" s="6" t="s">
        <v>7</v>
      </c>
      <c r="F63" s="1" t="s">
        <v>686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>
        <v>25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36"/>
    </row>
    <row r="64" spans="1:27" s="11" customFormat="1" ht="18" customHeight="1">
      <c r="A64" s="1">
        <v>55</v>
      </c>
      <c r="B64" s="1">
        <v>63044</v>
      </c>
      <c r="C64" s="5" t="s">
        <v>517</v>
      </c>
      <c r="D64" s="1" t="s">
        <v>78</v>
      </c>
      <c r="E64" s="6" t="s">
        <v>7</v>
      </c>
      <c r="F64" s="1" t="s">
        <v>442</v>
      </c>
      <c r="G64" s="1">
        <f t="shared" si="1"/>
        <v>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25</v>
      </c>
      <c r="W64" s="7"/>
      <c r="X64" s="7"/>
      <c r="Y64" s="7"/>
      <c r="Z64" s="7"/>
      <c r="AA64" s="36"/>
    </row>
    <row r="65" spans="1:27" s="11" customFormat="1" ht="18" customHeight="1">
      <c r="A65" s="1">
        <v>55</v>
      </c>
      <c r="B65" s="1">
        <v>14090</v>
      </c>
      <c r="C65" s="5" t="s">
        <v>677</v>
      </c>
      <c r="D65" s="1" t="s">
        <v>78</v>
      </c>
      <c r="E65" s="6" t="s">
        <v>195</v>
      </c>
      <c r="F65" s="1" t="s">
        <v>190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>
        <v>25</v>
      </c>
      <c r="R65" s="7"/>
      <c r="S65" s="7"/>
      <c r="T65" s="7"/>
      <c r="U65" s="7"/>
      <c r="V65" s="7"/>
      <c r="W65" s="7"/>
      <c r="X65" s="7"/>
      <c r="Y65" s="7"/>
      <c r="Z65" s="7"/>
      <c r="AA65" s="36"/>
    </row>
    <row r="66" spans="1:27" s="11" customFormat="1" ht="18" customHeight="1">
      <c r="A66" s="1">
        <v>55</v>
      </c>
      <c r="B66" s="1" t="s">
        <v>311</v>
      </c>
      <c r="C66" s="5" t="s">
        <v>312</v>
      </c>
      <c r="D66" s="1" t="s">
        <v>78</v>
      </c>
      <c r="E66" s="6" t="s">
        <v>195</v>
      </c>
      <c r="F66" s="1" t="s">
        <v>190</v>
      </c>
      <c r="G66" s="1">
        <f t="shared" si="1"/>
        <v>25</v>
      </c>
      <c r="H66" s="31"/>
      <c r="I66" s="7"/>
      <c r="J66" s="7"/>
      <c r="K66" s="7"/>
      <c r="L66" s="7"/>
      <c r="M66" s="7"/>
      <c r="N66" s="7"/>
      <c r="O66" s="7"/>
      <c r="P66" s="7"/>
      <c r="Q66" s="7">
        <v>15</v>
      </c>
      <c r="R66" s="7"/>
      <c r="S66" s="7"/>
      <c r="T66" s="7"/>
      <c r="U66" s="7"/>
      <c r="V66" s="7"/>
      <c r="W66" s="7"/>
      <c r="X66" s="7">
        <v>10</v>
      </c>
      <c r="Y66" s="7"/>
      <c r="Z66" s="7"/>
      <c r="AA66" s="36"/>
    </row>
    <row r="67" spans="1:27" s="11" customFormat="1" ht="18" customHeight="1">
      <c r="A67" s="1">
        <v>63</v>
      </c>
      <c r="B67" s="1">
        <v>63644</v>
      </c>
      <c r="C67" s="5" t="s">
        <v>1368</v>
      </c>
      <c r="D67" s="1" t="s">
        <v>78</v>
      </c>
      <c r="E67" s="6" t="s">
        <v>7</v>
      </c>
      <c r="F67" s="1" t="s">
        <v>369</v>
      </c>
      <c r="G67" s="1">
        <f t="shared" si="1"/>
        <v>20</v>
      </c>
      <c r="H67" s="31"/>
      <c r="I67" s="7"/>
      <c r="J67" s="7">
        <v>20</v>
      </c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36"/>
    </row>
    <row r="68" spans="1:27" s="11" customFormat="1" ht="18" customHeight="1">
      <c r="A68" s="1">
        <v>63</v>
      </c>
      <c r="B68" s="1">
        <v>59478</v>
      </c>
      <c r="C68" s="5" t="s">
        <v>786</v>
      </c>
      <c r="D68" s="1" t="s">
        <v>78</v>
      </c>
      <c r="E68" s="6" t="s">
        <v>258</v>
      </c>
      <c r="F68" s="1" t="s">
        <v>259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20</v>
      </c>
      <c r="S68" s="7"/>
      <c r="T68" s="7"/>
      <c r="U68" s="7"/>
      <c r="V68" s="7"/>
      <c r="W68" s="7"/>
      <c r="X68" s="7"/>
      <c r="Y68" s="7"/>
      <c r="Z68" s="7"/>
      <c r="AA68" s="36"/>
    </row>
    <row r="69" spans="1:27" s="11" customFormat="1" ht="18" customHeight="1">
      <c r="A69" s="1">
        <v>63</v>
      </c>
      <c r="B69" s="1">
        <v>30579</v>
      </c>
      <c r="C69" s="5" t="s">
        <v>721</v>
      </c>
      <c r="D69" s="1" t="s">
        <v>78</v>
      </c>
      <c r="E69" s="6" t="s">
        <v>7</v>
      </c>
      <c r="F69" s="1" t="s">
        <v>686</v>
      </c>
      <c r="G69" s="1">
        <f t="shared" ref="G69:G97" si="2">SUM(I69:Z69)</f>
        <v>20</v>
      </c>
      <c r="H69" s="31"/>
      <c r="I69" s="7"/>
      <c r="J69" s="7"/>
      <c r="K69" s="7"/>
      <c r="L69" s="7"/>
      <c r="M69" s="7"/>
      <c r="N69" s="7"/>
      <c r="O69" s="7"/>
      <c r="P69" s="7">
        <v>20</v>
      </c>
      <c r="Q69" s="7"/>
      <c r="R69" s="7"/>
      <c r="S69" s="7"/>
      <c r="T69" s="7"/>
      <c r="U69" s="7"/>
      <c r="V69" s="7"/>
      <c r="W69" s="7"/>
      <c r="X69" s="7"/>
      <c r="Y69" s="7"/>
      <c r="Z69" s="7"/>
      <c r="AA69" s="36"/>
    </row>
    <row r="70" spans="1:27" s="11" customFormat="1" ht="18" customHeight="1">
      <c r="A70" s="1">
        <v>63</v>
      </c>
      <c r="B70" s="1">
        <v>699</v>
      </c>
      <c r="C70" s="5" t="s">
        <v>678</v>
      </c>
      <c r="D70" s="1" t="s">
        <v>78</v>
      </c>
      <c r="E70" s="6" t="s">
        <v>7</v>
      </c>
      <c r="F70" s="1" t="s">
        <v>190</v>
      </c>
      <c r="G70" s="1">
        <f t="shared" si="2"/>
        <v>20</v>
      </c>
      <c r="H70" s="31"/>
      <c r="I70" s="7"/>
      <c r="J70" s="7"/>
      <c r="K70" s="7"/>
      <c r="L70" s="7"/>
      <c r="M70" s="7"/>
      <c r="N70" s="7"/>
      <c r="O70" s="7"/>
      <c r="P70" s="7"/>
      <c r="Q70" s="7">
        <v>20</v>
      </c>
      <c r="R70" s="7"/>
      <c r="S70" s="7"/>
      <c r="T70" s="7"/>
      <c r="U70" s="7"/>
      <c r="V70" s="7"/>
      <c r="W70" s="7"/>
      <c r="X70" s="7"/>
      <c r="Y70" s="7"/>
      <c r="Z70" s="7"/>
      <c r="AA70" s="36"/>
    </row>
    <row r="71" spans="1:27" s="11" customFormat="1" ht="18" customHeight="1">
      <c r="A71" s="1">
        <v>63</v>
      </c>
      <c r="B71" s="1" t="s">
        <v>307</v>
      </c>
      <c r="C71" s="5" t="s">
        <v>308</v>
      </c>
      <c r="D71" s="1" t="s">
        <v>78</v>
      </c>
      <c r="E71" s="6" t="s">
        <v>195</v>
      </c>
      <c r="F71" s="1" t="s">
        <v>190</v>
      </c>
      <c r="G71" s="1">
        <f t="shared" si="2"/>
        <v>20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>
        <v>20</v>
      </c>
      <c r="Y71" s="7"/>
      <c r="Z71" s="7"/>
      <c r="AA71" s="36"/>
    </row>
    <row r="72" spans="1:27" s="11" customFormat="1" ht="18" customHeight="1">
      <c r="A72" s="1">
        <v>68</v>
      </c>
      <c r="B72" s="1">
        <v>41000</v>
      </c>
      <c r="C72" s="5" t="s">
        <v>82</v>
      </c>
      <c r="D72" s="1" t="s">
        <v>78</v>
      </c>
      <c r="E72" s="6" t="s">
        <v>7</v>
      </c>
      <c r="F72" s="1" t="s">
        <v>10</v>
      </c>
      <c r="G72" s="1">
        <f t="shared" si="2"/>
        <v>18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10</v>
      </c>
      <c r="V72" s="7"/>
      <c r="W72" s="7"/>
      <c r="X72" s="7"/>
      <c r="Y72" s="7"/>
      <c r="Z72" s="7">
        <v>8</v>
      </c>
      <c r="AA72" s="36"/>
    </row>
    <row r="73" spans="1:27" s="11" customFormat="1" ht="18" customHeight="1">
      <c r="A73" s="1">
        <v>69</v>
      </c>
      <c r="B73" s="1" t="s">
        <v>957</v>
      </c>
      <c r="C73" s="5" t="s">
        <v>958</v>
      </c>
      <c r="D73" s="1" t="s">
        <v>78</v>
      </c>
      <c r="E73" s="6" t="s">
        <v>959</v>
      </c>
      <c r="F73" s="1" t="s">
        <v>103</v>
      </c>
      <c r="G73" s="1">
        <f t="shared" si="2"/>
        <v>15</v>
      </c>
      <c r="H73" s="31"/>
      <c r="I73" s="7"/>
      <c r="J73" s="7"/>
      <c r="K73" s="7"/>
      <c r="L73" s="7"/>
      <c r="M73" s="7">
        <v>15</v>
      </c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36"/>
    </row>
    <row r="74" spans="1:27" s="11" customFormat="1" ht="18" customHeight="1">
      <c r="A74" s="1">
        <v>69</v>
      </c>
      <c r="B74" s="1">
        <v>2168</v>
      </c>
      <c r="C74" s="5" t="s">
        <v>909</v>
      </c>
      <c r="D74" s="1" t="s">
        <v>78</v>
      </c>
      <c r="E74" s="6" t="s">
        <v>7</v>
      </c>
      <c r="F74" s="1" t="s">
        <v>180</v>
      </c>
      <c r="G74" s="1">
        <f t="shared" si="2"/>
        <v>15</v>
      </c>
      <c r="H74" s="31"/>
      <c r="I74" s="7"/>
      <c r="J74" s="7"/>
      <c r="K74" s="7"/>
      <c r="L74" s="7"/>
      <c r="M74" s="7"/>
      <c r="N74" s="7">
        <v>15</v>
      </c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36"/>
    </row>
    <row r="75" spans="1:27" s="11" customFormat="1" ht="18" customHeight="1">
      <c r="A75" s="1">
        <v>69</v>
      </c>
      <c r="B75" s="1">
        <v>38832</v>
      </c>
      <c r="C75" s="5" t="s">
        <v>787</v>
      </c>
      <c r="D75" s="1" t="s">
        <v>78</v>
      </c>
      <c r="E75" s="6" t="s">
        <v>749</v>
      </c>
      <c r="F75" s="1" t="s">
        <v>259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15</v>
      </c>
      <c r="S75" s="7"/>
      <c r="T75" s="7"/>
      <c r="U75" s="7"/>
      <c r="V75" s="7"/>
      <c r="W75" s="7"/>
      <c r="X75" s="7"/>
      <c r="Y75" s="7"/>
      <c r="Z75" s="7"/>
      <c r="AA75" s="36"/>
    </row>
    <row r="76" spans="1:27" s="11" customFormat="1" ht="18" customHeight="1">
      <c r="A76" s="1">
        <v>69</v>
      </c>
      <c r="B76" s="1">
        <v>53625</v>
      </c>
      <c r="C76" s="5" t="s">
        <v>80</v>
      </c>
      <c r="D76" s="1" t="s">
        <v>78</v>
      </c>
      <c r="E76" s="6" t="s">
        <v>7</v>
      </c>
      <c r="F76" s="1" t="s">
        <v>10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15</v>
      </c>
      <c r="AA76" s="36"/>
    </row>
    <row r="77" spans="1:27" s="11" customFormat="1" ht="18" customHeight="1">
      <c r="A77" s="1">
        <v>69</v>
      </c>
      <c r="B77" s="1">
        <v>5783</v>
      </c>
      <c r="C77" s="5" t="s">
        <v>722</v>
      </c>
      <c r="D77" s="1" t="s">
        <v>78</v>
      </c>
      <c r="E77" s="6" t="s">
        <v>7</v>
      </c>
      <c r="F77" s="1" t="s">
        <v>700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>
        <v>15</v>
      </c>
      <c r="Q77" s="7"/>
      <c r="R77" s="7"/>
      <c r="S77" s="7"/>
      <c r="T77" s="7"/>
      <c r="U77" s="7"/>
      <c r="V77" s="7"/>
      <c r="W77" s="7"/>
      <c r="X77" s="7"/>
      <c r="Y77" s="7"/>
      <c r="Z77" s="7"/>
      <c r="AA77" s="36"/>
    </row>
    <row r="78" spans="1:27" s="11" customFormat="1" ht="18" customHeight="1">
      <c r="A78" s="1">
        <v>69</v>
      </c>
      <c r="B78" s="1" t="s">
        <v>309</v>
      </c>
      <c r="C78" s="5" t="s">
        <v>310</v>
      </c>
      <c r="D78" s="1" t="s">
        <v>78</v>
      </c>
      <c r="E78" s="6" t="s">
        <v>7</v>
      </c>
      <c r="F78" s="1" t="s">
        <v>190</v>
      </c>
      <c r="G78" s="1">
        <f t="shared" si="2"/>
        <v>15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15</v>
      </c>
      <c r="Y78" s="7"/>
      <c r="Z78" s="7"/>
      <c r="AA78" s="36"/>
    </row>
    <row r="79" spans="1:27" s="11" customFormat="1" ht="18" customHeight="1">
      <c r="A79" s="1">
        <v>69</v>
      </c>
      <c r="B79" s="1" t="s">
        <v>313</v>
      </c>
      <c r="C79" s="5" t="s">
        <v>314</v>
      </c>
      <c r="D79" s="1" t="s">
        <v>78</v>
      </c>
      <c r="E79" s="6" t="s">
        <v>195</v>
      </c>
      <c r="F79" s="1" t="s">
        <v>190</v>
      </c>
      <c r="G79" s="1">
        <f t="shared" si="2"/>
        <v>15</v>
      </c>
      <c r="H79" s="31"/>
      <c r="I79" s="7"/>
      <c r="J79" s="7"/>
      <c r="K79" s="7"/>
      <c r="L79" s="7"/>
      <c r="M79" s="7"/>
      <c r="N79" s="7"/>
      <c r="O79" s="7"/>
      <c r="P79" s="7"/>
      <c r="Q79" s="7">
        <v>6</v>
      </c>
      <c r="R79" s="7"/>
      <c r="S79" s="7"/>
      <c r="T79" s="7"/>
      <c r="U79" s="7"/>
      <c r="V79" s="7"/>
      <c r="W79" s="7"/>
      <c r="X79" s="7">
        <v>9</v>
      </c>
      <c r="Y79" s="7"/>
      <c r="Z79" s="7"/>
      <c r="AA79" s="36"/>
    </row>
    <row r="80" spans="1:27" s="11" customFormat="1" ht="18" customHeight="1">
      <c r="A80" s="1">
        <v>76</v>
      </c>
      <c r="B80" s="1" t="s">
        <v>960</v>
      </c>
      <c r="C80" s="5" t="s">
        <v>961</v>
      </c>
      <c r="D80" s="1" t="s">
        <v>78</v>
      </c>
      <c r="E80" s="6" t="s">
        <v>7</v>
      </c>
      <c r="F80" s="1" t="s">
        <v>141</v>
      </c>
      <c r="G80" s="1">
        <f t="shared" si="2"/>
        <v>10</v>
      </c>
      <c r="H80" s="31"/>
      <c r="I80" s="7"/>
      <c r="J80" s="7"/>
      <c r="K80" s="7"/>
      <c r="L80" s="7"/>
      <c r="M80" s="7">
        <v>10</v>
      </c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36"/>
    </row>
    <row r="81" spans="1:27" s="11" customFormat="1" ht="18" customHeight="1">
      <c r="A81" s="1">
        <v>76</v>
      </c>
      <c r="B81" s="1">
        <v>42485</v>
      </c>
      <c r="C81" s="5" t="s">
        <v>723</v>
      </c>
      <c r="D81" s="1" t="s">
        <v>78</v>
      </c>
      <c r="E81" s="6" t="s">
        <v>7</v>
      </c>
      <c r="F81" s="1" t="s">
        <v>686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>
        <v>10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36"/>
    </row>
    <row r="82" spans="1:27" s="11" customFormat="1" ht="18" customHeight="1">
      <c r="A82" s="1">
        <v>76</v>
      </c>
      <c r="B82" s="1">
        <v>54417</v>
      </c>
      <c r="C82" s="5" t="s">
        <v>637</v>
      </c>
      <c r="D82" s="1" t="s">
        <v>78</v>
      </c>
      <c r="E82" s="6" t="s">
        <v>7</v>
      </c>
      <c r="F82" s="1" t="s">
        <v>381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10</v>
      </c>
      <c r="U82" s="7"/>
      <c r="V82" s="7"/>
      <c r="W82" s="7"/>
      <c r="X82" s="7"/>
      <c r="Y82" s="7"/>
      <c r="Z82" s="7"/>
      <c r="AA82" s="36"/>
    </row>
    <row r="83" spans="1:27" s="11" customFormat="1" ht="18" customHeight="1">
      <c r="A83" s="1">
        <v>76</v>
      </c>
      <c r="B83" s="1">
        <v>53599</v>
      </c>
      <c r="C83" s="5" t="s">
        <v>83</v>
      </c>
      <c r="D83" s="1" t="s">
        <v>78</v>
      </c>
      <c r="E83" s="6" t="s">
        <v>7</v>
      </c>
      <c r="F83" s="1" t="s">
        <v>10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>
        <v>4</v>
      </c>
      <c r="V83" s="7"/>
      <c r="W83" s="7"/>
      <c r="X83" s="7"/>
      <c r="Y83" s="7"/>
      <c r="Z83" s="7">
        <v>6</v>
      </c>
      <c r="AA83" s="36"/>
    </row>
    <row r="84" spans="1:27" s="11" customFormat="1" ht="18" customHeight="1">
      <c r="A84" s="1">
        <v>80</v>
      </c>
      <c r="B84" s="1" t="s">
        <v>962</v>
      </c>
      <c r="C84" s="5" t="s">
        <v>963</v>
      </c>
      <c r="D84" s="1" t="s">
        <v>78</v>
      </c>
      <c r="E84" s="6" t="s">
        <v>7</v>
      </c>
      <c r="F84" s="1" t="s">
        <v>103</v>
      </c>
      <c r="G84" s="1">
        <f t="shared" si="2"/>
        <v>9</v>
      </c>
      <c r="H84" s="31"/>
      <c r="I84" s="7"/>
      <c r="J84" s="7"/>
      <c r="K84" s="7"/>
      <c r="L84" s="7"/>
      <c r="M84" s="7">
        <v>9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36"/>
    </row>
    <row r="85" spans="1:27" s="11" customFormat="1" ht="18" customHeight="1">
      <c r="A85" s="1">
        <v>81</v>
      </c>
      <c r="B85" s="1" t="s">
        <v>964</v>
      </c>
      <c r="C85" s="5" t="s">
        <v>965</v>
      </c>
      <c r="D85" s="1" t="s">
        <v>78</v>
      </c>
      <c r="E85" s="6" t="s">
        <v>7</v>
      </c>
      <c r="F85" s="1" t="s">
        <v>103</v>
      </c>
      <c r="G85" s="1">
        <f t="shared" si="2"/>
        <v>8</v>
      </c>
      <c r="H85" s="31"/>
      <c r="I85" s="7"/>
      <c r="J85" s="7"/>
      <c r="K85" s="7"/>
      <c r="L85" s="7"/>
      <c r="M85" s="7">
        <v>8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36"/>
    </row>
    <row r="86" spans="1:27" s="11" customFormat="1" ht="18" customHeight="1">
      <c r="A86" s="1">
        <v>81</v>
      </c>
      <c r="B86" s="1">
        <v>41480</v>
      </c>
      <c r="C86" s="5" t="s">
        <v>788</v>
      </c>
      <c r="D86" s="1" t="s">
        <v>78</v>
      </c>
      <c r="E86" s="6" t="s">
        <v>749</v>
      </c>
      <c r="F86" s="1" t="s">
        <v>259</v>
      </c>
      <c r="G86" s="1">
        <f t="shared" si="2"/>
        <v>8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>
        <v>8</v>
      </c>
      <c r="S86" s="7"/>
      <c r="T86" s="7"/>
      <c r="U86" s="7"/>
      <c r="V86" s="7"/>
      <c r="W86" s="7"/>
      <c r="X86" s="7"/>
      <c r="Y86" s="7"/>
      <c r="Z86" s="7"/>
      <c r="AA86" s="36"/>
    </row>
    <row r="87" spans="1:27" s="11" customFormat="1" ht="18" customHeight="1">
      <c r="A87" s="1">
        <v>81</v>
      </c>
      <c r="B87" s="1">
        <v>63156</v>
      </c>
      <c r="C87" s="5" t="s">
        <v>679</v>
      </c>
      <c r="D87" s="1" t="s">
        <v>78</v>
      </c>
      <c r="E87" s="6" t="s">
        <v>195</v>
      </c>
      <c r="F87" s="1" t="s">
        <v>190</v>
      </c>
      <c r="G87" s="1">
        <f t="shared" si="2"/>
        <v>8</v>
      </c>
      <c r="H87" s="31"/>
      <c r="I87" s="7"/>
      <c r="J87" s="7"/>
      <c r="K87" s="7"/>
      <c r="L87" s="7"/>
      <c r="M87" s="7"/>
      <c r="N87" s="7"/>
      <c r="O87" s="7"/>
      <c r="P87" s="7"/>
      <c r="Q87" s="7">
        <v>8</v>
      </c>
      <c r="R87" s="7"/>
      <c r="S87" s="7"/>
      <c r="T87" s="7"/>
      <c r="U87" s="7"/>
      <c r="V87" s="7"/>
      <c r="W87" s="7"/>
      <c r="X87" s="7"/>
      <c r="Y87" s="7"/>
      <c r="Z87" s="7"/>
      <c r="AA87" s="36"/>
    </row>
    <row r="88" spans="1:27" s="11" customFormat="1" ht="18" customHeight="1">
      <c r="A88" s="1">
        <v>81</v>
      </c>
      <c r="B88" s="1">
        <v>38593</v>
      </c>
      <c r="C88" s="5" t="s">
        <v>724</v>
      </c>
      <c r="D88" s="1" t="s">
        <v>78</v>
      </c>
      <c r="E88" s="6" t="s">
        <v>725</v>
      </c>
      <c r="F88" s="1" t="s">
        <v>700</v>
      </c>
      <c r="G88" s="1">
        <f t="shared" si="2"/>
        <v>8</v>
      </c>
      <c r="H88" s="31"/>
      <c r="I88" s="7"/>
      <c r="J88" s="7"/>
      <c r="K88" s="7"/>
      <c r="L88" s="7"/>
      <c r="M88" s="7"/>
      <c r="N88" s="7"/>
      <c r="O88" s="7"/>
      <c r="P88" s="7">
        <v>8</v>
      </c>
      <c r="Q88" s="7"/>
      <c r="R88" s="7"/>
      <c r="S88" s="7"/>
      <c r="T88" s="7"/>
      <c r="U88" s="7"/>
      <c r="V88" s="7"/>
      <c r="W88" s="7"/>
      <c r="X88" s="7"/>
      <c r="Y88" s="7"/>
      <c r="Z88" s="7"/>
      <c r="AA88" s="36"/>
    </row>
    <row r="89" spans="1:27" s="11" customFormat="1" ht="18" customHeight="1">
      <c r="A89" s="1">
        <v>81</v>
      </c>
      <c r="B89" s="1" t="s">
        <v>657</v>
      </c>
      <c r="C89" s="5" t="s">
        <v>658</v>
      </c>
      <c r="D89" s="1" t="s">
        <v>78</v>
      </c>
      <c r="E89" s="6" t="s">
        <v>7</v>
      </c>
      <c r="F89" s="1" t="s">
        <v>25</v>
      </c>
      <c r="G89" s="1">
        <f t="shared" si="2"/>
        <v>8</v>
      </c>
      <c r="H89" s="31"/>
      <c r="I89" s="7"/>
      <c r="J89" s="44"/>
      <c r="K89" s="44"/>
      <c r="L89" s="44"/>
      <c r="M89" s="44"/>
      <c r="N89" s="44"/>
      <c r="O89" s="44"/>
      <c r="P89" s="44"/>
      <c r="Q89" s="44"/>
      <c r="R89" s="44"/>
      <c r="S89" s="44">
        <v>8</v>
      </c>
      <c r="T89" s="44"/>
      <c r="U89" s="44"/>
      <c r="V89" s="44"/>
      <c r="W89" s="44"/>
      <c r="X89" s="44"/>
      <c r="Y89" s="44"/>
      <c r="Z89" s="44"/>
      <c r="AA89" s="32"/>
    </row>
    <row r="90" spans="1:27" s="11" customFormat="1" ht="18" customHeight="1">
      <c r="A90" s="1">
        <v>86</v>
      </c>
      <c r="B90" s="1" t="s">
        <v>966</v>
      </c>
      <c r="C90" s="5" t="s">
        <v>967</v>
      </c>
      <c r="D90" s="1" t="s">
        <v>78</v>
      </c>
      <c r="E90" s="6" t="s">
        <v>7</v>
      </c>
      <c r="F90" s="1" t="s">
        <v>103</v>
      </c>
      <c r="G90" s="1">
        <f t="shared" si="2"/>
        <v>7</v>
      </c>
      <c r="H90" s="31"/>
      <c r="I90" s="7"/>
      <c r="J90" s="7"/>
      <c r="K90" s="7"/>
      <c r="L90" s="7"/>
      <c r="M90" s="7">
        <v>7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36"/>
    </row>
    <row r="91" spans="1:27" s="11" customFormat="1" ht="18" customHeight="1">
      <c r="A91" s="1">
        <v>87</v>
      </c>
      <c r="B91" s="1" t="s">
        <v>968</v>
      </c>
      <c r="C91" s="5" t="s">
        <v>969</v>
      </c>
      <c r="D91" s="1" t="s">
        <v>78</v>
      </c>
      <c r="E91" s="6" t="s">
        <v>7</v>
      </c>
      <c r="F91" s="1" t="s">
        <v>103</v>
      </c>
      <c r="G91" s="1">
        <f t="shared" si="2"/>
        <v>6</v>
      </c>
      <c r="H91" s="31"/>
      <c r="I91" s="7"/>
      <c r="J91" s="7"/>
      <c r="K91" s="7"/>
      <c r="L91" s="7"/>
      <c r="M91" s="7">
        <v>6</v>
      </c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36"/>
    </row>
    <row r="92" spans="1:27" s="11" customFormat="1" ht="18" customHeight="1">
      <c r="A92" s="1">
        <v>87</v>
      </c>
      <c r="B92" s="24" t="s">
        <v>588</v>
      </c>
      <c r="C92" s="25" t="s">
        <v>589</v>
      </c>
      <c r="D92" s="1" t="s">
        <v>78</v>
      </c>
      <c r="E92" s="26" t="s">
        <v>7</v>
      </c>
      <c r="F92" s="24" t="s">
        <v>10</v>
      </c>
      <c r="G92" s="1">
        <f t="shared" si="2"/>
        <v>6</v>
      </c>
      <c r="H92" s="31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>
        <v>6</v>
      </c>
      <c r="V92" s="44"/>
      <c r="W92" s="44"/>
      <c r="X92" s="44"/>
      <c r="Y92" s="44"/>
      <c r="Z92" s="7"/>
      <c r="AA92" s="36"/>
    </row>
    <row r="93" spans="1:27" s="11" customFormat="1" ht="18" customHeight="1">
      <c r="A93" s="1">
        <v>89</v>
      </c>
      <c r="B93" s="24" t="s">
        <v>970</v>
      </c>
      <c r="C93" s="25" t="s">
        <v>971</v>
      </c>
      <c r="D93" s="1" t="s">
        <v>78</v>
      </c>
      <c r="E93" s="26" t="s">
        <v>7</v>
      </c>
      <c r="F93" s="24" t="s">
        <v>103</v>
      </c>
      <c r="G93" s="1">
        <f t="shared" si="2"/>
        <v>5</v>
      </c>
      <c r="H93" s="31"/>
      <c r="I93" s="44"/>
      <c r="J93" s="44"/>
      <c r="K93" s="44"/>
      <c r="L93" s="44"/>
      <c r="M93" s="44">
        <v>5</v>
      </c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7"/>
      <c r="AA93" s="36"/>
    </row>
    <row r="94" spans="1:27" s="11" customFormat="1" ht="18" customHeight="1">
      <c r="A94" s="1">
        <v>90</v>
      </c>
      <c r="B94" s="24" t="s">
        <v>972</v>
      </c>
      <c r="C94" s="25" t="s">
        <v>973</v>
      </c>
      <c r="D94" s="1" t="s">
        <v>78</v>
      </c>
      <c r="E94" s="26" t="s">
        <v>7</v>
      </c>
      <c r="F94" s="24" t="s">
        <v>8</v>
      </c>
      <c r="G94" s="1">
        <f t="shared" si="2"/>
        <v>4</v>
      </c>
      <c r="H94" s="31"/>
      <c r="I94" s="44"/>
      <c r="J94" s="44"/>
      <c r="K94" s="44"/>
      <c r="L94" s="44"/>
      <c r="M94" s="44">
        <v>4</v>
      </c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7"/>
      <c r="AA94" s="36"/>
    </row>
    <row r="95" spans="1:27" s="11" customFormat="1" ht="18" customHeight="1">
      <c r="A95" s="1">
        <v>90</v>
      </c>
      <c r="B95" s="24" t="s">
        <v>659</v>
      </c>
      <c r="C95" s="25" t="s">
        <v>660</v>
      </c>
      <c r="D95" s="1" t="s">
        <v>78</v>
      </c>
      <c r="E95" s="26" t="s">
        <v>7</v>
      </c>
      <c r="F95" s="24" t="s">
        <v>10</v>
      </c>
      <c r="G95" s="1">
        <f t="shared" si="2"/>
        <v>4</v>
      </c>
      <c r="H95" s="31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>
        <v>4</v>
      </c>
      <c r="T95" s="44"/>
      <c r="U95" s="44"/>
      <c r="V95" s="44"/>
      <c r="W95" s="44"/>
      <c r="X95" s="44"/>
      <c r="Y95" s="44"/>
      <c r="Z95" s="7"/>
      <c r="AA95" s="36"/>
    </row>
    <row r="96" spans="1:27" s="11" customFormat="1" ht="18" customHeight="1">
      <c r="A96" s="1">
        <v>92</v>
      </c>
      <c r="B96" s="24">
        <v>55650</v>
      </c>
      <c r="C96" s="25" t="s">
        <v>85</v>
      </c>
      <c r="D96" s="1" t="s">
        <v>78</v>
      </c>
      <c r="E96" s="26" t="s">
        <v>7</v>
      </c>
      <c r="F96" s="24" t="s">
        <v>8</v>
      </c>
      <c r="G96" s="1">
        <f t="shared" si="2"/>
        <v>3</v>
      </c>
      <c r="H96" s="31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7">
        <v>3</v>
      </c>
      <c r="AA96" s="36"/>
    </row>
    <row r="97" spans="1:27" s="11" customFormat="1" ht="18" customHeight="1">
      <c r="A97" s="1">
        <v>93</v>
      </c>
      <c r="B97" s="24">
        <v>62896</v>
      </c>
      <c r="C97" s="25" t="s">
        <v>86</v>
      </c>
      <c r="D97" s="1" t="s">
        <v>78</v>
      </c>
      <c r="E97" s="26" t="s">
        <v>87</v>
      </c>
      <c r="F97" s="24" t="s">
        <v>8</v>
      </c>
      <c r="G97" s="1">
        <f t="shared" si="2"/>
        <v>2</v>
      </c>
      <c r="H97" s="31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7">
        <v>2</v>
      </c>
      <c r="AA97" s="36"/>
    </row>
    <row r="98" spans="1:27" ht="18" customHeight="1">
      <c r="A98" s="1"/>
      <c r="B98" s="1"/>
      <c r="C98" s="5"/>
      <c r="D98" s="1"/>
      <c r="E98" s="6"/>
      <c r="F98" s="1"/>
      <c r="G98" s="1"/>
      <c r="H98" s="28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34"/>
    </row>
    <row r="99" spans="1:27" ht="6.9" customHeight="1">
      <c r="A99" s="38"/>
      <c r="B99" s="33"/>
      <c r="C99" s="39"/>
      <c r="D99" s="33"/>
      <c r="E99" s="40"/>
      <c r="F99" s="33"/>
      <c r="G99" s="41"/>
      <c r="H99" s="33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37"/>
    </row>
    <row r="100" spans="1:27" s="8" customFormat="1" ht="12.75" customHeight="1">
      <c r="A100" s="13"/>
      <c r="B100" s="14"/>
      <c r="D100" s="14"/>
      <c r="E100" s="15"/>
      <c r="F100" s="14"/>
      <c r="G100" s="14"/>
      <c r="H100" s="14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7">
      <c r="C101" s="2"/>
      <c r="D101" s="10"/>
      <c r="E101" s="2"/>
      <c r="H101" s="12"/>
    </row>
    <row r="102" spans="1:27">
      <c r="C102" s="2"/>
      <c r="D102" s="10"/>
      <c r="E102" s="2"/>
      <c r="H102" s="12"/>
    </row>
    <row r="103" spans="1:27">
      <c r="C103" s="2"/>
      <c r="D103" s="10"/>
      <c r="E103" s="2"/>
      <c r="H103" s="12"/>
    </row>
    <row r="104" spans="1:27">
      <c r="C104" s="2"/>
      <c r="D104" s="10"/>
      <c r="E104" s="2"/>
      <c r="H104" s="12"/>
    </row>
    <row r="105" spans="1:27">
      <c r="C105" s="2"/>
      <c r="D105" s="10"/>
      <c r="E105" s="2"/>
      <c r="H105" s="12"/>
    </row>
    <row r="106" spans="1:27">
      <c r="C106" s="2"/>
      <c r="D106" s="10"/>
      <c r="E106" s="2"/>
      <c r="H106" s="12"/>
    </row>
    <row r="107" spans="1:27">
      <c r="C107" s="2"/>
      <c r="D107" s="10"/>
      <c r="E107" s="2"/>
      <c r="H107" s="12"/>
    </row>
    <row r="108" spans="1:27">
      <c r="C108" s="2"/>
      <c r="D108" s="10"/>
      <c r="E108" s="2"/>
      <c r="H108" s="12"/>
    </row>
    <row r="109" spans="1:27">
      <c r="C109" s="2"/>
      <c r="D109" s="10"/>
      <c r="E109" s="2"/>
      <c r="H109" s="12"/>
    </row>
    <row r="110" spans="1:27">
      <c r="C110" s="2"/>
      <c r="D110" s="10"/>
      <c r="E110" s="2"/>
      <c r="H110" s="12"/>
    </row>
    <row r="111" spans="1:27">
      <c r="C111" s="2"/>
      <c r="D111" s="10"/>
      <c r="E111" s="2"/>
      <c r="H111" s="12"/>
    </row>
    <row r="112" spans="1:27">
      <c r="C112" s="2"/>
      <c r="D112" s="10"/>
      <c r="E112" s="2"/>
      <c r="H112" s="12"/>
    </row>
    <row r="113" spans="3:8">
      <c r="C113" s="2"/>
      <c r="D113" s="10"/>
      <c r="E113" s="2"/>
      <c r="H113" s="12"/>
    </row>
  </sheetData>
  <sheetProtection algorithmName="SHA-512" hashValue="RPOXqMkL26SRN+zfXHs+7nh4ExMT0aJpfl7Mopid+SgV6frwMcfETjSdeZretEjy3D2glLLPKIx0u71NdFMQsA==" saltValue="PdNN4CvQtVKXjBzceFC+Yg==" spinCount="100000" sheet="1" selectLockedCells="1" selectUnlockedCells="1"/>
  <sortState xmlns:xlrd2="http://schemas.microsoft.com/office/spreadsheetml/2017/richdata2" ref="B5:Z97">
    <sortCondition descending="1" ref="G5:G97"/>
  </sortState>
  <mergeCells count="20">
    <mergeCell ref="L1:L2"/>
    <mergeCell ref="K1:K2"/>
    <mergeCell ref="Z1:Z2"/>
    <mergeCell ref="I1:I2"/>
    <mergeCell ref="A2:G2"/>
    <mergeCell ref="A1:G1"/>
    <mergeCell ref="Y1:Y2"/>
    <mergeCell ref="X1:X2"/>
    <mergeCell ref="W1:W2"/>
    <mergeCell ref="V1:V2"/>
    <mergeCell ref="U1:U2"/>
    <mergeCell ref="T1:T2"/>
    <mergeCell ref="S1:S2"/>
    <mergeCell ref="Q1:Q2"/>
    <mergeCell ref="P1:P2"/>
    <mergeCell ref="R1:R2"/>
    <mergeCell ref="O1:O2"/>
    <mergeCell ref="N1:N2"/>
    <mergeCell ref="J1:J2"/>
    <mergeCell ref="M1:M2"/>
  </mergeCells>
  <phoneticPr fontId="15" type="noConversion"/>
  <conditionalFormatting sqref="B1:B1048576">
    <cfRule type="duplicateValues" dxfId="97" priority="5"/>
  </conditionalFormatting>
  <conditionalFormatting sqref="B3:C3">
    <cfRule type="duplicateValues" dxfId="96" priority="11" stopIfTrue="1"/>
  </conditionalFormatting>
  <conditionalFormatting sqref="B5:C97">
    <cfRule type="duplicateValues" dxfId="95" priority="12543" stopIfTrue="1"/>
  </conditionalFormatting>
  <conditionalFormatting sqref="B5:C98">
    <cfRule type="duplicateValues" dxfId="94" priority="12545" stopIfTrue="1"/>
    <cfRule type="duplicateValues" dxfId="93" priority="12546" stopIfTrue="1"/>
    <cfRule type="duplicateValues" dxfId="92" priority="12547" stopIfTrue="1"/>
  </conditionalFormatting>
  <conditionalFormatting sqref="B90:C90 B92:C100">
    <cfRule type="expression" dxfId="91" priority="11664" stopIfTrue="1">
      <formula>AND(COUNTIF($B$92:$C$100, B90)+COUNTIF($B$90:$C$90, B90)&gt;1,NOT(ISBLANK(B90)))</formula>
    </cfRule>
  </conditionalFormatting>
  <conditionalFormatting sqref="B92:C100 B1:C2 B4:C4 B90:C90 B101:B113 B114:C65569">
    <cfRule type="expression" dxfId="90" priority="9424" stopIfTrue="1">
      <formula>AND(COUNTIF($B$1:$C$2, B1)+COUNTIF($B$4:$C$4, B1)+COUNTIF($B$90:$C$65569, B1)&gt;1,NOT(ISBLANK(B1)))</formula>
    </cfRule>
  </conditionalFormatting>
  <conditionalFormatting sqref="B114:C1048576 B1:C100 B101:B113">
    <cfRule type="duplicateValues" dxfId="89" priority="3"/>
    <cfRule type="duplicateValues" dxfId="88" priority="6"/>
  </conditionalFormatting>
  <conditionalFormatting sqref="C98">
    <cfRule type="duplicateValues" dxfId="87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27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9.6640625" style="2" customWidth="1"/>
    <col min="3" max="3" width="48.5546875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927</v>
      </c>
      <c r="M1" s="56" t="s">
        <v>882</v>
      </c>
      <c r="N1" s="56" t="s">
        <v>819</v>
      </c>
      <c r="O1" s="56" t="s">
        <v>684</v>
      </c>
      <c r="P1" s="56" t="s">
        <v>735</v>
      </c>
      <c r="Q1" s="56" t="s">
        <v>638</v>
      </c>
      <c r="R1" s="56" t="s">
        <v>543</v>
      </c>
      <c r="S1" s="56" t="s">
        <v>438</v>
      </c>
      <c r="T1" s="56" t="s">
        <v>137</v>
      </c>
      <c r="U1" s="54" t="s">
        <v>13</v>
      </c>
      <c r="V1" s="27"/>
    </row>
    <row r="2" spans="1:22" s="4" customFormat="1" ht="97.5" customHeight="1">
      <c r="A2" s="58" t="s">
        <v>1377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5"/>
      <c r="V2" s="34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45802</v>
      </c>
      <c r="M3" s="19">
        <v>45795</v>
      </c>
      <c r="N3" s="19">
        <v>45795</v>
      </c>
      <c r="O3" s="19">
        <v>45753</v>
      </c>
      <c r="P3" s="19">
        <v>45746</v>
      </c>
      <c r="Q3" s="19">
        <v>45739</v>
      </c>
      <c r="R3" s="19">
        <v>45725</v>
      </c>
      <c r="S3" s="19">
        <v>45725</v>
      </c>
      <c r="T3" s="19">
        <v>45688</v>
      </c>
      <c r="U3" s="47">
        <v>45683</v>
      </c>
      <c r="V3" s="34"/>
    </row>
    <row r="4" spans="1:2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188</v>
      </c>
      <c r="M4" s="21" t="s">
        <v>473</v>
      </c>
      <c r="N4" s="21" t="s">
        <v>820</v>
      </c>
      <c r="O4" s="21" t="s">
        <v>14</v>
      </c>
      <c r="P4" s="21" t="s">
        <v>14</v>
      </c>
      <c r="Q4" s="21" t="s">
        <v>14</v>
      </c>
      <c r="R4" s="21" t="s">
        <v>14</v>
      </c>
      <c r="S4" s="21" t="s">
        <v>473</v>
      </c>
      <c r="T4" s="21" t="s">
        <v>138</v>
      </c>
      <c r="U4" s="48" t="s">
        <v>14</v>
      </c>
      <c r="V4" s="35"/>
    </row>
    <row r="5" spans="1:22" s="11" customFormat="1" ht="18" customHeight="1">
      <c r="A5" s="1">
        <v>1</v>
      </c>
      <c r="B5" s="1">
        <v>19680</v>
      </c>
      <c r="C5" s="5" t="s">
        <v>482</v>
      </c>
      <c r="D5" s="1" t="s">
        <v>122</v>
      </c>
      <c r="E5" s="6" t="s">
        <v>7</v>
      </c>
      <c r="F5" s="1" t="s">
        <v>150</v>
      </c>
      <c r="G5" s="1">
        <f t="shared" ref="G5:G24" si="0">SUM(I5:U5)</f>
        <v>185</v>
      </c>
      <c r="H5" s="31"/>
      <c r="I5" s="7"/>
      <c r="J5" s="7"/>
      <c r="K5" s="7"/>
      <c r="L5" s="7"/>
      <c r="M5" s="7">
        <v>90</v>
      </c>
      <c r="N5" s="7"/>
      <c r="O5" s="7"/>
      <c r="P5" s="7"/>
      <c r="Q5" s="7"/>
      <c r="R5" s="7"/>
      <c r="S5" s="7">
        <v>95</v>
      </c>
      <c r="T5" s="7"/>
      <c r="U5" s="7"/>
      <c r="V5" s="36"/>
    </row>
    <row r="6" spans="1:22" s="11" customFormat="1" ht="18" customHeight="1">
      <c r="A6" s="1">
        <v>2</v>
      </c>
      <c r="B6" s="1" t="s">
        <v>876</v>
      </c>
      <c r="C6" s="5" t="s">
        <v>877</v>
      </c>
      <c r="D6" s="1" t="s">
        <v>122</v>
      </c>
      <c r="E6" s="6" t="s">
        <v>7</v>
      </c>
      <c r="F6" s="1" t="s">
        <v>150</v>
      </c>
      <c r="G6" s="1">
        <f t="shared" si="0"/>
        <v>140</v>
      </c>
      <c r="H6" s="31"/>
      <c r="I6" s="7"/>
      <c r="J6" s="7"/>
      <c r="K6" s="7">
        <f>120/2</f>
        <v>60</v>
      </c>
      <c r="L6" s="7"/>
      <c r="M6" s="7"/>
      <c r="N6" s="7">
        <v>80</v>
      </c>
      <c r="O6" s="7"/>
      <c r="P6" s="7"/>
      <c r="Q6" s="7"/>
      <c r="R6" s="7"/>
      <c r="S6" s="7"/>
      <c r="T6" s="7"/>
      <c r="U6" s="7"/>
      <c r="V6" s="36"/>
    </row>
    <row r="7" spans="1:22" s="11" customFormat="1" ht="18" customHeight="1">
      <c r="A7" s="1">
        <v>3</v>
      </c>
      <c r="B7" s="1">
        <v>35939</v>
      </c>
      <c r="C7" s="5" t="s">
        <v>140</v>
      </c>
      <c r="D7" s="1" t="s">
        <v>122</v>
      </c>
      <c r="E7" s="6" t="s">
        <v>7</v>
      </c>
      <c r="F7" s="1" t="s">
        <v>141</v>
      </c>
      <c r="G7" s="1">
        <f t="shared" si="0"/>
        <v>130</v>
      </c>
      <c r="H7" s="31"/>
      <c r="I7" s="7"/>
      <c r="J7" s="7">
        <v>50</v>
      </c>
      <c r="K7" s="7"/>
      <c r="L7" s="7"/>
      <c r="M7" s="7"/>
      <c r="N7" s="7"/>
      <c r="O7" s="7"/>
      <c r="P7" s="7"/>
      <c r="Q7" s="7"/>
      <c r="R7" s="7"/>
      <c r="S7" s="7"/>
      <c r="T7" s="7">
        <v>80</v>
      </c>
      <c r="U7" s="7"/>
      <c r="V7" s="36"/>
    </row>
    <row r="8" spans="1:22" s="11" customFormat="1" ht="18" customHeight="1">
      <c r="A8" s="1">
        <v>4</v>
      </c>
      <c r="B8" s="1" t="s">
        <v>601</v>
      </c>
      <c r="C8" s="5" t="s">
        <v>602</v>
      </c>
      <c r="D8" s="1" t="s">
        <v>122</v>
      </c>
      <c r="E8" s="6" t="s">
        <v>7</v>
      </c>
      <c r="F8" s="1" t="s">
        <v>10</v>
      </c>
      <c r="G8" s="1">
        <f t="shared" si="0"/>
        <v>122.5</v>
      </c>
      <c r="H8" s="31"/>
      <c r="I8" s="7"/>
      <c r="J8" s="7"/>
      <c r="K8" s="7"/>
      <c r="L8" s="7"/>
      <c r="M8" s="7"/>
      <c r="N8" s="7">
        <v>100</v>
      </c>
      <c r="O8" s="7"/>
      <c r="P8" s="7"/>
      <c r="Q8" s="7">
        <f>25/2</f>
        <v>12.5</v>
      </c>
      <c r="R8" s="7">
        <v>10</v>
      </c>
      <c r="S8" s="7"/>
      <c r="T8" s="7"/>
      <c r="U8" s="7"/>
      <c r="V8" s="36"/>
    </row>
    <row r="9" spans="1:22" s="11" customFormat="1" ht="18" customHeight="1">
      <c r="A9" s="1">
        <v>5</v>
      </c>
      <c r="B9" s="1" t="s">
        <v>603</v>
      </c>
      <c r="C9" s="5" t="s">
        <v>604</v>
      </c>
      <c r="D9" s="1" t="s">
        <v>122</v>
      </c>
      <c r="E9" s="6" t="s">
        <v>594</v>
      </c>
      <c r="F9" s="1" t="s">
        <v>10</v>
      </c>
      <c r="G9" s="1">
        <f t="shared" si="0"/>
        <v>105</v>
      </c>
      <c r="H9" s="31"/>
      <c r="I9" s="7"/>
      <c r="J9" s="7"/>
      <c r="K9" s="7"/>
      <c r="L9" s="7"/>
      <c r="M9" s="7"/>
      <c r="N9" s="7">
        <v>90</v>
      </c>
      <c r="O9" s="7"/>
      <c r="P9" s="7"/>
      <c r="Q9" s="7">
        <v>10</v>
      </c>
      <c r="R9" s="7">
        <v>5</v>
      </c>
      <c r="S9" s="7"/>
      <c r="T9" s="7"/>
      <c r="U9" s="7"/>
      <c r="V9" s="36"/>
    </row>
    <row r="10" spans="1:22" s="11" customFormat="1" ht="18" customHeight="1">
      <c r="A10" s="1">
        <v>5</v>
      </c>
      <c r="B10" s="1" t="s">
        <v>974</v>
      </c>
      <c r="C10" s="5" t="s">
        <v>975</v>
      </c>
      <c r="D10" s="1" t="s">
        <v>122</v>
      </c>
      <c r="E10" s="6" t="s">
        <v>7</v>
      </c>
      <c r="F10" s="1" t="s">
        <v>103</v>
      </c>
      <c r="G10" s="1">
        <f t="shared" si="0"/>
        <v>105</v>
      </c>
      <c r="H10" s="31"/>
      <c r="I10" s="7"/>
      <c r="J10" s="7"/>
      <c r="K10" s="7">
        <f>160/2</f>
        <v>80</v>
      </c>
      <c r="L10" s="7">
        <v>25</v>
      </c>
      <c r="M10" s="7"/>
      <c r="N10" s="7"/>
      <c r="O10" s="7"/>
      <c r="P10" s="7"/>
      <c r="Q10" s="7"/>
      <c r="R10" s="7"/>
      <c r="S10" s="7"/>
      <c r="T10" s="7"/>
      <c r="U10" s="7"/>
      <c r="V10" s="36"/>
    </row>
    <row r="11" spans="1:22" s="11" customFormat="1" ht="18" customHeight="1">
      <c r="A11" s="1">
        <v>7</v>
      </c>
      <c r="B11" s="1">
        <v>58575</v>
      </c>
      <c r="C11" s="5" t="s">
        <v>483</v>
      </c>
      <c r="D11" s="1" t="s">
        <v>122</v>
      </c>
      <c r="E11" s="6" t="s">
        <v>7</v>
      </c>
      <c r="F11" s="1" t="s">
        <v>442</v>
      </c>
      <c r="G11" s="1">
        <f t="shared" si="0"/>
        <v>80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>
        <v>80</v>
      </c>
      <c r="T11" s="7"/>
      <c r="U11" s="7"/>
      <c r="V11" s="36"/>
    </row>
    <row r="12" spans="1:22" s="11" customFormat="1" ht="18" customHeight="1">
      <c r="A12" s="1">
        <v>8</v>
      </c>
      <c r="B12" s="1" t="s">
        <v>1143</v>
      </c>
      <c r="C12" s="5" t="s">
        <v>1144</v>
      </c>
      <c r="D12" s="1" t="s">
        <v>122</v>
      </c>
      <c r="E12" s="6" t="s">
        <v>7</v>
      </c>
      <c r="F12" s="1" t="s">
        <v>1068</v>
      </c>
      <c r="G12" s="1">
        <f t="shared" si="0"/>
        <v>75</v>
      </c>
      <c r="H12" s="31"/>
      <c r="I12" s="7"/>
      <c r="J12" s="7"/>
      <c r="K12" s="7">
        <f>150/2</f>
        <v>75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36"/>
    </row>
    <row r="13" spans="1:22" s="11" customFormat="1" ht="18" customHeight="1">
      <c r="A13" s="1">
        <v>8</v>
      </c>
      <c r="B13" s="1">
        <v>33712</v>
      </c>
      <c r="C13" s="5" t="s">
        <v>484</v>
      </c>
      <c r="D13" s="1" t="s">
        <v>122</v>
      </c>
      <c r="E13" s="6" t="s">
        <v>7</v>
      </c>
      <c r="F13" s="1" t="s">
        <v>442</v>
      </c>
      <c r="G13" s="1">
        <f t="shared" si="0"/>
        <v>75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75</v>
      </c>
      <c r="T13" s="7"/>
      <c r="U13" s="7"/>
      <c r="V13" s="36"/>
    </row>
    <row r="14" spans="1:22" s="11" customFormat="1" ht="18" customHeight="1">
      <c r="A14" s="1">
        <v>10</v>
      </c>
      <c r="B14" s="1" t="s">
        <v>1145</v>
      </c>
      <c r="C14" s="5" t="s">
        <v>1146</v>
      </c>
      <c r="D14" s="1" t="s">
        <v>122</v>
      </c>
      <c r="E14" s="6" t="s">
        <v>7</v>
      </c>
      <c r="F14" s="1" t="s">
        <v>141</v>
      </c>
      <c r="G14" s="1">
        <f t="shared" si="0"/>
        <v>70</v>
      </c>
      <c r="H14" s="31"/>
      <c r="I14" s="7"/>
      <c r="J14" s="7"/>
      <c r="K14" s="7">
        <f>140/2</f>
        <v>70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36"/>
    </row>
    <row r="15" spans="1:22" s="11" customFormat="1" ht="18" customHeight="1">
      <c r="A15" s="1">
        <v>11</v>
      </c>
      <c r="B15" s="1">
        <v>61474</v>
      </c>
      <c r="C15" s="5" t="s">
        <v>120</v>
      </c>
      <c r="D15" s="1" t="s">
        <v>122</v>
      </c>
      <c r="E15" s="6" t="s">
        <v>121</v>
      </c>
      <c r="F15" s="1" t="s">
        <v>25</v>
      </c>
      <c r="G15" s="1">
        <f t="shared" si="0"/>
        <v>22.5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12.5</v>
      </c>
      <c r="S15" s="7"/>
      <c r="T15" s="7"/>
      <c r="U15" s="7">
        <v>10</v>
      </c>
      <c r="V15" s="36"/>
    </row>
    <row r="16" spans="1:22" s="11" customFormat="1" ht="18" customHeight="1">
      <c r="A16" s="1">
        <v>12</v>
      </c>
      <c r="B16" s="1" t="s">
        <v>976</v>
      </c>
      <c r="C16" s="5" t="s">
        <v>977</v>
      </c>
      <c r="D16" s="1" t="s">
        <v>122</v>
      </c>
      <c r="E16" s="6" t="s">
        <v>7</v>
      </c>
      <c r="F16" s="1" t="s">
        <v>103</v>
      </c>
      <c r="G16" s="1">
        <f t="shared" si="0"/>
        <v>20</v>
      </c>
      <c r="H16" s="31"/>
      <c r="I16" s="7"/>
      <c r="J16" s="7"/>
      <c r="K16" s="7"/>
      <c r="L16" s="7">
        <v>20</v>
      </c>
      <c r="M16" s="7"/>
      <c r="N16" s="7"/>
      <c r="O16" s="7"/>
      <c r="P16" s="7"/>
      <c r="Q16" s="7"/>
      <c r="R16" s="7"/>
      <c r="S16" s="7"/>
      <c r="T16" s="7"/>
      <c r="U16" s="7"/>
      <c r="V16" s="36"/>
    </row>
    <row r="17" spans="1:22" s="11" customFormat="1" ht="18" customHeight="1">
      <c r="A17" s="1">
        <v>12</v>
      </c>
      <c r="B17" s="1">
        <v>33269</v>
      </c>
      <c r="C17" s="5" t="s">
        <v>119</v>
      </c>
      <c r="D17" s="1" t="s">
        <v>122</v>
      </c>
      <c r="E17" s="6" t="s">
        <v>33</v>
      </c>
      <c r="F17" s="1" t="s">
        <v>10</v>
      </c>
      <c r="G17" s="1">
        <f t="shared" si="0"/>
        <v>20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7.5</v>
      </c>
      <c r="S17" s="7"/>
      <c r="T17" s="7"/>
      <c r="U17" s="7">
        <v>12.5</v>
      </c>
      <c r="V17" s="36"/>
    </row>
    <row r="18" spans="1:22" s="11" customFormat="1" ht="18" customHeight="1">
      <c r="A18" s="1">
        <v>12</v>
      </c>
      <c r="B18" s="1">
        <v>44992</v>
      </c>
      <c r="C18" s="5" t="s">
        <v>691</v>
      </c>
      <c r="D18" s="1" t="s">
        <v>122</v>
      </c>
      <c r="E18" s="6" t="s">
        <v>7</v>
      </c>
      <c r="F18" s="1" t="s">
        <v>686</v>
      </c>
      <c r="G18" s="1">
        <f t="shared" si="0"/>
        <v>20</v>
      </c>
      <c r="H18" s="31"/>
      <c r="I18" s="7"/>
      <c r="J18" s="7"/>
      <c r="K18" s="7"/>
      <c r="L18" s="7"/>
      <c r="M18" s="7"/>
      <c r="N18" s="7"/>
      <c r="O18" s="7">
        <v>20</v>
      </c>
      <c r="P18" s="7"/>
      <c r="Q18" s="7"/>
      <c r="R18" s="7"/>
      <c r="S18" s="7"/>
      <c r="T18" s="7"/>
      <c r="U18" s="7"/>
      <c r="V18" s="36"/>
    </row>
    <row r="19" spans="1:22" s="11" customFormat="1" ht="18" customHeight="1">
      <c r="A19" s="1">
        <v>15</v>
      </c>
      <c r="B19" s="1" t="s">
        <v>978</v>
      </c>
      <c r="C19" s="5" t="s">
        <v>979</v>
      </c>
      <c r="D19" s="1" t="s">
        <v>122</v>
      </c>
      <c r="E19" s="6" t="s">
        <v>7</v>
      </c>
      <c r="F19" s="1" t="s">
        <v>103</v>
      </c>
      <c r="G19" s="1">
        <f t="shared" si="0"/>
        <v>17.5</v>
      </c>
      <c r="H19" s="31"/>
      <c r="I19" s="7"/>
      <c r="J19" s="7"/>
      <c r="K19" s="7"/>
      <c r="L19" s="7">
        <f>35/2</f>
        <v>17.5</v>
      </c>
      <c r="M19" s="7"/>
      <c r="N19" s="7"/>
      <c r="O19" s="7"/>
      <c r="P19" s="7"/>
      <c r="Q19" s="7"/>
      <c r="R19" s="7"/>
      <c r="S19" s="7"/>
      <c r="T19" s="7"/>
      <c r="U19" s="7"/>
      <c r="V19" s="36"/>
    </row>
    <row r="20" spans="1:22" s="11" customFormat="1" ht="18" customHeight="1">
      <c r="A20" s="1">
        <v>16</v>
      </c>
      <c r="B20" s="1" t="s">
        <v>980</v>
      </c>
      <c r="C20" s="5" t="s">
        <v>981</v>
      </c>
      <c r="D20" s="1" t="s">
        <v>122</v>
      </c>
      <c r="E20" s="6" t="s">
        <v>7</v>
      </c>
      <c r="F20" s="1" t="s">
        <v>103</v>
      </c>
      <c r="G20" s="1">
        <f t="shared" si="0"/>
        <v>15</v>
      </c>
      <c r="H20" s="31"/>
      <c r="I20" s="7"/>
      <c r="J20" s="7"/>
      <c r="K20" s="7"/>
      <c r="L20" s="7">
        <v>15</v>
      </c>
      <c r="M20" s="7"/>
      <c r="N20" s="7"/>
      <c r="O20" s="7"/>
      <c r="P20" s="7"/>
      <c r="Q20" s="7"/>
      <c r="R20" s="7"/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58469</v>
      </c>
      <c r="C21" s="5" t="s">
        <v>740</v>
      </c>
      <c r="D21" s="1" t="s">
        <v>122</v>
      </c>
      <c r="E21" s="6" t="s">
        <v>7</v>
      </c>
      <c r="F21" s="1" t="s">
        <v>259</v>
      </c>
      <c r="G21" s="1">
        <f t="shared" si="0"/>
        <v>10</v>
      </c>
      <c r="H21" s="31"/>
      <c r="I21" s="7"/>
      <c r="J21" s="7"/>
      <c r="K21" s="7"/>
      <c r="L21" s="7"/>
      <c r="M21" s="7"/>
      <c r="N21" s="7"/>
      <c r="O21" s="7"/>
      <c r="P21" s="7">
        <v>10</v>
      </c>
      <c r="Q21" s="7"/>
      <c r="R21" s="7"/>
      <c r="S21" s="7"/>
      <c r="T21" s="7"/>
      <c r="U21" s="7"/>
      <c r="V21" s="36"/>
    </row>
    <row r="22" spans="1:22" s="11" customFormat="1" ht="18" customHeight="1">
      <c r="A22" s="1">
        <v>17</v>
      </c>
      <c r="B22" s="1">
        <v>62363</v>
      </c>
      <c r="C22" s="5" t="s">
        <v>692</v>
      </c>
      <c r="D22" s="1" t="s">
        <v>122</v>
      </c>
      <c r="E22" s="6" t="s">
        <v>7</v>
      </c>
      <c r="F22" s="1" t="s">
        <v>686</v>
      </c>
      <c r="G22" s="1">
        <f t="shared" si="0"/>
        <v>10</v>
      </c>
      <c r="H22" s="31"/>
      <c r="I22" s="7"/>
      <c r="J22" s="7"/>
      <c r="K22" s="7"/>
      <c r="L22" s="7"/>
      <c r="M22" s="7"/>
      <c r="N22" s="7"/>
      <c r="O22" s="7">
        <v>10</v>
      </c>
      <c r="P22" s="7"/>
      <c r="Q22" s="7"/>
      <c r="R22" s="7"/>
      <c r="S22" s="7"/>
      <c r="T22" s="7"/>
      <c r="U22" s="7"/>
      <c r="V22" s="36"/>
    </row>
    <row r="23" spans="1:22" s="11" customFormat="1" ht="18" customHeight="1">
      <c r="A23" s="1">
        <v>19</v>
      </c>
      <c r="B23" s="1">
        <v>59547</v>
      </c>
      <c r="C23" s="5" t="s">
        <v>693</v>
      </c>
      <c r="D23" s="1" t="s">
        <v>122</v>
      </c>
      <c r="E23" s="6" t="s">
        <v>7</v>
      </c>
      <c r="F23" s="1" t="s">
        <v>686</v>
      </c>
      <c r="G23" s="1">
        <f t="shared" si="0"/>
        <v>8</v>
      </c>
      <c r="H23" s="31"/>
      <c r="I23" s="7"/>
      <c r="J23" s="7"/>
      <c r="K23" s="7"/>
      <c r="L23" s="7"/>
      <c r="M23" s="7"/>
      <c r="N23" s="7"/>
      <c r="O23" s="7">
        <v>8</v>
      </c>
      <c r="P23" s="7"/>
      <c r="Q23" s="7"/>
      <c r="R23" s="7"/>
      <c r="S23" s="7"/>
      <c r="T23" s="7"/>
      <c r="U23" s="7"/>
      <c r="V23" s="36"/>
    </row>
    <row r="24" spans="1:22" s="11" customFormat="1" ht="18" customHeight="1">
      <c r="A24" s="1">
        <v>20</v>
      </c>
      <c r="B24" s="1">
        <v>60165</v>
      </c>
      <c r="C24" s="5" t="s">
        <v>694</v>
      </c>
      <c r="D24" s="1" t="s">
        <v>122</v>
      </c>
      <c r="E24" s="6" t="s">
        <v>7</v>
      </c>
      <c r="F24" s="1" t="s">
        <v>686</v>
      </c>
      <c r="G24" s="1">
        <f t="shared" si="0"/>
        <v>6</v>
      </c>
      <c r="H24" s="31"/>
      <c r="I24" s="7"/>
      <c r="J24" s="7"/>
      <c r="K24" s="7"/>
      <c r="L24" s="7"/>
      <c r="M24" s="7"/>
      <c r="N24" s="7"/>
      <c r="O24" s="7">
        <v>6</v>
      </c>
      <c r="P24" s="7"/>
      <c r="Q24" s="7"/>
      <c r="R24" s="7"/>
      <c r="S24" s="7"/>
      <c r="T24" s="7"/>
      <c r="U24" s="7"/>
      <c r="V24" s="36"/>
    </row>
    <row r="25" spans="1:22" ht="18" customHeight="1">
      <c r="A25" s="1"/>
      <c r="B25" s="1"/>
      <c r="C25" s="5"/>
      <c r="D25" s="1"/>
      <c r="E25" s="6"/>
      <c r="F25" s="1"/>
      <c r="G25" s="1"/>
      <c r="H25" s="28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34"/>
    </row>
    <row r="26" spans="1:22" ht="6.9" customHeight="1">
      <c r="A26" s="38"/>
      <c r="B26" s="33"/>
      <c r="C26" s="39"/>
      <c r="D26" s="33"/>
      <c r="E26" s="40"/>
      <c r="F26" s="33"/>
      <c r="G26" s="41"/>
      <c r="H26" s="33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37"/>
    </row>
    <row r="27" spans="1:22" s="8" customFormat="1" ht="12.75" customHeight="1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</row>
  </sheetData>
  <sheetProtection algorithmName="SHA-512" hashValue="vr6OovD98cgPN4glnLNg+PcoDTDYwXlju1zvICEJBLuTRqWUDHW/fKAZkgMcdxrty5CPTHOjz2X+EdVQWLP0jg==" saltValue="wT+cFKUKRbSvvyKY76XEbA==" spinCount="100000" sheet="1" selectLockedCells="1" selectUnlockedCells="1"/>
  <sortState xmlns:xlrd2="http://schemas.microsoft.com/office/spreadsheetml/2017/richdata2" ref="B5:U24">
    <sortCondition descending="1" ref="G5:G24"/>
  </sortState>
  <mergeCells count="15">
    <mergeCell ref="A2:G2"/>
    <mergeCell ref="A1:G1"/>
    <mergeCell ref="U1:U2"/>
    <mergeCell ref="I1:I2"/>
    <mergeCell ref="T1:T2"/>
    <mergeCell ref="S1:S2"/>
    <mergeCell ref="R1:R2"/>
    <mergeCell ref="Q1:Q2"/>
    <mergeCell ref="O1:O2"/>
    <mergeCell ref="P1:P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86" priority="2"/>
  </conditionalFormatting>
  <conditionalFormatting sqref="B1:C1048576">
    <cfRule type="duplicateValues" dxfId="85" priority="3"/>
  </conditionalFormatting>
  <conditionalFormatting sqref="B3:C3">
    <cfRule type="duplicateValues" dxfId="84" priority="11" stopIfTrue="1"/>
  </conditionalFormatting>
  <conditionalFormatting sqref="B5:C24">
    <cfRule type="duplicateValues" dxfId="83" priority="12536" stopIfTrue="1"/>
  </conditionalFormatting>
  <conditionalFormatting sqref="B5:C25">
    <cfRule type="duplicateValues" dxfId="82" priority="12538" stopIfTrue="1"/>
    <cfRule type="duplicateValues" dxfId="81" priority="12539" stopIfTrue="1"/>
  </conditionalFormatting>
  <conditionalFormatting sqref="B25:C27">
    <cfRule type="expression" dxfId="80" priority="2179" stopIfTrue="1">
      <formula>AND(COUNTIF($B$25:$C$27, B25)+COUNTIF(#REF!, B25)&gt;1,NOT(ISBLANK(B25)))</formula>
    </cfRule>
  </conditionalFormatting>
  <conditionalFormatting sqref="B25:C65536 B1:C2 B4:C4">
    <cfRule type="expression" dxfId="79" priority="2180" stopIfTrue="1">
      <formula>AND(COUNTIF($B$1:$C$2, B1)+COUNTIF($B$4:$C$4, B1)+COUNTIF($B$25:$C$65536, B1)&gt;1,NOT(ISBLANK(B1)))</formula>
    </cfRule>
  </conditionalFormatting>
  <conditionalFormatting sqref="C25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19"/>
  <sheetViews>
    <sheetView zoomScale="55" zoomScaleNormal="55" workbookViewId="0">
      <selection activeCell="G16" sqref="G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3.44140625" style="10" customWidth="1"/>
    <col min="6" max="6" width="8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927</v>
      </c>
      <c r="M1" s="56" t="s">
        <v>882</v>
      </c>
      <c r="N1" s="56" t="s">
        <v>819</v>
      </c>
      <c r="O1" s="56" t="s">
        <v>638</v>
      </c>
      <c r="P1" s="56" t="s">
        <v>543</v>
      </c>
      <c r="Q1" s="56" t="s">
        <v>438</v>
      </c>
      <c r="R1" s="56" t="s">
        <v>137</v>
      </c>
      <c r="S1" s="54" t="s">
        <v>13</v>
      </c>
      <c r="T1" s="27"/>
    </row>
    <row r="2" spans="1:20" s="4" customFormat="1" ht="97.5" customHeight="1">
      <c r="A2" s="58" t="s">
        <v>1376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5"/>
      <c r="T2" s="34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45802</v>
      </c>
      <c r="M3" s="19">
        <v>45795</v>
      </c>
      <c r="N3" s="19">
        <v>45795</v>
      </c>
      <c r="O3" s="19">
        <v>45739</v>
      </c>
      <c r="P3" s="19">
        <v>45725</v>
      </c>
      <c r="Q3" s="19">
        <v>45725</v>
      </c>
      <c r="R3" s="19">
        <v>45688</v>
      </c>
      <c r="S3" s="47">
        <v>45683</v>
      </c>
      <c r="T3" s="34"/>
    </row>
    <row r="4" spans="1:20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188</v>
      </c>
      <c r="M4" s="21" t="s">
        <v>473</v>
      </c>
      <c r="N4" s="21" t="s">
        <v>820</v>
      </c>
      <c r="O4" s="21" t="s">
        <v>14</v>
      </c>
      <c r="P4" s="21" t="s">
        <v>14</v>
      </c>
      <c r="Q4" s="21" t="s">
        <v>473</v>
      </c>
      <c r="R4" s="21" t="s">
        <v>138</v>
      </c>
      <c r="S4" s="48" t="s">
        <v>14</v>
      </c>
      <c r="T4" s="35"/>
    </row>
    <row r="5" spans="1:20" s="11" customFormat="1" ht="18" customHeight="1">
      <c r="A5" s="1">
        <v>1</v>
      </c>
      <c r="B5" s="1">
        <v>53264</v>
      </c>
      <c r="C5" s="5" t="s">
        <v>123</v>
      </c>
      <c r="D5" s="1" t="s">
        <v>127</v>
      </c>
      <c r="E5" s="6" t="s">
        <v>7</v>
      </c>
      <c r="F5" s="1" t="s">
        <v>10</v>
      </c>
      <c r="G5" s="1">
        <f t="shared" ref="G5:G16" si="0">SUM(I5:S5)</f>
        <v>137.5</v>
      </c>
      <c r="H5" s="31"/>
      <c r="I5" s="7"/>
      <c r="J5" s="7"/>
      <c r="K5" s="7"/>
      <c r="L5" s="7"/>
      <c r="M5" s="7"/>
      <c r="N5" s="7">
        <v>100</v>
      </c>
      <c r="O5" s="7">
        <f>25/2</f>
        <v>12.5</v>
      </c>
      <c r="P5" s="7">
        <v>12.5</v>
      </c>
      <c r="Q5" s="7"/>
      <c r="R5" s="7"/>
      <c r="S5" s="7">
        <v>12.5</v>
      </c>
      <c r="T5" s="32"/>
    </row>
    <row r="6" spans="1:20" s="11" customFormat="1" ht="18" customHeight="1">
      <c r="A6" s="1">
        <v>2</v>
      </c>
      <c r="B6" s="1">
        <v>59916</v>
      </c>
      <c r="C6" s="5" t="s">
        <v>125</v>
      </c>
      <c r="D6" s="1" t="s">
        <v>127</v>
      </c>
      <c r="E6" s="6" t="s">
        <v>7</v>
      </c>
      <c r="F6" s="1" t="s">
        <v>10</v>
      </c>
      <c r="G6" s="1">
        <f t="shared" si="0"/>
        <v>115</v>
      </c>
      <c r="H6" s="31"/>
      <c r="I6" s="7"/>
      <c r="J6" s="7"/>
      <c r="K6" s="7"/>
      <c r="L6" s="7"/>
      <c r="M6" s="7"/>
      <c r="N6" s="7">
        <v>90</v>
      </c>
      <c r="O6" s="7">
        <f>15/2</f>
        <v>7.5</v>
      </c>
      <c r="P6" s="7">
        <v>10</v>
      </c>
      <c r="Q6" s="7"/>
      <c r="R6" s="7"/>
      <c r="S6" s="7">
        <v>7.5</v>
      </c>
      <c r="T6" s="32"/>
    </row>
    <row r="7" spans="1:20" s="11" customFormat="1" ht="18" customHeight="1">
      <c r="A7" s="1">
        <v>3</v>
      </c>
      <c r="B7" s="1">
        <v>5530</v>
      </c>
      <c r="C7" s="5" t="s">
        <v>142</v>
      </c>
      <c r="D7" s="1" t="s">
        <v>127</v>
      </c>
      <c r="E7" s="6" t="s">
        <v>7</v>
      </c>
      <c r="F7" s="1" t="s">
        <v>103</v>
      </c>
      <c r="G7" s="1">
        <f t="shared" si="0"/>
        <v>105</v>
      </c>
      <c r="H7" s="31"/>
      <c r="I7" s="7"/>
      <c r="J7" s="7"/>
      <c r="K7" s="7"/>
      <c r="L7" s="7">
        <v>25</v>
      </c>
      <c r="M7" s="7"/>
      <c r="N7" s="7"/>
      <c r="O7" s="7"/>
      <c r="P7" s="7"/>
      <c r="Q7" s="7"/>
      <c r="R7" s="7">
        <v>80</v>
      </c>
      <c r="S7" s="7"/>
      <c r="T7" s="32"/>
    </row>
    <row r="8" spans="1:20" s="11" customFormat="1" ht="18" customHeight="1">
      <c r="A8" s="1">
        <v>4</v>
      </c>
      <c r="B8" s="1">
        <v>5171</v>
      </c>
      <c r="C8" s="5" t="s">
        <v>481</v>
      </c>
      <c r="D8" s="1" t="s">
        <v>127</v>
      </c>
      <c r="E8" s="6" t="s">
        <v>7</v>
      </c>
      <c r="F8" s="1" t="s">
        <v>442</v>
      </c>
      <c r="G8" s="1">
        <f t="shared" si="0"/>
        <v>100</v>
      </c>
      <c r="H8" s="31"/>
      <c r="I8" s="7"/>
      <c r="J8" s="7"/>
      <c r="K8" s="7"/>
      <c r="L8" s="7"/>
      <c r="M8" s="7"/>
      <c r="N8" s="7"/>
      <c r="O8" s="7"/>
      <c r="P8" s="7"/>
      <c r="Q8" s="7">
        <v>100</v>
      </c>
      <c r="R8" s="7"/>
      <c r="S8" s="7"/>
      <c r="T8" s="32"/>
    </row>
    <row r="9" spans="1:20" s="11" customFormat="1" ht="18" customHeight="1">
      <c r="A9" s="1">
        <v>5</v>
      </c>
      <c r="B9" s="1">
        <v>33712</v>
      </c>
      <c r="C9" s="5" t="s">
        <v>484</v>
      </c>
      <c r="D9" s="1" t="s">
        <v>127</v>
      </c>
      <c r="E9" s="6" t="s">
        <v>7</v>
      </c>
      <c r="F9" s="1" t="s">
        <v>442</v>
      </c>
      <c r="G9" s="1">
        <f t="shared" si="0"/>
        <v>95</v>
      </c>
      <c r="H9" s="31"/>
      <c r="I9" s="7"/>
      <c r="J9" s="7"/>
      <c r="K9" s="7"/>
      <c r="L9" s="7"/>
      <c r="M9" s="7">
        <v>95</v>
      </c>
      <c r="N9" s="7"/>
      <c r="O9" s="7"/>
      <c r="P9" s="7"/>
      <c r="Q9" s="7"/>
      <c r="R9" s="7"/>
      <c r="S9" s="7"/>
      <c r="T9" s="32"/>
    </row>
    <row r="10" spans="1:20" s="11" customFormat="1" ht="18" customHeight="1">
      <c r="A10" s="1">
        <v>6</v>
      </c>
      <c r="B10" s="1">
        <v>65133</v>
      </c>
      <c r="C10" s="5" t="s">
        <v>1147</v>
      </c>
      <c r="D10" s="1" t="s">
        <v>127</v>
      </c>
      <c r="E10" s="6" t="s">
        <v>7</v>
      </c>
      <c r="F10" s="1" t="s">
        <v>1068</v>
      </c>
      <c r="G10" s="1">
        <f t="shared" si="0"/>
        <v>80</v>
      </c>
      <c r="H10" s="31"/>
      <c r="I10" s="7"/>
      <c r="J10" s="7"/>
      <c r="K10" s="7">
        <f>160/2</f>
        <v>80</v>
      </c>
      <c r="L10" s="7"/>
      <c r="M10" s="7"/>
      <c r="N10" s="7"/>
      <c r="O10" s="7"/>
      <c r="P10" s="7"/>
      <c r="Q10" s="7"/>
      <c r="R10" s="7"/>
      <c r="S10" s="7"/>
      <c r="T10" s="32"/>
    </row>
    <row r="11" spans="1:20" s="11" customFormat="1" ht="18" customHeight="1">
      <c r="A11" s="1">
        <v>7</v>
      </c>
      <c r="B11" s="1">
        <v>46391</v>
      </c>
      <c r="C11" s="5" t="s">
        <v>1148</v>
      </c>
      <c r="D11" s="1" t="s">
        <v>127</v>
      </c>
      <c r="E11" s="6" t="s">
        <v>1149</v>
      </c>
      <c r="F11" s="1" t="s">
        <v>1068</v>
      </c>
      <c r="G11" s="1">
        <f t="shared" si="0"/>
        <v>75</v>
      </c>
      <c r="H11" s="31"/>
      <c r="I11" s="7"/>
      <c r="J11" s="7"/>
      <c r="K11" s="7">
        <f>150/2</f>
        <v>75</v>
      </c>
      <c r="L11" s="7"/>
      <c r="M11" s="7"/>
      <c r="N11" s="7"/>
      <c r="O11" s="7"/>
      <c r="P11" s="7"/>
      <c r="Q11" s="7"/>
      <c r="R11" s="7"/>
      <c r="S11" s="7"/>
      <c r="T11" s="32"/>
    </row>
    <row r="12" spans="1:20" s="11" customFormat="1" ht="18" customHeight="1">
      <c r="A12" s="1">
        <v>8</v>
      </c>
      <c r="B12" s="1">
        <v>65411</v>
      </c>
      <c r="C12" s="5" t="s">
        <v>1150</v>
      </c>
      <c r="D12" s="1" t="s">
        <v>127</v>
      </c>
      <c r="E12" s="6" t="s">
        <v>7</v>
      </c>
      <c r="F12" s="1" t="s">
        <v>141</v>
      </c>
      <c r="G12" s="1">
        <f t="shared" si="0"/>
        <v>70</v>
      </c>
      <c r="H12" s="31"/>
      <c r="I12" s="7"/>
      <c r="J12" s="7"/>
      <c r="K12" s="7">
        <f>140/2</f>
        <v>70</v>
      </c>
      <c r="L12" s="7"/>
      <c r="M12" s="7"/>
      <c r="N12" s="7"/>
      <c r="O12" s="7"/>
      <c r="P12" s="7"/>
      <c r="Q12" s="7"/>
      <c r="R12" s="7"/>
      <c r="S12" s="7"/>
      <c r="T12" s="32"/>
    </row>
    <row r="13" spans="1:20" s="11" customFormat="1" ht="18" customHeight="1">
      <c r="A13" s="1">
        <v>9</v>
      </c>
      <c r="B13" s="1">
        <v>61742</v>
      </c>
      <c r="C13" s="5" t="s">
        <v>485</v>
      </c>
      <c r="D13" s="1" t="s">
        <v>127</v>
      </c>
      <c r="E13" s="6" t="s">
        <v>7</v>
      </c>
      <c r="F13" s="1" t="s">
        <v>180</v>
      </c>
      <c r="G13" s="1">
        <f t="shared" si="0"/>
        <v>65</v>
      </c>
      <c r="H13" s="31"/>
      <c r="I13" s="7"/>
      <c r="J13" s="7"/>
      <c r="K13" s="7"/>
      <c r="L13" s="7"/>
      <c r="M13" s="7"/>
      <c r="N13" s="7"/>
      <c r="O13" s="7"/>
      <c r="P13" s="7"/>
      <c r="Q13" s="7">
        <v>65</v>
      </c>
      <c r="R13" s="7"/>
      <c r="S13" s="7"/>
      <c r="T13" s="32"/>
    </row>
    <row r="14" spans="1:20" s="11" customFormat="1" ht="18" customHeight="1">
      <c r="A14" s="1">
        <v>10</v>
      </c>
      <c r="B14" s="1">
        <v>64440</v>
      </c>
      <c r="C14" s="5" t="s">
        <v>1354</v>
      </c>
      <c r="D14" s="1" t="s">
        <v>127</v>
      </c>
      <c r="E14" s="6" t="s">
        <v>1063</v>
      </c>
      <c r="F14" s="1" t="s">
        <v>141</v>
      </c>
      <c r="G14" s="1">
        <f t="shared" si="0"/>
        <v>50</v>
      </c>
      <c r="H14" s="31"/>
      <c r="I14" s="7"/>
      <c r="J14" s="7">
        <v>50</v>
      </c>
      <c r="K14" s="7"/>
      <c r="L14" s="7"/>
      <c r="M14" s="7"/>
      <c r="N14" s="7"/>
      <c r="O14" s="7"/>
      <c r="P14" s="7"/>
      <c r="Q14" s="7"/>
      <c r="R14" s="7"/>
      <c r="S14" s="7"/>
      <c r="T14" s="36"/>
    </row>
    <row r="15" spans="1:20" s="11" customFormat="1" ht="18" customHeight="1">
      <c r="A15" s="1">
        <v>11</v>
      </c>
      <c r="B15" s="1">
        <v>37982</v>
      </c>
      <c r="C15" s="5" t="s">
        <v>124</v>
      </c>
      <c r="D15" s="1" t="s">
        <v>127</v>
      </c>
      <c r="E15" s="6" t="s">
        <v>7</v>
      </c>
      <c r="F15" s="1" t="s">
        <v>25</v>
      </c>
      <c r="G15" s="1">
        <f t="shared" si="0"/>
        <v>20</v>
      </c>
      <c r="H15" s="31"/>
      <c r="I15" s="7"/>
      <c r="J15" s="7"/>
      <c r="K15" s="7"/>
      <c r="L15" s="7"/>
      <c r="M15" s="7"/>
      <c r="N15" s="7"/>
      <c r="O15" s="7">
        <v>10</v>
      </c>
      <c r="P15" s="7"/>
      <c r="Q15" s="7"/>
      <c r="R15" s="7"/>
      <c r="S15" s="7">
        <v>10</v>
      </c>
      <c r="T15" s="36"/>
    </row>
    <row r="16" spans="1:20" s="11" customFormat="1" ht="18" customHeight="1">
      <c r="A16" s="1">
        <v>12</v>
      </c>
      <c r="B16" s="1">
        <v>62919</v>
      </c>
      <c r="C16" s="5" t="s">
        <v>126</v>
      </c>
      <c r="D16" s="1" t="s">
        <v>127</v>
      </c>
      <c r="E16" s="6" t="s">
        <v>7</v>
      </c>
      <c r="F16" s="1" t="s">
        <v>10</v>
      </c>
      <c r="G16" s="1">
        <f t="shared" si="0"/>
        <v>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5</v>
      </c>
      <c r="T16" s="36"/>
    </row>
    <row r="17" spans="1:20" ht="18" customHeight="1">
      <c r="A17" s="1"/>
      <c r="B17" s="1"/>
      <c r="C17" s="5"/>
      <c r="D17" s="1"/>
      <c r="E17" s="6"/>
      <c r="F17" s="1"/>
      <c r="G17" s="1"/>
      <c r="H17" s="28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34"/>
    </row>
    <row r="18" spans="1:20" ht="6.9" customHeight="1">
      <c r="A18" s="38"/>
      <c r="B18" s="33"/>
      <c r="C18" s="39"/>
      <c r="D18" s="33"/>
      <c r="E18" s="40"/>
      <c r="F18" s="33"/>
      <c r="G18" s="41"/>
      <c r="H18" s="33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37"/>
    </row>
    <row r="19" spans="1:20" s="8" customFormat="1" ht="12.75" customHeight="1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</row>
  </sheetData>
  <sheetProtection algorithmName="SHA-512" hashValue="l/ScGAov1p+RJbZ79pxYMtX7ol0tp2mQzshffu81SDzOirzVIeFqJ+qiFlWt7VZmpWlFn1g4hxckso4XXKucyA==" saltValue="B5X+by4yj3rgmnpBMyACeA==" spinCount="100000" sheet="1" selectLockedCells="1" selectUnlockedCells="1"/>
  <sortState xmlns:xlrd2="http://schemas.microsoft.com/office/spreadsheetml/2017/richdata2" ref="B5:S16">
    <sortCondition descending="1" ref="G5:G16"/>
  </sortState>
  <mergeCells count="13">
    <mergeCell ref="A2:G2"/>
    <mergeCell ref="A1:G1"/>
    <mergeCell ref="S1:S2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77" priority="2"/>
  </conditionalFormatting>
  <conditionalFormatting sqref="B1:C1048576">
    <cfRule type="duplicateValues" dxfId="76" priority="3"/>
  </conditionalFormatting>
  <conditionalFormatting sqref="B3:C3">
    <cfRule type="duplicateValues" dxfId="75" priority="5" stopIfTrue="1"/>
  </conditionalFormatting>
  <conditionalFormatting sqref="B5:C16">
    <cfRule type="duplicateValues" dxfId="74" priority="12391" stopIfTrue="1"/>
  </conditionalFormatting>
  <conditionalFormatting sqref="B5:C17">
    <cfRule type="duplicateValues" dxfId="73" priority="12094" stopIfTrue="1"/>
  </conditionalFormatting>
  <conditionalFormatting sqref="B14:C19">
    <cfRule type="duplicateValues" dxfId="72" priority="11928" stopIfTrue="1"/>
  </conditionalFormatting>
  <conditionalFormatting sqref="B14:C65534 B1:C2 B4:C4">
    <cfRule type="expression" dxfId="71" priority="11930" stopIfTrue="1">
      <formula>AND(COUNTIF($B$1:$C$2, B1)+COUNTIF($B$4:$C$4, B1)+COUNTIF($B$14:$C$65534, B1)&gt;1,NOT(ISBLANK(B1)))</formula>
    </cfRule>
  </conditionalFormatting>
  <conditionalFormatting sqref="C17">
    <cfRule type="duplicateValues" dxfId="7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79"/>
  <sheetViews>
    <sheetView zoomScale="55" zoomScaleNormal="55" workbookViewId="0">
      <selection activeCell="G65" sqref="G6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7.21875" style="12" bestFit="1" customWidth="1"/>
    <col min="22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927</v>
      </c>
      <c r="M1" s="56" t="s">
        <v>882</v>
      </c>
      <c r="N1" s="56" t="s">
        <v>819</v>
      </c>
      <c r="O1" s="56" t="s">
        <v>684</v>
      </c>
      <c r="P1" s="56" t="s">
        <v>665</v>
      </c>
      <c r="Q1" s="56" t="s">
        <v>735</v>
      </c>
      <c r="R1" s="56" t="s">
        <v>638</v>
      </c>
      <c r="S1" s="56" t="s">
        <v>616</v>
      </c>
      <c r="T1" s="56" t="s">
        <v>543</v>
      </c>
      <c r="U1" s="56" t="s">
        <v>438</v>
      </c>
      <c r="V1" s="56" t="s">
        <v>396</v>
      </c>
      <c r="W1" s="56" t="s">
        <v>187</v>
      </c>
      <c r="X1" s="56" t="s">
        <v>137</v>
      </c>
      <c r="Y1" s="54" t="s">
        <v>13</v>
      </c>
      <c r="Z1" s="27"/>
    </row>
    <row r="2" spans="1:26" s="4" customFormat="1" ht="65.099999999999994" customHeight="1">
      <c r="A2" s="58" t="s">
        <v>1375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5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45802</v>
      </c>
      <c r="M3" s="19">
        <v>45795</v>
      </c>
      <c r="N3" s="19">
        <v>45795</v>
      </c>
      <c r="O3" s="19">
        <v>45753</v>
      </c>
      <c r="P3" s="19">
        <v>45746</v>
      </c>
      <c r="Q3" s="19">
        <v>45746</v>
      </c>
      <c r="R3" s="19">
        <v>45739</v>
      </c>
      <c r="S3" s="19">
        <v>45739</v>
      </c>
      <c r="T3" s="19">
        <v>45725</v>
      </c>
      <c r="U3" s="19">
        <v>45725</v>
      </c>
      <c r="V3" s="19">
        <v>45711</v>
      </c>
      <c r="W3" s="19">
        <v>45698</v>
      </c>
      <c r="X3" s="19">
        <v>45688</v>
      </c>
      <c r="Y3" s="47">
        <v>45683</v>
      </c>
      <c r="Z3" s="34"/>
    </row>
    <row r="4" spans="1:2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188</v>
      </c>
      <c r="M4" s="21" t="s">
        <v>473</v>
      </c>
      <c r="N4" s="21" t="s">
        <v>820</v>
      </c>
      <c r="O4" s="21" t="s">
        <v>14</v>
      </c>
      <c r="P4" s="21" t="s">
        <v>14</v>
      </c>
      <c r="Q4" s="21" t="s">
        <v>14</v>
      </c>
      <c r="R4" s="21" t="s">
        <v>14</v>
      </c>
      <c r="S4" s="21" t="s">
        <v>188</v>
      </c>
      <c r="T4" s="21" t="s">
        <v>14</v>
      </c>
      <c r="U4" s="21" t="s">
        <v>473</v>
      </c>
      <c r="V4" s="21" t="s">
        <v>188</v>
      </c>
      <c r="W4" s="21" t="s">
        <v>188</v>
      </c>
      <c r="X4" s="21" t="s">
        <v>138</v>
      </c>
      <c r="Y4" s="48" t="s">
        <v>14</v>
      </c>
      <c r="Z4" s="35"/>
    </row>
    <row r="5" spans="1:26" s="11" customFormat="1" ht="18" customHeight="1">
      <c r="A5" s="1">
        <v>1</v>
      </c>
      <c r="B5" s="1">
        <v>16165</v>
      </c>
      <c r="C5" s="22" t="s">
        <v>95</v>
      </c>
      <c r="D5" s="1" t="s">
        <v>9</v>
      </c>
      <c r="E5" s="5" t="s">
        <v>7</v>
      </c>
      <c r="F5" s="1" t="s">
        <v>103</v>
      </c>
      <c r="G5" s="1">
        <f t="shared" ref="G5:G36" si="0">SUM(I5:Y5)</f>
        <v>490</v>
      </c>
      <c r="H5" s="31"/>
      <c r="I5" s="7"/>
      <c r="J5" s="7">
        <v>100</v>
      </c>
      <c r="K5" s="7">
        <v>150</v>
      </c>
      <c r="L5" s="7"/>
      <c r="M5" s="7"/>
      <c r="N5" s="7">
        <v>180</v>
      </c>
      <c r="O5" s="7"/>
      <c r="P5" s="7"/>
      <c r="Q5" s="7"/>
      <c r="R5" s="7"/>
      <c r="S5" s="7"/>
      <c r="T5" s="7"/>
      <c r="U5" s="7"/>
      <c r="V5" s="7"/>
      <c r="W5" s="7">
        <v>35</v>
      </c>
      <c r="X5" s="7"/>
      <c r="Y5" s="7">
        <v>25</v>
      </c>
      <c r="Z5" s="36"/>
    </row>
    <row r="6" spans="1:26" s="11" customFormat="1" ht="18" customHeight="1">
      <c r="A6" s="1">
        <v>2</v>
      </c>
      <c r="B6" s="1" t="s">
        <v>856</v>
      </c>
      <c r="C6" s="5" t="s">
        <v>857</v>
      </c>
      <c r="D6" s="1" t="s">
        <v>9</v>
      </c>
      <c r="E6" s="5" t="s">
        <v>7</v>
      </c>
      <c r="F6" s="1" t="s">
        <v>150</v>
      </c>
      <c r="G6" s="1">
        <f t="shared" si="0"/>
        <v>360</v>
      </c>
      <c r="H6" s="31"/>
      <c r="I6" s="7"/>
      <c r="J6" s="7"/>
      <c r="K6" s="7">
        <v>160</v>
      </c>
      <c r="L6" s="7"/>
      <c r="M6" s="7"/>
      <c r="N6" s="7">
        <v>200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36"/>
    </row>
    <row r="7" spans="1:26" s="11" customFormat="1" ht="18" customHeight="1">
      <c r="A7" s="1">
        <v>3</v>
      </c>
      <c r="B7" s="1">
        <v>49753</v>
      </c>
      <c r="C7" s="5" t="s">
        <v>1113</v>
      </c>
      <c r="D7" s="1" t="s">
        <v>9</v>
      </c>
      <c r="E7" s="5" t="s">
        <v>7</v>
      </c>
      <c r="F7" s="1" t="s">
        <v>141</v>
      </c>
      <c r="G7" s="1">
        <f t="shared" si="0"/>
        <v>235</v>
      </c>
      <c r="H7" s="31"/>
      <c r="I7" s="7"/>
      <c r="J7" s="7">
        <v>95</v>
      </c>
      <c r="K7" s="7">
        <v>140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35444</v>
      </c>
      <c r="C8" s="5" t="s">
        <v>11</v>
      </c>
      <c r="D8" s="1" t="s">
        <v>9</v>
      </c>
      <c r="E8" s="5" t="s">
        <v>7</v>
      </c>
      <c r="F8" s="1" t="s">
        <v>10</v>
      </c>
      <c r="G8" s="1">
        <f t="shared" si="0"/>
        <v>218</v>
      </c>
      <c r="H8" s="32"/>
      <c r="I8" s="1"/>
      <c r="J8" s="1"/>
      <c r="K8" s="1">
        <v>80</v>
      </c>
      <c r="L8" s="1"/>
      <c r="M8" s="1"/>
      <c r="N8" s="1">
        <v>120</v>
      </c>
      <c r="O8" s="1"/>
      <c r="P8" s="1"/>
      <c r="Q8" s="1"/>
      <c r="R8" s="1">
        <v>10</v>
      </c>
      <c r="S8" s="1"/>
      <c r="T8" s="1"/>
      <c r="U8" s="1"/>
      <c r="V8" s="1"/>
      <c r="W8" s="1"/>
      <c r="X8" s="1"/>
      <c r="Y8" s="7">
        <v>8</v>
      </c>
      <c r="Z8" s="36"/>
    </row>
    <row r="9" spans="1:26" s="11" customFormat="1" ht="18" customHeight="1">
      <c r="A9" s="1">
        <v>5</v>
      </c>
      <c r="B9" s="1">
        <v>5628</v>
      </c>
      <c r="C9" s="5" t="s">
        <v>176</v>
      </c>
      <c r="D9" s="1" t="s">
        <v>9</v>
      </c>
      <c r="E9" s="5" t="s">
        <v>7</v>
      </c>
      <c r="F9" s="1" t="s">
        <v>103</v>
      </c>
      <c r="G9" s="1">
        <f t="shared" si="0"/>
        <v>210</v>
      </c>
      <c r="H9" s="32"/>
      <c r="I9" s="1"/>
      <c r="J9" s="1"/>
      <c r="K9" s="1"/>
      <c r="L9" s="1">
        <v>50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>
        <v>160</v>
      </c>
      <c r="Y9" s="7"/>
      <c r="Z9" s="36"/>
    </row>
    <row r="10" spans="1:26" s="11" customFormat="1" ht="18" customHeight="1">
      <c r="A10" s="1">
        <v>5</v>
      </c>
      <c r="B10" s="1">
        <v>53323</v>
      </c>
      <c r="C10" s="5" t="s">
        <v>177</v>
      </c>
      <c r="D10" s="1" t="s">
        <v>9</v>
      </c>
      <c r="E10" s="5" t="s">
        <v>178</v>
      </c>
      <c r="F10" s="1" t="s">
        <v>141</v>
      </c>
      <c r="G10" s="1">
        <f t="shared" si="0"/>
        <v>210</v>
      </c>
      <c r="H10" s="32"/>
      <c r="I10" s="1"/>
      <c r="J10" s="1">
        <v>70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>
        <v>140</v>
      </c>
      <c r="Y10" s="7"/>
      <c r="Z10" s="36"/>
    </row>
    <row r="11" spans="1:26" s="11" customFormat="1" ht="18" customHeight="1">
      <c r="A11" s="1">
        <v>7</v>
      </c>
      <c r="B11" s="1" t="s">
        <v>315</v>
      </c>
      <c r="C11" s="5" t="s">
        <v>316</v>
      </c>
      <c r="D11" s="1" t="s">
        <v>9</v>
      </c>
      <c r="E11" s="5" t="s">
        <v>7</v>
      </c>
      <c r="F11" s="1" t="s">
        <v>190</v>
      </c>
      <c r="G11" s="1">
        <f t="shared" si="0"/>
        <v>175</v>
      </c>
      <c r="H11" s="31"/>
      <c r="I11" s="7"/>
      <c r="J11" s="7"/>
      <c r="K11" s="7"/>
      <c r="L11" s="7"/>
      <c r="M11" s="7"/>
      <c r="N11" s="7">
        <v>100</v>
      </c>
      <c r="O11" s="7"/>
      <c r="P11" s="7">
        <v>25</v>
      </c>
      <c r="Q11" s="7"/>
      <c r="R11" s="7"/>
      <c r="S11" s="7"/>
      <c r="T11" s="7"/>
      <c r="U11" s="7"/>
      <c r="V11" s="7"/>
      <c r="W11" s="7">
        <v>50</v>
      </c>
      <c r="X11" s="7"/>
      <c r="Y11" s="7"/>
      <c r="Z11" s="36"/>
    </row>
    <row r="12" spans="1:26" s="11" customFormat="1" ht="18" customHeight="1">
      <c r="A12" s="1">
        <v>8</v>
      </c>
      <c r="B12" s="1" t="s">
        <v>860</v>
      </c>
      <c r="C12" s="5" t="s">
        <v>861</v>
      </c>
      <c r="D12" s="1" t="s">
        <v>9</v>
      </c>
      <c r="E12" s="5" t="s">
        <v>7</v>
      </c>
      <c r="F12" s="1" t="s">
        <v>150</v>
      </c>
      <c r="G12" s="1">
        <f t="shared" si="0"/>
        <v>165</v>
      </c>
      <c r="H12" s="31"/>
      <c r="I12" s="7"/>
      <c r="J12" s="7"/>
      <c r="K12" s="7">
        <v>75</v>
      </c>
      <c r="L12" s="7"/>
      <c r="M12" s="7"/>
      <c r="N12" s="7">
        <v>90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 t="s">
        <v>858</v>
      </c>
      <c r="C13" s="5" t="s">
        <v>859</v>
      </c>
      <c r="D13" s="1" t="s">
        <v>9</v>
      </c>
      <c r="E13" s="5" t="s">
        <v>7</v>
      </c>
      <c r="F13" s="1" t="s">
        <v>150</v>
      </c>
      <c r="G13" s="1">
        <f t="shared" si="0"/>
        <v>160</v>
      </c>
      <c r="H13" s="31"/>
      <c r="I13" s="7"/>
      <c r="J13" s="7"/>
      <c r="K13" s="7"/>
      <c r="L13" s="7"/>
      <c r="M13" s="7"/>
      <c r="N13" s="7">
        <v>160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60709</v>
      </c>
      <c r="C14" s="5" t="s">
        <v>100</v>
      </c>
      <c r="D14" s="1" t="s">
        <v>9</v>
      </c>
      <c r="E14" s="5" t="s">
        <v>7</v>
      </c>
      <c r="F14" s="1" t="s">
        <v>10</v>
      </c>
      <c r="G14" s="1">
        <f t="shared" si="0"/>
        <v>152</v>
      </c>
      <c r="H14" s="32"/>
      <c r="I14" s="1"/>
      <c r="J14" s="1"/>
      <c r="K14" s="1"/>
      <c r="L14" s="1"/>
      <c r="M14" s="1"/>
      <c r="N14" s="1">
        <v>140</v>
      </c>
      <c r="O14" s="1"/>
      <c r="P14" s="1"/>
      <c r="Q14" s="1"/>
      <c r="R14" s="1"/>
      <c r="S14" s="1"/>
      <c r="T14" s="1">
        <v>10</v>
      </c>
      <c r="U14" s="1"/>
      <c r="V14" s="1"/>
      <c r="W14" s="1"/>
      <c r="X14" s="1"/>
      <c r="Y14" s="7">
        <v>2</v>
      </c>
      <c r="Z14" s="36"/>
    </row>
    <row r="15" spans="1:26" s="11" customFormat="1" ht="18" customHeight="1">
      <c r="A15" s="1">
        <v>11</v>
      </c>
      <c r="B15" s="1">
        <v>49721</v>
      </c>
      <c r="C15" s="5" t="s">
        <v>521</v>
      </c>
      <c r="D15" s="1" t="s">
        <v>9</v>
      </c>
      <c r="E15" s="5" t="s">
        <v>7</v>
      </c>
      <c r="F15" s="1" t="s">
        <v>442</v>
      </c>
      <c r="G15" s="1">
        <f t="shared" si="0"/>
        <v>150</v>
      </c>
      <c r="H15" s="31"/>
      <c r="I15" s="7"/>
      <c r="J15" s="7"/>
      <c r="K15" s="7"/>
      <c r="L15" s="7"/>
      <c r="M15" s="7">
        <v>70</v>
      </c>
      <c r="N15" s="7"/>
      <c r="O15" s="7"/>
      <c r="P15" s="7"/>
      <c r="Q15" s="7"/>
      <c r="R15" s="7"/>
      <c r="S15" s="7"/>
      <c r="T15" s="7"/>
      <c r="U15" s="7">
        <v>80</v>
      </c>
      <c r="V15" s="7"/>
      <c r="W15" s="7"/>
      <c r="X15" s="7"/>
      <c r="Y15" s="7"/>
      <c r="Z15" s="36"/>
    </row>
    <row r="16" spans="1:26" s="11" customFormat="1" ht="18" customHeight="1">
      <c r="A16" s="1">
        <v>12</v>
      </c>
      <c r="B16" s="1">
        <v>2656</v>
      </c>
      <c r="C16" s="5" t="s">
        <v>1116</v>
      </c>
      <c r="D16" s="1" t="s">
        <v>9</v>
      </c>
      <c r="E16" s="5" t="s">
        <v>1117</v>
      </c>
      <c r="F16" s="1" t="s">
        <v>141</v>
      </c>
      <c r="G16" s="1">
        <f t="shared" si="0"/>
        <v>135</v>
      </c>
      <c r="H16" s="31"/>
      <c r="I16" s="7"/>
      <c r="J16" s="7">
        <v>65</v>
      </c>
      <c r="K16" s="7">
        <v>70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12</v>
      </c>
      <c r="B17" s="1">
        <v>43235</v>
      </c>
      <c r="C17" s="5" t="s">
        <v>1119</v>
      </c>
      <c r="D17" s="1" t="s">
        <v>9</v>
      </c>
      <c r="E17" s="5" t="s">
        <v>1120</v>
      </c>
      <c r="F17" s="1" t="s">
        <v>141</v>
      </c>
      <c r="G17" s="1">
        <f t="shared" si="0"/>
        <v>135</v>
      </c>
      <c r="H17" s="31"/>
      <c r="I17" s="7"/>
      <c r="J17" s="7">
        <v>75</v>
      </c>
      <c r="K17" s="7">
        <v>60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14</v>
      </c>
      <c r="B18" s="1">
        <v>1440</v>
      </c>
      <c r="C18" s="5" t="s">
        <v>104</v>
      </c>
      <c r="D18" s="1" t="s">
        <v>9</v>
      </c>
      <c r="E18" s="5" t="s">
        <v>7</v>
      </c>
      <c r="F18" s="1" t="s">
        <v>10</v>
      </c>
      <c r="G18" s="1">
        <f t="shared" si="0"/>
        <v>121</v>
      </c>
      <c r="H18" s="32"/>
      <c r="I18" s="1"/>
      <c r="J18" s="1"/>
      <c r="K18" s="1"/>
      <c r="L18" s="1"/>
      <c r="M18" s="1"/>
      <c r="N18" s="1">
        <v>95</v>
      </c>
      <c r="O18" s="1"/>
      <c r="P18" s="1"/>
      <c r="Q18" s="1"/>
      <c r="R18" s="1"/>
      <c r="S18" s="1"/>
      <c r="T18" s="1">
        <v>20</v>
      </c>
      <c r="U18" s="1"/>
      <c r="V18" s="1"/>
      <c r="W18" s="1"/>
      <c r="X18" s="1"/>
      <c r="Y18" s="7">
        <v>6</v>
      </c>
      <c r="Z18" s="36"/>
    </row>
    <row r="19" spans="1:26" s="11" customFormat="1" ht="18" customHeight="1">
      <c r="A19" s="1">
        <v>15</v>
      </c>
      <c r="B19" s="1">
        <v>53364</v>
      </c>
      <c r="C19" s="5" t="s">
        <v>179</v>
      </c>
      <c r="D19" s="1" t="s">
        <v>9</v>
      </c>
      <c r="E19" s="5" t="s">
        <v>7</v>
      </c>
      <c r="F19" s="1" t="s">
        <v>180</v>
      </c>
      <c r="G19" s="1">
        <f t="shared" si="0"/>
        <v>120</v>
      </c>
      <c r="H19" s="3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120</v>
      </c>
      <c r="Y19" s="7"/>
      <c r="Z19" s="36"/>
    </row>
    <row r="20" spans="1:26" s="11" customFormat="1" ht="18" customHeight="1">
      <c r="A20" s="1">
        <v>15</v>
      </c>
      <c r="B20" s="1">
        <v>58940</v>
      </c>
      <c r="C20" s="5" t="s">
        <v>97</v>
      </c>
      <c r="D20" s="1" t="s">
        <v>9</v>
      </c>
      <c r="E20" s="5" t="s">
        <v>7</v>
      </c>
      <c r="F20" s="1" t="s">
        <v>10</v>
      </c>
      <c r="G20" s="1">
        <f t="shared" si="0"/>
        <v>120</v>
      </c>
      <c r="H20" s="31"/>
      <c r="I20" s="7"/>
      <c r="J20" s="7"/>
      <c r="K20" s="7"/>
      <c r="L20" s="7"/>
      <c r="M20" s="7"/>
      <c r="N20" s="7">
        <v>65</v>
      </c>
      <c r="O20" s="7"/>
      <c r="P20" s="7"/>
      <c r="Q20" s="7"/>
      <c r="R20" s="7">
        <v>25</v>
      </c>
      <c r="S20" s="7"/>
      <c r="T20" s="7">
        <v>15</v>
      </c>
      <c r="U20" s="7"/>
      <c r="V20" s="7"/>
      <c r="W20" s="7"/>
      <c r="X20" s="7"/>
      <c r="Y20" s="7">
        <v>15</v>
      </c>
      <c r="Z20" s="36"/>
    </row>
    <row r="21" spans="1:26" s="11" customFormat="1" ht="18" customHeight="1">
      <c r="A21" s="1">
        <v>15</v>
      </c>
      <c r="B21" s="1" t="s">
        <v>940</v>
      </c>
      <c r="C21" s="5" t="s">
        <v>941</v>
      </c>
      <c r="D21" s="1" t="s">
        <v>9</v>
      </c>
      <c r="E21" s="5" t="s">
        <v>7</v>
      </c>
      <c r="F21" s="1" t="s">
        <v>103</v>
      </c>
      <c r="G21" s="1">
        <f t="shared" si="0"/>
        <v>120</v>
      </c>
      <c r="H21" s="31"/>
      <c r="I21" s="7"/>
      <c r="J21" s="7">
        <v>85</v>
      </c>
      <c r="K21" s="7"/>
      <c r="L21" s="7">
        <v>35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6"/>
    </row>
    <row r="22" spans="1:26" s="11" customFormat="1" ht="18" customHeight="1">
      <c r="A22" s="1">
        <v>15</v>
      </c>
      <c r="B22" s="1" t="s">
        <v>1114</v>
      </c>
      <c r="C22" s="5" t="s">
        <v>1115</v>
      </c>
      <c r="D22" s="1" t="s">
        <v>9</v>
      </c>
      <c r="E22" s="5" t="s">
        <v>7</v>
      </c>
      <c r="F22" s="1" t="s">
        <v>1068</v>
      </c>
      <c r="G22" s="1">
        <f t="shared" si="0"/>
        <v>120</v>
      </c>
      <c r="H22" s="31"/>
      <c r="I22" s="7"/>
      <c r="J22" s="7"/>
      <c r="K22" s="7">
        <v>120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19</v>
      </c>
      <c r="B23" s="1">
        <v>556</v>
      </c>
      <c r="C23" s="5" t="s">
        <v>519</v>
      </c>
      <c r="D23" s="1" t="s">
        <v>9</v>
      </c>
      <c r="E23" s="5" t="s">
        <v>7</v>
      </c>
      <c r="F23" s="1" t="s">
        <v>442</v>
      </c>
      <c r="G23" s="1">
        <f t="shared" si="0"/>
        <v>100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100</v>
      </c>
      <c r="V23" s="7"/>
      <c r="W23" s="7"/>
      <c r="X23" s="7"/>
      <c r="Y23" s="7"/>
      <c r="Z23" s="36"/>
    </row>
    <row r="24" spans="1:26" s="11" customFormat="1" ht="18" customHeight="1">
      <c r="A24" s="1">
        <v>19</v>
      </c>
      <c r="B24" s="1">
        <v>30166</v>
      </c>
      <c r="C24" s="5" t="s">
        <v>910</v>
      </c>
      <c r="D24" s="1" t="s">
        <v>9</v>
      </c>
      <c r="E24" s="5" t="s">
        <v>472</v>
      </c>
      <c r="F24" s="1" t="s">
        <v>180</v>
      </c>
      <c r="G24" s="1">
        <f t="shared" si="0"/>
        <v>100</v>
      </c>
      <c r="H24" s="31"/>
      <c r="I24" s="7"/>
      <c r="J24" s="7"/>
      <c r="K24" s="7"/>
      <c r="L24" s="7"/>
      <c r="M24" s="7">
        <v>100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36"/>
    </row>
    <row r="25" spans="1:26" s="11" customFormat="1" ht="18" customHeight="1">
      <c r="A25" s="1">
        <v>19</v>
      </c>
      <c r="B25" s="1">
        <v>62657</v>
      </c>
      <c r="C25" s="5" t="s">
        <v>524</v>
      </c>
      <c r="D25" s="1" t="s">
        <v>9</v>
      </c>
      <c r="E25" s="5" t="s">
        <v>7</v>
      </c>
      <c r="F25" s="1" t="s">
        <v>442</v>
      </c>
      <c r="G25" s="1">
        <f t="shared" si="0"/>
        <v>100</v>
      </c>
      <c r="H25" s="31"/>
      <c r="I25" s="7"/>
      <c r="J25" s="7"/>
      <c r="K25" s="7"/>
      <c r="L25" s="7"/>
      <c r="M25" s="7">
        <v>55</v>
      </c>
      <c r="N25" s="7"/>
      <c r="O25" s="7"/>
      <c r="P25" s="7"/>
      <c r="Q25" s="7"/>
      <c r="R25" s="7"/>
      <c r="S25" s="7"/>
      <c r="T25" s="7"/>
      <c r="U25" s="7">
        <v>45</v>
      </c>
      <c r="V25" s="7"/>
      <c r="W25" s="7"/>
      <c r="X25" s="7"/>
      <c r="Y25" s="7"/>
      <c r="Z25" s="36"/>
    </row>
    <row r="26" spans="1:26" s="11" customFormat="1" ht="18" customHeight="1">
      <c r="A26" s="1">
        <v>22</v>
      </c>
      <c r="B26" s="1">
        <v>58981</v>
      </c>
      <c r="C26" s="5" t="s">
        <v>12</v>
      </c>
      <c r="D26" s="1" t="s">
        <v>9</v>
      </c>
      <c r="E26" s="5" t="s">
        <v>102</v>
      </c>
      <c r="F26" s="1" t="s">
        <v>10</v>
      </c>
      <c r="G26" s="1">
        <f t="shared" si="0"/>
        <v>93</v>
      </c>
      <c r="H26" s="32"/>
      <c r="I26" s="1"/>
      <c r="J26" s="1"/>
      <c r="K26" s="1"/>
      <c r="L26" s="1"/>
      <c r="M26" s="1"/>
      <c r="N26" s="1">
        <v>85</v>
      </c>
      <c r="O26" s="1"/>
      <c r="P26" s="1"/>
      <c r="Q26" s="1"/>
      <c r="R26" s="1">
        <v>1</v>
      </c>
      <c r="S26" s="1"/>
      <c r="T26" s="1">
        <v>4</v>
      </c>
      <c r="U26" s="1"/>
      <c r="V26" s="1"/>
      <c r="W26" s="1"/>
      <c r="X26" s="1"/>
      <c r="Y26" s="7">
        <v>3</v>
      </c>
      <c r="Z26" s="36"/>
    </row>
    <row r="27" spans="1:26" s="11" customFormat="1" ht="18" customHeight="1">
      <c r="A27" s="1">
        <v>23</v>
      </c>
      <c r="B27" s="1" t="s">
        <v>592</v>
      </c>
      <c r="C27" s="5" t="s">
        <v>593</v>
      </c>
      <c r="D27" s="1" t="s">
        <v>9</v>
      </c>
      <c r="E27" s="5" t="s">
        <v>594</v>
      </c>
      <c r="F27" s="1" t="s">
        <v>10</v>
      </c>
      <c r="G27" s="1">
        <f t="shared" si="0"/>
        <v>92</v>
      </c>
      <c r="H27" s="31"/>
      <c r="I27" s="7"/>
      <c r="J27" s="7"/>
      <c r="K27" s="7"/>
      <c r="L27" s="7"/>
      <c r="M27" s="7"/>
      <c r="N27" s="7">
        <v>80</v>
      </c>
      <c r="O27" s="7"/>
      <c r="P27" s="7"/>
      <c r="Q27" s="7"/>
      <c r="R27" s="7">
        <v>6</v>
      </c>
      <c r="S27" s="7"/>
      <c r="T27" s="7">
        <v>6</v>
      </c>
      <c r="U27" s="7"/>
      <c r="V27" s="7"/>
      <c r="W27" s="7"/>
      <c r="X27" s="7"/>
      <c r="Y27" s="7"/>
      <c r="Z27" s="36"/>
    </row>
    <row r="28" spans="1:26" s="11" customFormat="1" ht="18" customHeight="1">
      <c r="A28" s="1">
        <v>24</v>
      </c>
      <c r="B28" s="1" t="s">
        <v>1321</v>
      </c>
      <c r="C28" s="5" t="s">
        <v>1322</v>
      </c>
      <c r="D28" s="1" t="s">
        <v>9</v>
      </c>
      <c r="E28" s="5" t="s">
        <v>7</v>
      </c>
      <c r="F28" s="1" t="s">
        <v>141</v>
      </c>
      <c r="G28" s="1">
        <f t="shared" si="0"/>
        <v>90</v>
      </c>
      <c r="H28" s="31"/>
      <c r="I28" s="7"/>
      <c r="J28" s="7">
        <v>90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36"/>
    </row>
    <row r="29" spans="1:26" s="11" customFormat="1" ht="18" customHeight="1">
      <c r="A29" s="1">
        <v>24</v>
      </c>
      <c r="B29" s="1">
        <v>35565</v>
      </c>
      <c r="C29" s="5" t="s">
        <v>520</v>
      </c>
      <c r="D29" s="1" t="s">
        <v>9</v>
      </c>
      <c r="E29" s="5" t="s">
        <v>7</v>
      </c>
      <c r="F29" s="1" t="s">
        <v>442</v>
      </c>
      <c r="G29" s="1">
        <f t="shared" si="0"/>
        <v>90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90</v>
      </c>
      <c r="V29" s="7"/>
      <c r="W29" s="7"/>
      <c r="X29" s="7"/>
      <c r="Y29" s="7"/>
      <c r="Z29" s="36"/>
    </row>
    <row r="30" spans="1:26" s="11" customFormat="1" ht="18" customHeight="1">
      <c r="A30" s="1">
        <v>24</v>
      </c>
      <c r="B30" s="1">
        <v>18188</v>
      </c>
      <c r="C30" s="5" t="s">
        <v>911</v>
      </c>
      <c r="D30" s="1" t="s">
        <v>9</v>
      </c>
      <c r="E30" s="5" t="s">
        <v>7</v>
      </c>
      <c r="F30" s="1" t="s">
        <v>442</v>
      </c>
      <c r="G30" s="1">
        <f t="shared" si="0"/>
        <v>90</v>
      </c>
      <c r="H30" s="31"/>
      <c r="I30" s="7"/>
      <c r="J30" s="7"/>
      <c r="K30" s="7"/>
      <c r="L30" s="7"/>
      <c r="M30" s="7">
        <v>90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36"/>
    </row>
    <row r="31" spans="1:26" s="11" customFormat="1" ht="18" customHeight="1">
      <c r="A31" s="1">
        <v>27</v>
      </c>
      <c r="B31" s="1">
        <v>52419</v>
      </c>
      <c r="C31" s="5" t="s">
        <v>912</v>
      </c>
      <c r="D31" s="1" t="s">
        <v>9</v>
      </c>
      <c r="E31" s="5" t="s">
        <v>7</v>
      </c>
      <c r="F31" s="1" t="s">
        <v>442</v>
      </c>
      <c r="G31" s="1">
        <f t="shared" si="0"/>
        <v>85</v>
      </c>
      <c r="H31" s="31"/>
      <c r="I31" s="7"/>
      <c r="J31" s="7"/>
      <c r="K31" s="7"/>
      <c r="L31" s="7"/>
      <c r="M31" s="7">
        <v>85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36"/>
    </row>
    <row r="32" spans="1:26" s="11" customFormat="1" ht="18" customHeight="1">
      <c r="A32" s="1">
        <v>28</v>
      </c>
      <c r="B32" s="1">
        <v>43234</v>
      </c>
      <c r="C32" s="5" t="s">
        <v>1323</v>
      </c>
      <c r="D32" s="1" t="s">
        <v>9</v>
      </c>
      <c r="E32" s="5" t="s">
        <v>7</v>
      </c>
      <c r="F32" s="1" t="s">
        <v>141</v>
      </c>
      <c r="G32" s="1">
        <f t="shared" si="0"/>
        <v>80</v>
      </c>
      <c r="H32" s="31"/>
      <c r="I32" s="7"/>
      <c r="J32" s="7">
        <v>80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36"/>
    </row>
    <row r="33" spans="1:26" s="11" customFormat="1" ht="18" customHeight="1">
      <c r="A33" s="1">
        <v>29</v>
      </c>
      <c r="B33" s="1">
        <v>33993</v>
      </c>
      <c r="C33" s="5" t="s">
        <v>522</v>
      </c>
      <c r="D33" s="1" t="s">
        <v>9</v>
      </c>
      <c r="E33" s="5" t="s">
        <v>7</v>
      </c>
      <c r="F33" s="1" t="s">
        <v>442</v>
      </c>
      <c r="G33" s="1">
        <f t="shared" si="0"/>
        <v>75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>
        <v>75</v>
      </c>
      <c r="V33" s="7"/>
      <c r="W33" s="7"/>
      <c r="X33" s="7"/>
      <c r="Y33" s="7"/>
      <c r="Z33" s="36"/>
    </row>
    <row r="34" spans="1:26" s="11" customFormat="1" ht="18" customHeight="1">
      <c r="A34" s="1">
        <v>29</v>
      </c>
      <c r="B34" s="1" t="s">
        <v>862</v>
      </c>
      <c r="C34" s="5" t="s">
        <v>863</v>
      </c>
      <c r="D34" s="1" t="s">
        <v>9</v>
      </c>
      <c r="E34" s="5" t="s">
        <v>7</v>
      </c>
      <c r="F34" s="1" t="s">
        <v>8</v>
      </c>
      <c r="G34" s="1">
        <f t="shared" si="0"/>
        <v>75</v>
      </c>
      <c r="H34" s="31"/>
      <c r="I34" s="7"/>
      <c r="J34" s="7"/>
      <c r="K34" s="7"/>
      <c r="L34" s="7"/>
      <c r="M34" s="7"/>
      <c r="N34" s="7">
        <v>75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36"/>
    </row>
    <row r="35" spans="1:26" s="11" customFormat="1" ht="18" customHeight="1">
      <c r="A35" s="1">
        <v>31</v>
      </c>
      <c r="B35" s="1" t="s">
        <v>864</v>
      </c>
      <c r="C35" s="5" t="s">
        <v>865</v>
      </c>
      <c r="D35" s="1" t="s">
        <v>9</v>
      </c>
      <c r="E35" s="5" t="s">
        <v>7</v>
      </c>
      <c r="F35" s="1" t="s">
        <v>10</v>
      </c>
      <c r="G35" s="1">
        <f t="shared" si="0"/>
        <v>70</v>
      </c>
      <c r="H35" s="31"/>
      <c r="I35" s="7"/>
      <c r="J35" s="7"/>
      <c r="K35" s="7"/>
      <c r="L35" s="7"/>
      <c r="M35" s="7"/>
      <c r="N35" s="7">
        <v>70</v>
      </c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36"/>
    </row>
    <row r="36" spans="1:26" s="11" customFormat="1" ht="18" customHeight="1">
      <c r="A36" s="1">
        <v>32</v>
      </c>
      <c r="B36" s="1">
        <v>17938</v>
      </c>
      <c r="C36" s="5" t="s">
        <v>1118</v>
      </c>
      <c r="D36" s="1" t="s">
        <v>9</v>
      </c>
      <c r="E36" s="5" t="s">
        <v>7</v>
      </c>
      <c r="F36" s="1" t="s">
        <v>141</v>
      </c>
      <c r="G36" s="1">
        <f t="shared" si="0"/>
        <v>65</v>
      </c>
      <c r="H36" s="31"/>
      <c r="I36" s="7"/>
      <c r="J36" s="7"/>
      <c r="K36" s="7">
        <v>65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36"/>
    </row>
    <row r="37" spans="1:26" s="11" customFormat="1" ht="18" customHeight="1">
      <c r="A37" s="1">
        <v>32</v>
      </c>
      <c r="B37" s="1" t="s">
        <v>317</v>
      </c>
      <c r="C37" s="5" t="s">
        <v>318</v>
      </c>
      <c r="D37" s="1" t="s">
        <v>9</v>
      </c>
      <c r="E37" s="5" t="s">
        <v>258</v>
      </c>
      <c r="F37" s="1" t="s">
        <v>259</v>
      </c>
      <c r="G37" s="1">
        <f t="shared" ref="G37:G68" si="1">SUM(I37:Y37)</f>
        <v>65</v>
      </c>
      <c r="H37" s="31"/>
      <c r="I37" s="7"/>
      <c r="J37" s="7"/>
      <c r="K37" s="7"/>
      <c r="L37" s="7"/>
      <c r="M37" s="7"/>
      <c r="N37" s="7"/>
      <c r="O37" s="7"/>
      <c r="P37" s="7"/>
      <c r="Q37" s="7">
        <v>25</v>
      </c>
      <c r="R37" s="7"/>
      <c r="S37" s="7"/>
      <c r="T37" s="7"/>
      <c r="U37" s="7"/>
      <c r="V37" s="7"/>
      <c r="W37" s="7">
        <v>40</v>
      </c>
      <c r="X37" s="7"/>
      <c r="Y37" s="7"/>
      <c r="Z37" s="36"/>
    </row>
    <row r="38" spans="1:26" s="11" customFormat="1" ht="18" customHeight="1">
      <c r="A38" s="1">
        <v>34</v>
      </c>
      <c r="B38" s="1">
        <v>63011</v>
      </c>
      <c r="C38" s="5" t="s">
        <v>523</v>
      </c>
      <c r="D38" s="1" t="s">
        <v>9</v>
      </c>
      <c r="E38" s="5" t="s">
        <v>7</v>
      </c>
      <c r="F38" s="1" t="s">
        <v>442</v>
      </c>
      <c r="G38" s="1">
        <f t="shared" si="1"/>
        <v>60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60</v>
      </c>
      <c r="V38" s="7"/>
      <c r="W38" s="7"/>
      <c r="X38" s="7"/>
      <c r="Y38" s="7"/>
      <c r="Z38" s="36"/>
    </row>
    <row r="39" spans="1:26" s="11" customFormat="1" ht="18" customHeight="1">
      <c r="A39" s="1">
        <v>35</v>
      </c>
      <c r="B39" s="1">
        <v>45126</v>
      </c>
      <c r="C39" s="5" t="s">
        <v>1324</v>
      </c>
      <c r="D39" s="1" t="s">
        <v>9</v>
      </c>
      <c r="E39" s="5" t="s">
        <v>1325</v>
      </c>
      <c r="F39" s="1" t="s">
        <v>141</v>
      </c>
      <c r="G39" s="1">
        <f t="shared" si="1"/>
        <v>55</v>
      </c>
      <c r="H39" s="31"/>
      <c r="I39" s="7"/>
      <c r="J39" s="7">
        <v>55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36"/>
    </row>
    <row r="40" spans="1:26" s="11" customFormat="1" ht="18" customHeight="1">
      <c r="A40" s="1">
        <v>36</v>
      </c>
      <c r="B40" s="1">
        <v>62310</v>
      </c>
      <c r="C40" s="5" t="s">
        <v>1121</v>
      </c>
      <c r="D40" s="1" t="s">
        <v>9</v>
      </c>
      <c r="E40" s="5" t="s">
        <v>1109</v>
      </c>
      <c r="F40" s="1" t="s">
        <v>141</v>
      </c>
      <c r="G40" s="1">
        <f t="shared" si="1"/>
        <v>50</v>
      </c>
      <c r="H40" s="31"/>
      <c r="I40" s="7"/>
      <c r="J40" s="7"/>
      <c r="K40" s="7">
        <v>50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36"/>
    </row>
    <row r="41" spans="1:26" s="11" customFormat="1" ht="18" customHeight="1">
      <c r="A41" s="1">
        <v>36</v>
      </c>
      <c r="B41" s="1" t="s">
        <v>1326</v>
      </c>
      <c r="C41" s="5" t="s">
        <v>1327</v>
      </c>
      <c r="D41" s="1" t="s">
        <v>9</v>
      </c>
      <c r="E41" s="5" t="s">
        <v>1160</v>
      </c>
      <c r="F41" s="1" t="s">
        <v>141</v>
      </c>
      <c r="G41" s="1">
        <f t="shared" si="1"/>
        <v>50</v>
      </c>
      <c r="H41" s="31"/>
      <c r="I41" s="7"/>
      <c r="J41" s="7">
        <v>50</v>
      </c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36"/>
    </row>
    <row r="42" spans="1:26" s="11" customFormat="1" ht="18" customHeight="1">
      <c r="A42" s="1">
        <v>36</v>
      </c>
      <c r="B42" s="1">
        <v>63565</v>
      </c>
      <c r="C42" s="5" t="s">
        <v>433</v>
      </c>
      <c r="D42" s="1" t="s">
        <v>9</v>
      </c>
      <c r="E42" s="5" t="s">
        <v>7</v>
      </c>
      <c r="F42" s="1" t="s">
        <v>381</v>
      </c>
      <c r="G42" s="1">
        <f t="shared" si="1"/>
        <v>50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25</v>
      </c>
      <c r="T42" s="7"/>
      <c r="U42" s="7"/>
      <c r="V42" s="7">
        <v>25</v>
      </c>
      <c r="W42" s="7"/>
      <c r="X42" s="7"/>
      <c r="Y42" s="7"/>
      <c r="Z42" s="36"/>
    </row>
    <row r="43" spans="1:26" s="11" customFormat="1" ht="18" customHeight="1">
      <c r="A43" s="1">
        <v>39</v>
      </c>
      <c r="B43" s="1">
        <v>58788</v>
      </c>
      <c r="C43" s="5" t="s">
        <v>913</v>
      </c>
      <c r="D43" s="1" t="s">
        <v>9</v>
      </c>
      <c r="E43" s="5" t="s">
        <v>7</v>
      </c>
      <c r="F43" s="1" t="s">
        <v>180</v>
      </c>
      <c r="G43" s="1">
        <f t="shared" si="1"/>
        <v>45</v>
      </c>
      <c r="H43" s="31"/>
      <c r="I43" s="7"/>
      <c r="J43" s="7"/>
      <c r="K43" s="7"/>
      <c r="L43" s="7"/>
      <c r="M43" s="7">
        <v>45</v>
      </c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36"/>
    </row>
    <row r="44" spans="1:26" s="11" customFormat="1" ht="18" customHeight="1">
      <c r="A44" s="1">
        <v>39</v>
      </c>
      <c r="B44" s="1" t="s">
        <v>321</v>
      </c>
      <c r="C44" s="5" t="s">
        <v>322</v>
      </c>
      <c r="D44" s="1" t="s">
        <v>9</v>
      </c>
      <c r="E44" s="5" t="s">
        <v>195</v>
      </c>
      <c r="F44" s="1" t="s">
        <v>190</v>
      </c>
      <c r="G44" s="1">
        <f t="shared" si="1"/>
        <v>45</v>
      </c>
      <c r="H44" s="31"/>
      <c r="I44" s="7"/>
      <c r="J44" s="7"/>
      <c r="K44" s="7"/>
      <c r="L44" s="7"/>
      <c r="M44" s="7"/>
      <c r="N44" s="7"/>
      <c r="O44" s="7"/>
      <c r="P44" s="7">
        <v>20</v>
      </c>
      <c r="Q44" s="7"/>
      <c r="R44" s="7"/>
      <c r="S44" s="7"/>
      <c r="T44" s="7"/>
      <c r="U44" s="7"/>
      <c r="V44" s="7"/>
      <c r="W44" s="7">
        <v>25</v>
      </c>
      <c r="X44" s="7"/>
      <c r="Y44" s="7"/>
      <c r="Z44" s="36"/>
    </row>
    <row r="45" spans="1:26" s="11" customFormat="1" ht="18" customHeight="1">
      <c r="A45" s="1">
        <v>41</v>
      </c>
      <c r="B45" s="1" t="s">
        <v>938</v>
      </c>
      <c r="C45" s="5" t="s">
        <v>939</v>
      </c>
      <c r="D45" s="1" t="s">
        <v>9</v>
      </c>
      <c r="E45" s="5" t="s">
        <v>7</v>
      </c>
      <c r="F45" s="1" t="s">
        <v>103</v>
      </c>
      <c r="G45" s="1">
        <f t="shared" si="1"/>
        <v>40</v>
      </c>
      <c r="H45" s="31"/>
      <c r="I45" s="7"/>
      <c r="J45" s="7"/>
      <c r="K45" s="7"/>
      <c r="L45" s="7">
        <v>40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36"/>
    </row>
    <row r="46" spans="1:26" s="11" customFormat="1" ht="18" customHeight="1">
      <c r="A46" s="1">
        <v>42</v>
      </c>
      <c r="B46" s="1">
        <v>30495</v>
      </c>
      <c r="C46" s="22" t="s">
        <v>96</v>
      </c>
      <c r="D46" s="1" t="s">
        <v>9</v>
      </c>
      <c r="E46" s="5" t="s">
        <v>7</v>
      </c>
      <c r="F46" s="1" t="s">
        <v>10</v>
      </c>
      <c r="G46" s="1">
        <f t="shared" si="1"/>
        <v>36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8</v>
      </c>
      <c r="S46" s="7"/>
      <c r="T46" s="7">
        <v>8</v>
      </c>
      <c r="U46" s="7"/>
      <c r="V46" s="7"/>
      <c r="W46" s="7"/>
      <c r="X46" s="7"/>
      <c r="Y46" s="7">
        <v>20</v>
      </c>
      <c r="Z46" s="36"/>
    </row>
    <row r="47" spans="1:26" s="11" customFormat="1" ht="18" customHeight="1">
      <c r="A47" s="1">
        <v>43</v>
      </c>
      <c r="B47" s="1" t="s">
        <v>942</v>
      </c>
      <c r="C47" s="5" t="s">
        <v>943</v>
      </c>
      <c r="D47" s="1" t="s">
        <v>9</v>
      </c>
      <c r="E47" s="5" t="s">
        <v>7</v>
      </c>
      <c r="F47" s="1" t="s">
        <v>103</v>
      </c>
      <c r="G47" s="1">
        <f t="shared" si="1"/>
        <v>30</v>
      </c>
      <c r="H47" s="31"/>
      <c r="I47" s="7"/>
      <c r="J47" s="7"/>
      <c r="K47" s="7"/>
      <c r="L47" s="7">
        <v>30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36"/>
    </row>
    <row r="48" spans="1:26" s="11" customFormat="1" ht="18" customHeight="1">
      <c r="A48" s="1">
        <v>43</v>
      </c>
      <c r="B48" s="1" t="s">
        <v>319</v>
      </c>
      <c r="C48" s="5" t="s">
        <v>320</v>
      </c>
      <c r="D48" s="1" t="s">
        <v>9</v>
      </c>
      <c r="E48" s="5" t="s">
        <v>7</v>
      </c>
      <c r="F48" s="1" t="s">
        <v>8</v>
      </c>
      <c r="G48" s="1">
        <f t="shared" si="1"/>
        <v>30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>
        <v>30</v>
      </c>
      <c r="X48" s="7"/>
      <c r="Y48" s="7"/>
      <c r="Z48" s="36"/>
    </row>
    <row r="49" spans="1:26" s="11" customFormat="1" ht="18" customHeight="1">
      <c r="A49" s="1">
        <v>43</v>
      </c>
      <c r="B49" s="1">
        <v>10454</v>
      </c>
      <c r="C49" s="22" t="s">
        <v>98</v>
      </c>
      <c r="D49" s="1" t="s">
        <v>9</v>
      </c>
      <c r="E49" s="5" t="s">
        <v>7</v>
      </c>
      <c r="F49" s="1" t="s">
        <v>10</v>
      </c>
      <c r="G49" s="1">
        <f t="shared" si="1"/>
        <v>30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>
        <v>20</v>
      </c>
      <c r="S49" s="7"/>
      <c r="T49" s="7"/>
      <c r="U49" s="7"/>
      <c r="V49" s="7"/>
      <c r="W49" s="7"/>
      <c r="X49" s="7"/>
      <c r="Y49" s="7">
        <v>10</v>
      </c>
      <c r="Z49" s="36"/>
    </row>
    <row r="50" spans="1:26" s="11" customFormat="1" ht="18" customHeight="1">
      <c r="A50" s="1">
        <v>46</v>
      </c>
      <c r="B50" s="1" t="s">
        <v>323</v>
      </c>
      <c r="C50" s="5" t="s">
        <v>324</v>
      </c>
      <c r="D50" s="1" t="s">
        <v>9</v>
      </c>
      <c r="E50" s="5" t="s">
        <v>7</v>
      </c>
      <c r="F50" s="1" t="s">
        <v>190</v>
      </c>
      <c r="G50" s="1">
        <f t="shared" si="1"/>
        <v>26</v>
      </c>
      <c r="H50" s="31"/>
      <c r="I50" s="7"/>
      <c r="J50" s="7"/>
      <c r="K50" s="7"/>
      <c r="L50" s="7"/>
      <c r="M50" s="7"/>
      <c r="N50" s="7"/>
      <c r="O50" s="7"/>
      <c r="P50" s="7">
        <v>6</v>
      </c>
      <c r="Q50" s="7"/>
      <c r="R50" s="7"/>
      <c r="S50" s="7"/>
      <c r="T50" s="7"/>
      <c r="U50" s="7"/>
      <c r="V50" s="7"/>
      <c r="W50" s="7">
        <v>20</v>
      </c>
      <c r="X50" s="7"/>
      <c r="Y50" s="7"/>
      <c r="Z50" s="36"/>
    </row>
    <row r="51" spans="1:26" s="11" customFormat="1" ht="18" customHeight="1">
      <c r="A51" s="1">
        <v>47</v>
      </c>
      <c r="B51" s="1" t="s">
        <v>944</v>
      </c>
      <c r="C51" s="5" t="s">
        <v>945</v>
      </c>
      <c r="D51" s="1" t="s">
        <v>9</v>
      </c>
      <c r="E51" s="5" t="s">
        <v>946</v>
      </c>
      <c r="F51" s="1" t="s">
        <v>103</v>
      </c>
      <c r="G51" s="1">
        <f t="shared" si="1"/>
        <v>25</v>
      </c>
      <c r="H51" s="31"/>
      <c r="I51" s="7"/>
      <c r="J51" s="7"/>
      <c r="K51" s="7"/>
      <c r="L51" s="7">
        <v>25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36"/>
    </row>
    <row r="52" spans="1:26" s="11" customFormat="1" ht="18" customHeight="1">
      <c r="A52" s="1">
        <v>47</v>
      </c>
      <c r="B52" s="1" t="s">
        <v>590</v>
      </c>
      <c r="C52" s="5" t="s">
        <v>591</v>
      </c>
      <c r="D52" s="1" t="s">
        <v>9</v>
      </c>
      <c r="E52" s="5" t="s">
        <v>7</v>
      </c>
      <c r="F52" s="1" t="s">
        <v>25</v>
      </c>
      <c r="G52" s="1">
        <f t="shared" si="1"/>
        <v>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25</v>
      </c>
      <c r="U52" s="7"/>
      <c r="V52" s="7"/>
      <c r="W52" s="7"/>
      <c r="X52" s="7"/>
      <c r="Y52" s="7"/>
      <c r="Z52" s="36"/>
    </row>
    <row r="53" spans="1:26" s="11" customFormat="1" ht="18" customHeight="1">
      <c r="A53" s="1">
        <v>49</v>
      </c>
      <c r="B53" s="1">
        <v>58986</v>
      </c>
      <c r="C53" s="5" t="s">
        <v>789</v>
      </c>
      <c r="D53" s="1" t="s">
        <v>9</v>
      </c>
      <c r="E53" s="5" t="s">
        <v>739</v>
      </c>
      <c r="F53" s="1" t="s">
        <v>259</v>
      </c>
      <c r="G53" s="1">
        <f t="shared" si="1"/>
        <v>20</v>
      </c>
      <c r="H53" s="31"/>
      <c r="I53" s="7"/>
      <c r="J53" s="7"/>
      <c r="K53" s="7"/>
      <c r="L53" s="7"/>
      <c r="M53" s="7"/>
      <c r="N53" s="7"/>
      <c r="O53" s="7"/>
      <c r="P53" s="7"/>
      <c r="Q53" s="7">
        <v>20</v>
      </c>
      <c r="R53" s="7"/>
      <c r="S53" s="7"/>
      <c r="T53" s="7"/>
      <c r="U53" s="7"/>
      <c r="V53" s="7"/>
      <c r="W53" s="7"/>
      <c r="X53" s="7"/>
      <c r="Y53" s="7"/>
      <c r="Z53" s="36"/>
    </row>
    <row r="54" spans="1:26" s="11" customFormat="1" ht="18" customHeight="1">
      <c r="A54" s="1">
        <v>50</v>
      </c>
      <c r="B54" s="1" t="s">
        <v>325</v>
      </c>
      <c r="C54" s="5" t="s">
        <v>326</v>
      </c>
      <c r="D54" s="1" t="s">
        <v>9</v>
      </c>
      <c r="E54" s="5" t="s">
        <v>7</v>
      </c>
      <c r="F54" s="1" t="s">
        <v>190</v>
      </c>
      <c r="G54" s="1">
        <f t="shared" si="1"/>
        <v>19</v>
      </c>
      <c r="H54" s="31"/>
      <c r="I54" s="7"/>
      <c r="J54" s="7"/>
      <c r="K54" s="7"/>
      <c r="L54" s="7"/>
      <c r="M54" s="7"/>
      <c r="N54" s="7"/>
      <c r="O54" s="7"/>
      <c r="P54" s="7">
        <v>4</v>
      </c>
      <c r="Q54" s="7"/>
      <c r="R54" s="7"/>
      <c r="S54" s="7"/>
      <c r="T54" s="7"/>
      <c r="U54" s="7"/>
      <c r="V54" s="7"/>
      <c r="W54" s="7">
        <v>15</v>
      </c>
      <c r="X54" s="7"/>
      <c r="Y54" s="7"/>
      <c r="Z54" s="36"/>
    </row>
    <row r="55" spans="1:26" s="11" customFormat="1" ht="18" customHeight="1">
      <c r="A55" s="1">
        <v>50</v>
      </c>
      <c r="B55" s="1">
        <v>30667</v>
      </c>
      <c r="C55" s="5" t="s">
        <v>99</v>
      </c>
      <c r="D55" s="1" t="s">
        <v>9</v>
      </c>
      <c r="E55" s="5" t="s">
        <v>7</v>
      </c>
      <c r="F55" s="1" t="s">
        <v>10</v>
      </c>
      <c r="G55" s="1">
        <f t="shared" si="1"/>
        <v>19</v>
      </c>
      <c r="H55" s="32"/>
      <c r="I55" s="1"/>
      <c r="J55" s="1"/>
      <c r="K55" s="1"/>
      <c r="L55" s="1"/>
      <c r="M55" s="1"/>
      <c r="N55" s="1"/>
      <c r="O55" s="1"/>
      <c r="P55" s="1"/>
      <c r="Q55" s="1"/>
      <c r="R55" s="1">
        <v>15</v>
      </c>
      <c r="S55" s="1"/>
      <c r="T55" s="1"/>
      <c r="U55" s="1"/>
      <c r="V55" s="1"/>
      <c r="W55" s="1"/>
      <c r="X55" s="1"/>
      <c r="Y55" s="7">
        <v>4</v>
      </c>
      <c r="Z55" s="36"/>
    </row>
    <row r="56" spans="1:26" s="11" customFormat="1" ht="18" customHeight="1">
      <c r="A56" s="1">
        <v>52</v>
      </c>
      <c r="B56" s="1">
        <v>58516</v>
      </c>
      <c r="C56" s="5" t="s">
        <v>790</v>
      </c>
      <c r="D56" s="1" t="s">
        <v>9</v>
      </c>
      <c r="E56" s="5" t="s">
        <v>7</v>
      </c>
      <c r="F56" s="1" t="s">
        <v>259</v>
      </c>
      <c r="G56" s="1">
        <f t="shared" si="1"/>
        <v>15</v>
      </c>
      <c r="H56" s="31"/>
      <c r="I56" s="7"/>
      <c r="J56" s="7"/>
      <c r="K56" s="7"/>
      <c r="L56" s="7"/>
      <c r="M56" s="7"/>
      <c r="N56" s="7"/>
      <c r="O56" s="7"/>
      <c r="P56" s="7"/>
      <c r="Q56" s="7">
        <v>15</v>
      </c>
      <c r="R56" s="7"/>
      <c r="S56" s="7"/>
      <c r="T56" s="7"/>
      <c r="U56" s="7"/>
      <c r="V56" s="7"/>
      <c r="W56" s="7"/>
      <c r="X56" s="7"/>
      <c r="Y56" s="7"/>
      <c r="Z56" s="36"/>
    </row>
    <row r="57" spans="1:26" s="11" customFormat="1" ht="18" customHeight="1">
      <c r="A57" s="1">
        <v>52</v>
      </c>
      <c r="B57" s="1">
        <v>31910</v>
      </c>
      <c r="C57" s="5" t="s">
        <v>680</v>
      </c>
      <c r="D57" s="1" t="s">
        <v>9</v>
      </c>
      <c r="E57" s="5" t="s">
        <v>7</v>
      </c>
      <c r="F57" s="1" t="s">
        <v>190</v>
      </c>
      <c r="G57" s="1">
        <f t="shared" si="1"/>
        <v>15</v>
      </c>
      <c r="H57" s="31"/>
      <c r="I57" s="7"/>
      <c r="J57" s="7"/>
      <c r="K57" s="7"/>
      <c r="L57" s="7"/>
      <c r="M57" s="7"/>
      <c r="N57" s="7"/>
      <c r="O57" s="7"/>
      <c r="P57" s="7">
        <v>15</v>
      </c>
      <c r="Q57" s="7"/>
      <c r="R57" s="7"/>
      <c r="S57" s="7"/>
      <c r="T57" s="7"/>
      <c r="U57" s="7"/>
      <c r="V57" s="7"/>
      <c r="W57" s="7"/>
      <c r="X57" s="7"/>
      <c r="Y57" s="7"/>
      <c r="Z57" s="36"/>
    </row>
    <row r="58" spans="1:26" s="11" customFormat="1" ht="18" customHeight="1">
      <c r="A58" s="1">
        <v>54</v>
      </c>
      <c r="B58" s="1">
        <v>113</v>
      </c>
      <c r="C58" s="5" t="s">
        <v>726</v>
      </c>
      <c r="D58" s="1" t="s">
        <v>9</v>
      </c>
      <c r="E58" s="5" t="s">
        <v>7</v>
      </c>
      <c r="F58" s="1" t="s">
        <v>686</v>
      </c>
      <c r="G58" s="1">
        <f t="shared" si="1"/>
        <v>12.5</v>
      </c>
      <c r="H58" s="31"/>
      <c r="I58" s="7"/>
      <c r="J58" s="7"/>
      <c r="K58" s="7"/>
      <c r="L58" s="7"/>
      <c r="M58" s="7"/>
      <c r="N58" s="7"/>
      <c r="O58" s="7">
        <v>12.5</v>
      </c>
      <c r="P58" s="7"/>
      <c r="Q58" s="7"/>
      <c r="R58" s="7"/>
      <c r="S58" s="7"/>
      <c r="T58" s="7"/>
      <c r="U58" s="7"/>
      <c r="V58" s="7"/>
      <c r="W58" s="7"/>
      <c r="X58" s="7"/>
      <c r="Y58" s="7"/>
      <c r="Z58" s="36"/>
    </row>
    <row r="59" spans="1:26" s="11" customFormat="1" ht="18" customHeight="1">
      <c r="A59" s="1">
        <v>55</v>
      </c>
      <c r="B59" s="1">
        <v>39487</v>
      </c>
      <c r="C59" s="5" t="s">
        <v>791</v>
      </c>
      <c r="D59" s="1" t="s">
        <v>9</v>
      </c>
      <c r="E59" s="5" t="s">
        <v>7</v>
      </c>
      <c r="F59" s="1" t="s">
        <v>259</v>
      </c>
      <c r="G59" s="1">
        <f t="shared" si="1"/>
        <v>10</v>
      </c>
      <c r="H59" s="31"/>
      <c r="I59" s="7"/>
      <c r="J59" s="7"/>
      <c r="K59" s="7"/>
      <c r="L59" s="7"/>
      <c r="M59" s="7"/>
      <c r="N59" s="7"/>
      <c r="O59" s="7"/>
      <c r="P59" s="7"/>
      <c r="Q59" s="7">
        <v>10</v>
      </c>
      <c r="R59" s="7"/>
      <c r="S59" s="7"/>
      <c r="T59" s="7"/>
      <c r="U59" s="7"/>
      <c r="V59" s="7"/>
      <c r="W59" s="7"/>
      <c r="X59" s="7"/>
      <c r="Y59" s="7"/>
      <c r="Z59" s="36"/>
    </row>
    <row r="60" spans="1:26" s="11" customFormat="1" ht="18" customHeight="1">
      <c r="A60" s="1">
        <v>55</v>
      </c>
      <c r="B60" s="1" t="s">
        <v>327</v>
      </c>
      <c r="C60" s="5" t="s">
        <v>328</v>
      </c>
      <c r="D60" s="1" t="s">
        <v>9</v>
      </c>
      <c r="E60" s="5" t="s">
        <v>7</v>
      </c>
      <c r="F60" s="1" t="s">
        <v>190</v>
      </c>
      <c r="G60" s="1">
        <f t="shared" si="1"/>
        <v>10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>
        <v>10</v>
      </c>
      <c r="X60" s="7"/>
      <c r="Y60" s="7"/>
      <c r="Z60" s="32"/>
    </row>
    <row r="61" spans="1:26" s="11" customFormat="1" ht="18" customHeight="1">
      <c r="A61" s="1">
        <v>55</v>
      </c>
      <c r="B61" s="1">
        <v>45878</v>
      </c>
      <c r="C61" s="5" t="s">
        <v>727</v>
      </c>
      <c r="D61" s="1" t="s">
        <v>9</v>
      </c>
      <c r="E61" s="5" t="s">
        <v>7</v>
      </c>
      <c r="F61" s="1" t="s">
        <v>686</v>
      </c>
      <c r="G61" s="1">
        <f t="shared" si="1"/>
        <v>10</v>
      </c>
      <c r="H61" s="31"/>
      <c r="I61" s="7"/>
      <c r="J61" s="7"/>
      <c r="K61" s="7"/>
      <c r="L61" s="7"/>
      <c r="M61" s="7"/>
      <c r="N61" s="7"/>
      <c r="O61" s="7">
        <v>10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32"/>
    </row>
    <row r="62" spans="1:26" s="11" customFormat="1" ht="18" customHeight="1">
      <c r="A62" s="1">
        <v>58</v>
      </c>
      <c r="B62" s="24" t="s">
        <v>329</v>
      </c>
      <c r="C62" s="25" t="s">
        <v>330</v>
      </c>
      <c r="D62" s="1" t="s">
        <v>9</v>
      </c>
      <c r="E62" s="5" t="s">
        <v>7</v>
      </c>
      <c r="F62" s="1" t="s">
        <v>8</v>
      </c>
      <c r="G62" s="1">
        <f t="shared" si="1"/>
        <v>9</v>
      </c>
      <c r="H62" s="31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>
        <v>9</v>
      </c>
      <c r="X62" s="44"/>
      <c r="Y62" s="44"/>
      <c r="Z62" s="36"/>
    </row>
    <row r="63" spans="1:26" s="11" customFormat="1" ht="18" customHeight="1">
      <c r="A63" s="1">
        <v>59</v>
      </c>
      <c r="B63" s="24">
        <v>63600</v>
      </c>
      <c r="C63" s="5" t="s">
        <v>792</v>
      </c>
      <c r="D63" s="1" t="s">
        <v>9</v>
      </c>
      <c r="E63" s="5" t="s">
        <v>761</v>
      </c>
      <c r="F63" s="1" t="s">
        <v>259</v>
      </c>
      <c r="G63" s="1">
        <f t="shared" si="1"/>
        <v>8</v>
      </c>
      <c r="H63" s="31"/>
      <c r="I63" s="7"/>
      <c r="J63" s="7"/>
      <c r="K63" s="7"/>
      <c r="L63" s="7"/>
      <c r="M63" s="7"/>
      <c r="N63" s="7"/>
      <c r="O63" s="7"/>
      <c r="P63" s="7"/>
      <c r="Q63" s="7">
        <v>8</v>
      </c>
      <c r="R63" s="7"/>
      <c r="S63" s="7"/>
      <c r="T63" s="7"/>
      <c r="U63" s="7"/>
      <c r="V63" s="7"/>
      <c r="W63" s="7"/>
      <c r="X63" s="7"/>
      <c r="Y63" s="7"/>
      <c r="Z63" s="32"/>
    </row>
    <row r="64" spans="1:26" s="11" customFormat="1" ht="18" customHeight="1">
      <c r="A64" s="1">
        <v>59</v>
      </c>
      <c r="B64" s="1" t="s">
        <v>331</v>
      </c>
      <c r="C64" s="5" t="s">
        <v>332</v>
      </c>
      <c r="D64" s="1" t="s">
        <v>9</v>
      </c>
      <c r="E64" s="5" t="s">
        <v>7</v>
      </c>
      <c r="F64" s="1" t="s">
        <v>190</v>
      </c>
      <c r="G64" s="1">
        <f t="shared" si="1"/>
        <v>8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8</v>
      </c>
      <c r="X64" s="7"/>
      <c r="Y64" s="7"/>
      <c r="Z64" s="32"/>
    </row>
    <row r="65" spans="1:26" s="11" customFormat="1" ht="18" customHeight="1">
      <c r="A65" s="1">
        <v>59</v>
      </c>
      <c r="B65" s="1">
        <v>58796</v>
      </c>
      <c r="C65" s="5" t="s">
        <v>681</v>
      </c>
      <c r="D65" s="1" t="s">
        <v>9</v>
      </c>
      <c r="E65" s="5" t="s">
        <v>195</v>
      </c>
      <c r="F65" s="1" t="s">
        <v>190</v>
      </c>
      <c r="G65" s="1">
        <f t="shared" si="1"/>
        <v>8</v>
      </c>
      <c r="H65" s="31"/>
      <c r="I65" s="7"/>
      <c r="J65" s="7"/>
      <c r="K65" s="7"/>
      <c r="L65" s="7"/>
      <c r="M65" s="7"/>
      <c r="N65" s="7"/>
      <c r="O65" s="7"/>
      <c r="P65" s="7">
        <v>8</v>
      </c>
      <c r="Q65" s="7"/>
      <c r="R65" s="7"/>
      <c r="S65" s="7"/>
      <c r="T65" s="7"/>
      <c r="U65" s="7"/>
      <c r="V65" s="7"/>
      <c r="W65" s="7"/>
      <c r="X65" s="7"/>
      <c r="Y65" s="7"/>
      <c r="Z65" s="32"/>
    </row>
    <row r="66" spans="1:26" s="11" customFormat="1" ht="18" customHeight="1">
      <c r="A66" s="1">
        <v>62</v>
      </c>
      <c r="B66" s="1" t="s">
        <v>595</v>
      </c>
      <c r="C66" s="5" t="s">
        <v>596</v>
      </c>
      <c r="D66" s="1" t="s">
        <v>9</v>
      </c>
      <c r="E66" s="5" t="s">
        <v>7</v>
      </c>
      <c r="F66" s="1" t="s">
        <v>10</v>
      </c>
      <c r="G66" s="1">
        <f t="shared" si="1"/>
        <v>7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>
        <v>4</v>
      </c>
      <c r="S66" s="7"/>
      <c r="T66" s="7">
        <v>3</v>
      </c>
      <c r="U66" s="7"/>
      <c r="V66" s="7"/>
      <c r="W66" s="7"/>
      <c r="X66" s="7"/>
      <c r="Y66" s="7"/>
      <c r="Z66" s="32"/>
    </row>
    <row r="67" spans="1:26" s="11" customFormat="1" ht="18" customHeight="1">
      <c r="A67" s="1">
        <v>63</v>
      </c>
      <c r="B67" s="1" t="s">
        <v>661</v>
      </c>
      <c r="C67" s="5" t="s">
        <v>662</v>
      </c>
      <c r="D67" s="1" t="s">
        <v>9</v>
      </c>
      <c r="E67" s="5" t="s">
        <v>7</v>
      </c>
      <c r="F67" s="1" t="s">
        <v>10</v>
      </c>
      <c r="G67" s="1">
        <f t="shared" si="1"/>
        <v>3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>
        <v>3</v>
      </c>
      <c r="S67" s="7"/>
      <c r="T67" s="7"/>
      <c r="U67" s="7"/>
      <c r="V67" s="7"/>
      <c r="W67" s="7"/>
      <c r="X67" s="7"/>
      <c r="Y67" s="7"/>
      <c r="Z67" s="32"/>
    </row>
    <row r="68" spans="1:26" s="11" customFormat="1" ht="18" customHeight="1">
      <c r="A68" s="1">
        <v>64</v>
      </c>
      <c r="B68" s="1">
        <v>58072</v>
      </c>
      <c r="C68" s="5" t="s">
        <v>101</v>
      </c>
      <c r="D68" s="1" t="s">
        <v>9</v>
      </c>
      <c r="E68" s="5" t="s">
        <v>7</v>
      </c>
      <c r="F68" s="1" t="s">
        <v>10</v>
      </c>
      <c r="G68" s="1">
        <f t="shared" si="1"/>
        <v>1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7">
        <v>1</v>
      </c>
      <c r="Z68" s="32"/>
    </row>
    <row r="69" spans="1:26" ht="18" customHeight="1">
      <c r="A69" s="1"/>
      <c r="B69" s="1"/>
      <c r="C69" s="5"/>
      <c r="D69" s="1"/>
      <c r="E69" s="6"/>
      <c r="F69" s="1"/>
      <c r="G69" s="1"/>
      <c r="H69" s="28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34"/>
    </row>
    <row r="70" spans="1:26" ht="6.9" customHeight="1">
      <c r="A70" s="38"/>
      <c r="B70" s="33"/>
      <c r="C70" s="39"/>
      <c r="D70" s="33"/>
      <c r="E70" s="40"/>
      <c r="F70" s="33"/>
      <c r="G70" s="41"/>
      <c r="H70" s="33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37"/>
    </row>
    <row r="71" spans="1:26" s="8" customFormat="1" ht="12.75" customHeight="1">
      <c r="A71" s="13"/>
      <c r="B71" s="14"/>
      <c r="D71" s="14"/>
      <c r="E71" s="15"/>
      <c r="F71" s="14"/>
      <c r="G71" s="14"/>
      <c r="H71" s="14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</row>
    <row r="72" spans="1:26">
      <c r="B72"/>
    </row>
    <row r="73" spans="1:26">
      <c r="B73"/>
    </row>
    <row r="74" spans="1:26">
      <c r="B74"/>
    </row>
    <row r="75" spans="1:26">
      <c r="B75"/>
    </row>
    <row r="76" spans="1:26">
      <c r="B76"/>
    </row>
    <row r="77" spans="1:26">
      <c r="B77"/>
    </row>
    <row r="78" spans="1:26">
      <c r="B78"/>
    </row>
    <row r="79" spans="1:26">
      <c r="B79"/>
    </row>
  </sheetData>
  <sheetProtection algorithmName="SHA-512" hashValue="seV2Voy6ZeXDNmYn8kIqzD+BNnZQzitKTr9MwS+fwvoDoP4RxVjvZVH7lEJVTjOEseB3/92ABROhWBSWeFEaCA==" saltValue="TC9Us91Ui5YlIpKBipJXXA==" spinCount="100000" sheet="1" selectLockedCells="1" selectUnlockedCells="1"/>
  <sortState xmlns:xlrd2="http://schemas.microsoft.com/office/spreadsheetml/2017/richdata2" ref="B5:Y68">
    <sortCondition descending="1" ref="G5:G68"/>
  </sortState>
  <mergeCells count="19">
    <mergeCell ref="J1:J2"/>
    <mergeCell ref="Y1:Y2"/>
    <mergeCell ref="I1:I2"/>
    <mergeCell ref="A2:G2"/>
    <mergeCell ref="A1:G1"/>
    <mergeCell ref="X1:X2"/>
    <mergeCell ref="W1:W2"/>
    <mergeCell ref="V1:V2"/>
    <mergeCell ref="U1:U2"/>
    <mergeCell ref="T1:T2"/>
    <mergeCell ref="S1:S2"/>
    <mergeCell ref="R1:R2"/>
    <mergeCell ref="P1:P2"/>
    <mergeCell ref="O1:O2"/>
    <mergeCell ref="Q1:Q2"/>
    <mergeCell ref="N1:N2"/>
    <mergeCell ref="M1:M2"/>
    <mergeCell ref="L1:L2"/>
    <mergeCell ref="K1:K2"/>
  </mergeCells>
  <phoneticPr fontId="15" type="noConversion"/>
  <conditionalFormatting sqref="B1:B1048576">
    <cfRule type="duplicateValues" dxfId="69" priority="5"/>
  </conditionalFormatting>
  <conditionalFormatting sqref="B1:C1048576">
    <cfRule type="duplicateValues" dxfId="68" priority="4"/>
    <cfRule type="duplicateValues" dxfId="67" priority="6"/>
  </conditionalFormatting>
  <conditionalFormatting sqref="B3:C3">
    <cfRule type="duplicateValues" dxfId="66" priority="16" stopIfTrue="1"/>
  </conditionalFormatting>
  <conditionalFormatting sqref="B5:C68">
    <cfRule type="duplicateValues" dxfId="65" priority="12528" stopIfTrue="1"/>
    <cfRule type="duplicateValues" dxfId="64" priority="12529" stopIfTrue="1"/>
  </conditionalFormatting>
  <conditionalFormatting sqref="B5:C69">
    <cfRule type="duplicateValues" dxfId="63" priority="12490" stopIfTrue="1"/>
    <cfRule type="duplicateValues" dxfId="62" priority="12491" stopIfTrue="1"/>
  </conditionalFormatting>
  <conditionalFormatting sqref="B61:C71">
    <cfRule type="duplicateValues" dxfId="61" priority="12110" stopIfTrue="1"/>
  </conditionalFormatting>
  <conditionalFormatting sqref="B61:C65566 B1:C2 B4:C4">
    <cfRule type="expression" dxfId="60" priority="12112" stopIfTrue="1">
      <formula>AND(COUNTIF($B$1:$C$2, B1)+COUNTIF($B$4:$C$4, B1)+COUNTIF($B$61:$C$65566, B1)&gt;1,NOT(ISBLANK(B1)))</formula>
    </cfRule>
  </conditionalFormatting>
  <conditionalFormatting sqref="C1:C1048576">
    <cfRule type="duplicateValues" dxfId="59" priority="1"/>
  </conditionalFormatting>
  <conditionalFormatting sqref="C69">
    <cfRule type="duplicateValues" dxfId="58" priority="1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55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3.5546875" style="3" bestFit="1" customWidth="1"/>
    <col min="4" max="4" width="8.44140625" style="2" bestFit="1" customWidth="1"/>
    <col min="5" max="5" width="54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21875" style="12" bestFit="1" customWidth="1"/>
    <col min="17" max="17" width="7.21875" style="12" customWidth="1"/>
    <col min="18" max="21" width="7.21875" style="12" bestFit="1" customWidth="1"/>
    <col min="22" max="23" width="6.33203125" style="12" bestFit="1" customWidth="1"/>
    <col min="24" max="25" width="6.44140625" style="12" bestFit="1" customWidth="1"/>
    <col min="26" max="26" width="1" style="3" customWidth="1"/>
    <col min="27" max="16384" width="9.109375" style="3"/>
  </cols>
  <sheetData>
    <row r="1" spans="1:26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1357</v>
      </c>
      <c r="K1" s="56" t="s">
        <v>1153</v>
      </c>
      <c r="L1" s="56" t="s">
        <v>1061</v>
      </c>
      <c r="M1" s="56" t="s">
        <v>927</v>
      </c>
      <c r="N1" s="56" t="s">
        <v>882</v>
      </c>
      <c r="O1" s="56" t="s">
        <v>819</v>
      </c>
      <c r="P1" s="56" t="s">
        <v>665</v>
      </c>
      <c r="Q1" s="56" t="s">
        <v>735</v>
      </c>
      <c r="R1" s="56" t="s">
        <v>638</v>
      </c>
      <c r="S1" s="56" t="s">
        <v>616</v>
      </c>
      <c r="T1" s="56" t="s">
        <v>543</v>
      </c>
      <c r="U1" s="56" t="s">
        <v>438</v>
      </c>
      <c r="V1" s="56" t="s">
        <v>396</v>
      </c>
      <c r="W1" s="56" t="s">
        <v>187</v>
      </c>
      <c r="X1" s="56" t="s">
        <v>137</v>
      </c>
      <c r="Y1" s="54" t="s">
        <v>13</v>
      </c>
      <c r="Z1" s="27"/>
    </row>
    <row r="2" spans="1:26" s="4" customFormat="1" ht="65.099999999999994" customHeight="1">
      <c r="A2" s="58" t="s">
        <v>1374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5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45816</v>
      </c>
      <c r="L3" s="19">
        <v>45809</v>
      </c>
      <c r="M3" s="19">
        <v>45802</v>
      </c>
      <c r="N3" s="19">
        <v>45795</v>
      </c>
      <c r="O3" s="19">
        <v>45795</v>
      </c>
      <c r="P3" s="19">
        <v>45746</v>
      </c>
      <c r="Q3" s="19">
        <v>45746</v>
      </c>
      <c r="R3" s="19">
        <v>45739</v>
      </c>
      <c r="S3" s="19">
        <v>45739</v>
      </c>
      <c r="T3" s="19">
        <v>45725</v>
      </c>
      <c r="U3" s="19">
        <v>45725</v>
      </c>
      <c r="V3" s="19">
        <v>45711</v>
      </c>
      <c r="W3" s="19">
        <v>45698</v>
      </c>
      <c r="X3" s="19">
        <v>45688</v>
      </c>
      <c r="Y3" s="47">
        <v>45683</v>
      </c>
      <c r="Z3" s="34"/>
    </row>
    <row r="4" spans="1:2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21" t="s">
        <v>186</v>
      </c>
      <c r="L4" s="21" t="s">
        <v>138</v>
      </c>
      <c r="M4" s="21" t="s">
        <v>188</v>
      </c>
      <c r="N4" s="21" t="s">
        <v>473</v>
      </c>
      <c r="O4" s="21" t="s">
        <v>820</v>
      </c>
      <c r="P4" s="21" t="s">
        <v>14</v>
      </c>
      <c r="Q4" s="21" t="s">
        <v>14</v>
      </c>
      <c r="R4" s="21" t="s">
        <v>14</v>
      </c>
      <c r="S4" s="21" t="s">
        <v>188</v>
      </c>
      <c r="T4" s="21" t="s">
        <v>14</v>
      </c>
      <c r="U4" s="21" t="s">
        <v>473</v>
      </c>
      <c r="V4" s="21" t="s">
        <v>188</v>
      </c>
      <c r="W4" s="21" t="s">
        <v>188</v>
      </c>
      <c r="X4" s="21" t="s">
        <v>138</v>
      </c>
      <c r="Y4" s="48" t="s">
        <v>14</v>
      </c>
      <c r="Z4" s="35"/>
    </row>
    <row r="5" spans="1:26" s="11" customFormat="1" ht="18" customHeight="1">
      <c r="A5" s="1">
        <v>1</v>
      </c>
      <c r="B5" s="1">
        <v>53609</v>
      </c>
      <c r="C5" s="22" t="s">
        <v>107</v>
      </c>
      <c r="D5" s="1" t="s">
        <v>105</v>
      </c>
      <c r="E5" s="6" t="s">
        <v>17</v>
      </c>
      <c r="F5" s="1" t="s">
        <v>103</v>
      </c>
      <c r="G5" s="1">
        <f t="shared" ref="G5:G44" si="0">SUM(I5:Y5)</f>
        <v>395</v>
      </c>
      <c r="H5" s="31"/>
      <c r="I5" s="7"/>
      <c r="J5" s="7"/>
      <c r="K5" s="7"/>
      <c r="L5" s="7">
        <v>140</v>
      </c>
      <c r="M5" s="7">
        <v>35</v>
      </c>
      <c r="N5" s="7"/>
      <c r="O5" s="7">
        <v>180</v>
      </c>
      <c r="P5" s="7"/>
      <c r="Q5" s="7"/>
      <c r="R5" s="7">
        <v>20</v>
      </c>
      <c r="S5" s="7"/>
      <c r="T5" s="7"/>
      <c r="U5" s="7"/>
      <c r="V5" s="7"/>
      <c r="W5" s="7"/>
      <c r="X5" s="7"/>
      <c r="Y5" s="7">
        <v>20</v>
      </c>
      <c r="Z5" s="32"/>
    </row>
    <row r="6" spans="1:26" s="11" customFormat="1" ht="18" customHeight="1">
      <c r="A6" s="1">
        <v>2</v>
      </c>
      <c r="B6" s="1" t="s">
        <v>866</v>
      </c>
      <c r="C6" s="22" t="s">
        <v>867</v>
      </c>
      <c r="D6" s="1" t="s">
        <v>105</v>
      </c>
      <c r="E6" s="6" t="s">
        <v>17</v>
      </c>
      <c r="F6" s="1" t="s">
        <v>150</v>
      </c>
      <c r="G6" s="1">
        <f t="shared" si="0"/>
        <v>350</v>
      </c>
      <c r="H6" s="31"/>
      <c r="I6" s="7"/>
      <c r="J6" s="7"/>
      <c r="K6" s="7"/>
      <c r="L6" s="7">
        <v>150</v>
      </c>
      <c r="M6" s="7"/>
      <c r="N6" s="7"/>
      <c r="O6" s="7">
        <v>200</v>
      </c>
      <c r="P6" s="7"/>
      <c r="Q6" s="7"/>
      <c r="R6" s="7"/>
      <c r="S6" s="7"/>
      <c r="T6" s="7"/>
      <c r="U6" s="7"/>
      <c r="V6" s="7"/>
      <c r="W6" s="7"/>
      <c r="X6" s="7"/>
      <c r="Y6" s="7"/>
      <c r="Z6" s="32"/>
    </row>
    <row r="7" spans="1:26" s="11" customFormat="1" ht="18" customHeight="1">
      <c r="A7" s="1">
        <v>3</v>
      </c>
      <c r="B7" s="1" t="s">
        <v>335</v>
      </c>
      <c r="C7" s="22" t="s">
        <v>336</v>
      </c>
      <c r="D7" s="1" t="s">
        <v>105</v>
      </c>
      <c r="E7" s="6" t="s">
        <v>256</v>
      </c>
      <c r="F7" s="1" t="s">
        <v>8</v>
      </c>
      <c r="G7" s="1">
        <f t="shared" si="0"/>
        <v>275</v>
      </c>
      <c r="H7" s="31"/>
      <c r="I7" s="7"/>
      <c r="J7" s="7"/>
      <c r="K7" s="7"/>
      <c r="L7" s="7">
        <v>120</v>
      </c>
      <c r="M7" s="7"/>
      <c r="N7" s="7"/>
      <c r="O7" s="7">
        <v>120</v>
      </c>
      <c r="P7" s="7"/>
      <c r="Q7" s="7"/>
      <c r="R7" s="7"/>
      <c r="S7" s="7"/>
      <c r="T7" s="7"/>
      <c r="U7" s="7"/>
      <c r="V7" s="7"/>
      <c r="W7" s="7">
        <v>35</v>
      </c>
      <c r="X7" s="7"/>
      <c r="Y7" s="7"/>
      <c r="Z7" s="36"/>
    </row>
    <row r="8" spans="1:26" s="11" customFormat="1" ht="18" customHeight="1">
      <c r="A8" s="1">
        <v>4</v>
      </c>
      <c r="B8" s="1" t="s">
        <v>868</v>
      </c>
      <c r="C8" s="22" t="s">
        <v>869</v>
      </c>
      <c r="D8" s="1" t="s">
        <v>105</v>
      </c>
      <c r="E8" s="6" t="s">
        <v>17</v>
      </c>
      <c r="F8" s="1" t="s">
        <v>103</v>
      </c>
      <c r="G8" s="1">
        <f t="shared" si="0"/>
        <v>240</v>
      </c>
      <c r="H8" s="31"/>
      <c r="I8" s="7"/>
      <c r="J8" s="7"/>
      <c r="K8" s="7"/>
      <c r="L8" s="7">
        <v>100</v>
      </c>
      <c r="M8" s="7"/>
      <c r="N8" s="7"/>
      <c r="O8" s="7">
        <v>140</v>
      </c>
      <c r="P8" s="7"/>
      <c r="Q8" s="7"/>
      <c r="R8" s="7"/>
      <c r="S8" s="7"/>
      <c r="T8" s="7"/>
      <c r="U8" s="7"/>
      <c r="V8" s="7"/>
      <c r="W8" s="7"/>
      <c r="X8" s="7"/>
      <c r="Y8" s="7"/>
      <c r="Z8" s="36"/>
    </row>
    <row r="9" spans="1:26" s="11" customFormat="1" ht="18" customHeight="1">
      <c r="A9" s="1">
        <v>5</v>
      </c>
      <c r="B9" s="1" t="s">
        <v>597</v>
      </c>
      <c r="C9" s="22" t="s">
        <v>598</v>
      </c>
      <c r="D9" s="1" t="s">
        <v>105</v>
      </c>
      <c r="E9" s="6" t="s">
        <v>17</v>
      </c>
      <c r="F9" s="1" t="s">
        <v>10</v>
      </c>
      <c r="G9" s="1">
        <f t="shared" si="0"/>
        <v>210</v>
      </c>
      <c r="H9" s="31"/>
      <c r="I9" s="7"/>
      <c r="J9" s="7"/>
      <c r="K9" s="7"/>
      <c r="L9" s="7"/>
      <c r="M9" s="7"/>
      <c r="N9" s="7"/>
      <c r="O9" s="7">
        <v>160</v>
      </c>
      <c r="P9" s="7"/>
      <c r="Q9" s="7"/>
      <c r="R9" s="7">
        <v>25</v>
      </c>
      <c r="S9" s="7"/>
      <c r="T9" s="7">
        <v>25</v>
      </c>
      <c r="U9" s="7"/>
      <c r="V9" s="7"/>
      <c r="W9" s="7"/>
      <c r="X9" s="7"/>
      <c r="Y9" s="7"/>
      <c r="Z9" s="36"/>
    </row>
    <row r="10" spans="1:26" s="11" customFormat="1" ht="18" customHeight="1">
      <c r="A10" s="1">
        <v>6</v>
      </c>
      <c r="B10" s="1">
        <v>56288</v>
      </c>
      <c r="C10" s="22" t="s">
        <v>182</v>
      </c>
      <c r="D10" s="1" t="s">
        <v>105</v>
      </c>
      <c r="E10" s="6" t="s">
        <v>164</v>
      </c>
      <c r="F10" s="1" t="s">
        <v>103</v>
      </c>
      <c r="G10" s="1">
        <f t="shared" si="0"/>
        <v>180</v>
      </c>
      <c r="H10" s="31"/>
      <c r="I10" s="7"/>
      <c r="J10" s="7"/>
      <c r="K10" s="7">
        <v>80</v>
      </c>
      <c r="L10" s="7"/>
      <c r="M10" s="7">
        <v>25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75</v>
      </c>
      <c r="Y10" s="7"/>
      <c r="Z10" s="36"/>
    </row>
    <row r="11" spans="1:26" s="11" customFormat="1" ht="18" customHeight="1">
      <c r="A11" s="1">
        <v>7</v>
      </c>
      <c r="B11" s="1">
        <v>504</v>
      </c>
      <c r="C11" s="22" t="s">
        <v>526</v>
      </c>
      <c r="D11" s="1" t="s">
        <v>105</v>
      </c>
      <c r="E11" s="6" t="s">
        <v>17</v>
      </c>
      <c r="F11" s="1" t="s">
        <v>442</v>
      </c>
      <c r="G11" s="1">
        <f t="shared" si="0"/>
        <v>160</v>
      </c>
      <c r="H11" s="31"/>
      <c r="I11" s="7"/>
      <c r="J11" s="7"/>
      <c r="K11" s="7"/>
      <c r="L11" s="7"/>
      <c r="M11" s="7"/>
      <c r="N11" s="7">
        <v>90</v>
      </c>
      <c r="O11" s="7"/>
      <c r="P11" s="7"/>
      <c r="Q11" s="7"/>
      <c r="R11" s="7"/>
      <c r="S11" s="7"/>
      <c r="T11" s="7"/>
      <c r="U11" s="7">
        <v>70</v>
      </c>
      <c r="V11" s="7"/>
      <c r="W11" s="7"/>
      <c r="X11" s="7"/>
      <c r="Y11" s="7"/>
      <c r="Z11" s="36"/>
    </row>
    <row r="12" spans="1:26" s="11" customFormat="1" ht="18" customHeight="1">
      <c r="A12" s="1">
        <v>7</v>
      </c>
      <c r="B12" s="1">
        <v>3791</v>
      </c>
      <c r="C12" s="22" t="s">
        <v>1122</v>
      </c>
      <c r="D12" s="1" t="s">
        <v>105</v>
      </c>
      <c r="E12" s="6" t="s">
        <v>7</v>
      </c>
      <c r="F12" s="1" t="s">
        <v>150</v>
      </c>
      <c r="G12" s="1">
        <f t="shared" si="0"/>
        <v>160</v>
      </c>
      <c r="H12" s="31"/>
      <c r="I12" s="7"/>
      <c r="J12" s="7"/>
      <c r="K12" s="7"/>
      <c r="L12" s="7">
        <v>160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>
        <v>55724</v>
      </c>
      <c r="C13" s="22" t="s">
        <v>114</v>
      </c>
      <c r="D13" s="1" t="s">
        <v>105</v>
      </c>
      <c r="E13" s="6" t="s">
        <v>17</v>
      </c>
      <c r="F13" s="1" t="s">
        <v>10</v>
      </c>
      <c r="G13" s="1">
        <f t="shared" si="0"/>
        <v>110</v>
      </c>
      <c r="H13" s="31"/>
      <c r="I13" s="7"/>
      <c r="J13" s="7"/>
      <c r="K13" s="7"/>
      <c r="L13" s="7"/>
      <c r="M13" s="7"/>
      <c r="N13" s="7"/>
      <c r="O13" s="7">
        <v>100</v>
      </c>
      <c r="P13" s="7"/>
      <c r="Q13" s="7"/>
      <c r="R13" s="7">
        <v>8</v>
      </c>
      <c r="S13" s="7"/>
      <c r="T13" s="7"/>
      <c r="U13" s="7"/>
      <c r="V13" s="7"/>
      <c r="W13" s="7"/>
      <c r="X13" s="7"/>
      <c r="Y13" s="7">
        <v>2</v>
      </c>
      <c r="Z13" s="36"/>
    </row>
    <row r="14" spans="1:26" s="11" customFormat="1" ht="18" customHeight="1">
      <c r="A14" s="1">
        <v>10</v>
      </c>
      <c r="B14" s="1" t="s">
        <v>1328</v>
      </c>
      <c r="C14" s="22" t="s">
        <v>1329</v>
      </c>
      <c r="D14" s="1" t="s">
        <v>105</v>
      </c>
      <c r="E14" s="6" t="s">
        <v>1330</v>
      </c>
      <c r="F14" s="1" t="s">
        <v>141</v>
      </c>
      <c r="G14" s="1">
        <f t="shared" si="0"/>
        <v>100</v>
      </c>
      <c r="H14" s="31"/>
      <c r="I14" s="7"/>
      <c r="J14" s="7"/>
      <c r="K14" s="7">
        <v>100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11</v>
      </c>
      <c r="B15" s="1" t="s">
        <v>1331</v>
      </c>
      <c r="C15" s="22" t="s">
        <v>1332</v>
      </c>
      <c r="D15" s="1" t="s">
        <v>105</v>
      </c>
      <c r="E15" s="6" t="s">
        <v>1333</v>
      </c>
      <c r="F15" s="1" t="s">
        <v>141</v>
      </c>
      <c r="G15" s="1">
        <f t="shared" si="0"/>
        <v>95</v>
      </c>
      <c r="H15" s="31"/>
      <c r="I15" s="7"/>
      <c r="J15" s="7"/>
      <c r="K15" s="7">
        <v>95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36"/>
    </row>
    <row r="16" spans="1:26" s="11" customFormat="1" ht="18" customHeight="1">
      <c r="A16" s="1">
        <v>12</v>
      </c>
      <c r="B16" s="1">
        <v>477</v>
      </c>
      <c r="C16" s="22" t="s">
        <v>525</v>
      </c>
      <c r="D16" s="1" t="s">
        <v>105</v>
      </c>
      <c r="E16" s="6" t="s">
        <v>17</v>
      </c>
      <c r="F16" s="1" t="s">
        <v>442</v>
      </c>
      <c r="G16" s="1">
        <f t="shared" si="0"/>
        <v>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90</v>
      </c>
      <c r="V16" s="7"/>
      <c r="W16" s="7"/>
      <c r="X16" s="7"/>
      <c r="Y16" s="7"/>
      <c r="Z16" s="36"/>
    </row>
    <row r="17" spans="1:26" s="11" customFormat="1" ht="18" customHeight="1">
      <c r="A17" s="1">
        <v>12</v>
      </c>
      <c r="B17" s="1" t="s">
        <v>1334</v>
      </c>
      <c r="C17" s="22" t="s">
        <v>1335</v>
      </c>
      <c r="D17" s="1" t="s">
        <v>105</v>
      </c>
      <c r="E17" s="6" t="s">
        <v>1212</v>
      </c>
      <c r="F17" s="1" t="s">
        <v>141</v>
      </c>
      <c r="G17" s="1">
        <f t="shared" si="0"/>
        <v>90</v>
      </c>
      <c r="H17" s="31"/>
      <c r="I17" s="7"/>
      <c r="J17" s="7"/>
      <c r="K17" s="7">
        <v>90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12</v>
      </c>
      <c r="B18" s="1">
        <v>65473</v>
      </c>
      <c r="C18" s="22" t="s">
        <v>870</v>
      </c>
      <c r="D18" s="1" t="s">
        <v>105</v>
      </c>
      <c r="E18" s="6" t="s">
        <v>256</v>
      </c>
      <c r="F18" s="1" t="s">
        <v>8</v>
      </c>
      <c r="G18" s="1">
        <f t="shared" si="0"/>
        <v>90</v>
      </c>
      <c r="H18" s="31"/>
      <c r="I18" s="7"/>
      <c r="J18" s="7"/>
      <c r="K18" s="7"/>
      <c r="L18" s="7"/>
      <c r="M18" s="7"/>
      <c r="N18" s="7"/>
      <c r="O18" s="7">
        <v>90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36"/>
    </row>
    <row r="19" spans="1:26" s="11" customFormat="1" ht="18" customHeight="1">
      <c r="A19" s="1">
        <v>15</v>
      </c>
      <c r="B19" s="1" t="s">
        <v>1336</v>
      </c>
      <c r="C19" s="22" t="s">
        <v>1337</v>
      </c>
      <c r="D19" s="1" t="s">
        <v>105</v>
      </c>
      <c r="E19" s="6" t="s">
        <v>1249</v>
      </c>
      <c r="F19" s="1" t="s">
        <v>141</v>
      </c>
      <c r="G19" s="1">
        <f t="shared" si="0"/>
        <v>85</v>
      </c>
      <c r="H19" s="31"/>
      <c r="I19" s="7"/>
      <c r="J19" s="7"/>
      <c r="K19" s="7">
        <v>85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36"/>
    </row>
    <row r="20" spans="1:26" s="11" customFormat="1" ht="18" customHeight="1">
      <c r="A20" s="1">
        <v>16</v>
      </c>
      <c r="B20" s="1">
        <v>34034</v>
      </c>
      <c r="C20" s="22" t="s">
        <v>181</v>
      </c>
      <c r="D20" s="1" t="s">
        <v>105</v>
      </c>
      <c r="E20" s="6" t="s">
        <v>17</v>
      </c>
      <c r="F20" s="1" t="s">
        <v>103</v>
      </c>
      <c r="G20" s="1">
        <f t="shared" si="0"/>
        <v>80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80</v>
      </c>
      <c r="Y20" s="7"/>
      <c r="Z20" s="36"/>
    </row>
    <row r="21" spans="1:26" s="11" customFormat="1" ht="18" customHeight="1">
      <c r="A21" s="1">
        <v>17</v>
      </c>
      <c r="B21" s="1" t="s">
        <v>1338</v>
      </c>
      <c r="C21" s="22" t="s">
        <v>1339</v>
      </c>
      <c r="D21" s="1" t="s">
        <v>105</v>
      </c>
      <c r="E21" s="6" t="s">
        <v>1203</v>
      </c>
      <c r="F21" s="1" t="s">
        <v>141</v>
      </c>
      <c r="G21" s="1">
        <f t="shared" si="0"/>
        <v>75</v>
      </c>
      <c r="H21" s="31"/>
      <c r="I21" s="7"/>
      <c r="J21" s="7"/>
      <c r="K21" s="7">
        <v>75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6"/>
    </row>
    <row r="22" spans="1:26" s="11" customFormat="1" ht="18" customHeight="1">
      <c r="A22" s="1">
        <v>17</v>
      </c>
      <c r="B22" s="1">
        <v>63333</v>
      </c>
      <c r="C22" s="22" t="s">
        <v>914</v>
      </c>
      <c r="D22" s="1" t="s">
        <v>105</v>
      </c>
      <c r="E22" s="6" t="s">
        <v>17</v>
      </c>
      <c r="F22" s="1" t="s">
        <v>442</v>
      </c>
      <c r="G22" s="1">
        <f t="shared" si="0"/>
        <v>75</v>
      </c>
      <c r="H22" s="31"/>
      <c r="I22" s="7"/>
      <c r="J22" s="7"/>
      <c r="K22" s="7"/>
      <c r="L22" s="7"/>
      <c r="M22" s="7"/>
      <c r="N22" s="7">
        <v>75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6"/>
    </row>
    <row r="23" spans="1:26" s="11" customFormat="1" ht="18" customHeight="1">
      <c r="A23" s="1">
        <v>19</v>
      </c>
      <c r="B23" s="1">
        <v>61332</v>
      </c>
      <c r="C23" s="22" t="s">
        <v>527</v>
      </c>
      <c r="D23" s="1" t="s">
        <v>105</v>
      </c>
      <c r="E23" s="6" t="s">
        <v>17</v>
      </c>
      <c r="F23" s="1" t="s">
        <v>442</v>
      </c>
      <c r="G23" s="1">
        <f t="shared" si="0"/>
        <v>65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65</v>
      </c>
      <c r="V23" s="7"/>
      <c r="W23" s="7"/>
      <c r="X23" s="7"/>
      <c r="Y23" s="7"/>
      <c r="Z23" s="36"/>
    </row>
    <row r="24" spans="1:26" s="11" customFormat="1" ht="18" customHeight="1">
      <c r="A24" s="1">
        <v>20</v>
      </c>
      <c r="B24" s="1">
        <v>3264</v>
      </c>
      <c r="C24" s="22" t="s">
        <v>435</v>
      </c>
      <c r="D24" s="1" t="s">
        <v>105</v>
      </c>
      <c r="E24" s="6" t="s">
        <v>17</v>
      </c>
      <c r="F24" s="1" t="s">
        <v>381</v>
      </c>
      <c r="G24" s="1">
        <f t="shared" si="0"/>
        <v>60</v>
      </c>
      <c r="H24" s="31"/>
      <c r="I24" s="7"/>
      <c r="J24" s="7">
        <v>25</v>
      </c>
      <c r="K24" s="7"/>
      <c r="L24" s="7"/>
      <c r="M24" s="7"/>
      <c r="N24" s="7"/>
      <c r="O24" s="7"/>
      <c r="P24" s="7"/>
      <c r="Q24" s="7"/>
      <c r="R24" s="7"/>
      <c r="S24" s="7">
        <v>15</v>
      </c>
      <c r="T24" s="7"/>
      <c r="U24" s="7"/>
      <c r="V24" s="7">
        <v>20</v>
      </c>
      <c r="W24" s="7"/>
      <c r="X24" s="7"/>
      <c r="Y24" s="7"/>
      <c r="Z24" s="36"/>
    </row>
    <row r="25" spans="1:26" s="11" customFormat="1" ht="18" customHeight="1">
      <c r="A25" s="1">
        <v>21</v>
      </c>
      <c r="B25" s="1">
        <v>37934</v>
      </c>
      <c r="C25" s="22" t="s">
        <v>434</v>
      </c>
      <c r="D25" s="1" t="s">
        <v>105</v>
      </c>
      <c r="E25" s="6" t="s">
        <v>17</v>
      </c>
      <c r="F25" s="1" t="s">
        <v>381</v>
      </c>
      <c r="G25" s="1">
        <f t="shared" si="0"/>
        <v>53</v>
      </c>
      <c r="H25" s="31"/>
      <c r="I25" s="7"/>
      <c r="J25" s="7">
        <v>8</v>
      </c>
      <c r="K25" s="7"/>
      <c r="L25" s="7"/>
      <c r="M25" s="7"/>
      <c r="N25" s="7"/>
      <c r="O25" s="7"/>
      <c r="P25" s="7"/>
      <c r="Q25" s="7"/>
      <c r="R25" s="7"/>
      <c r="S25" s="7">
        <v>20</v>
      </c>
      <c r="T25" s="7"/>
      <c r="U25" s="7"/>
      <c r="V25" s="7">
        <v>25</v>
      </c>
      <c r="W25" s="7"/>
      <c r="X25" s="7"/>
      <c r="Y25" s="7"/>
      <c r="Z25" s="36"/>
    </row>
    <row r="26" spans="1:26" s="11" customFormat="1" ht="18" customHeight="1">
      <c r="A26" s="1">
        <v>22</v>
      </c>
      <c r="B26" s="1">
        <v>5412</v>
      </c>
      <c r="C26" s="22" t="s">
        <v>334</v>
      </c>
      <c r="D26" s="1" t="s">
        <v>105</v>
      </c>
      <c r="E26" s="6" t="s">
        <v>17</v>
      </c>
      <c r="F26" s="1" t="s">
        <v>190</v>
      </c>
      <c r="G26" s="1">
        <f t="shared" si="0"/>
        <v>52.5</v>
      </c>
      <c r="H26" s="31"/>
      <c r="I26" s="7"/>
      <c r="J26" s="7"/>
      <c r="K26" s="7"/>
      <c r="L26" s="7"/>
      <c r="M26" s="7"/>
      <c r="N26" s="7"/>
      <c r="O26" s="7"/>
      <c r="P26" s="7">
        <f>25/2</f>
        <v>12.5</v>
      </c>
      <c r="Q26" s="7"/>
      <c r="R26" s="7"/>
      <c r="S26" s="7"/>
      <c r="T26" s="7"/>
      <c r="U26" s="7"/>
      <c r="V26" s="7"/>
      <c r="W26" s="7">
        <v>40</v>
      </c>
      <c r="X26" s="7"/>
      <c r="Y26" s="7"/>
      <c r="Z26" s="36"/>
    </row>
    <row r="27" spans="1:26" s="11" customFormat="1" ht="18" customHeight="1">
      <c r="A27" s="1">
        <v>23</v>
      </c>
      <c r="B27" s="1" t="s">
        <v>934</v>
      </c>
      <c r="C27" s="22" t="s">
        <v>935</v>
      </c>
      <c r="D27" s="1" t="s">
        <v>105</v>
      </c>
      <c r="E27" s="6" t="s">
        <v>7</v>
      </c>
      <c r="F27" s="1" t="s">
        <v>103</v>
      </c>
      <c r="G27" s="1">
        <f t="shared" si="0"/>
        <v>50</v>
      </c>
      <c r="H27" s="31"/>
      <c r="I27" s="7"/>
      <c r="J27" s="7"/>
      <c r="K27" s="7"/>
      <c r="L27" s="7"/>
      <c r="M27" s="7">
        <v>50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36"/>
    </row>
    <row r="28" spans="1:26" s="11" customFormat="1" ht="18" customHeight="1">
      <c r="A28" s="1">
        <v>23</v>
      </c>
      <c r="B28" s="1">
        <v>34546</v>
      </c>
      <c r="C28" s="22" t="s">
        <v>333</v>
      </c>
      <c r="D28" s="1" t="s">
        <v>105</v>
      </c>
      <c r="E28" s="6" t="s">
        <v>17</v>
      </c>
      <c r="F28" s="1" t="s">
        <v>190</v>
      </c>
      <c r="G28" s="1">
        <f t="shared" si="0"/>
        <v>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v>50</v>
      </c>
      <c r="X28" s="7"/>
      <c r="Y28" s="7"/>
      <c r="Z28" s="36"/>
    </row>
    <row r="29" spans="1:26" s="11" customFormat="1" ht="18" customHeight="1">
      <c r="A29" s="1">
        <v>25</v>
      </c>
      <c r="B29" s="1">
        <v>47113</v>
      </c>
      <c r="C29" s="22" t="s">
        <v>109</v>
      </c>
      <c r="D29" s="1" t="s">
        <v>105</v>
      </c>
      <c r="E29" s="6" t="s">
        <v>17</v>
      </c>
      <c r="F29" s="1" t="s">
        <v>10</v>
      </c>
      <c r="G29" s="1">
        <f t="shared" si="0"/>
        <v>40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10</v>
      </c>
      <c r="S29" s="7"/>
      <c r="T29" s="7">
        <v>20</v>
      </c>
      <c r="U29" s="7"/>
      <c r="V29" s="7"/>
      <c r="W29" s="7"/>
      <c r="X29" s="7"/>
      <c r="Y29" s="7">
        <v>10</v>
      </c>
      <c r="Z29" s="36"/>
    </row>
    <row r="30" spans="1:26" s="11" customFormat="1" ht="18" customHeight="1">
      <c r="A30" s="1">
        <v>26</v>
      </c>
      <c r="B30" s="1">
        <v>37679</v>
      </c>
      <c r="C30" s="22" t="s">
        <v>436</v>
      </c>
      <c r="D30" s="1" t="s">
        <v>105</v>
      </c>
      <c r="E30" s="6" t="s">
        <v>17</v>
      </c>
      <c r="F30" s="1" t="s">
        <v>381</v>
      </c>
      <c r="G30" s="1">
        <f t="shared" si="0"/>
        <v>35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f>35/2</f>
        <v>17.5</v>
      </c>
      <c r="T30" s="7"/>
      <c r="U30" s="7"/>
      <c r="V30" s="7">
        <f>35/2</f>
        <v>17.5</v>
      </c>
      <c r="W30" s="7"/>
      <c r="X30" s="7"/>
      <c r="Y30" s="7"/>
      <c r="Z30" s="36"/>
    </row>
    <row r="31" spans="1:26" s="11" customFormat="1" ht="18" customHeight="1">
      <c r="A31" s="1">
        <v>27</v>
      </c>
      <c r="B31" s="1">
        <v>62889</v>
      </c>
      <c r="C31" s="22" t="s">
        <v>111</v>
      </c>
      <c r="D31" s="1" t="s">
        <v>105</v>
      </c>
      <c r="E31" s="6" t="s">
        <v>17</v>
      </c>
      <c r="F31" s="1" t="s">
        <v>10</v>
      </c>
      <c r="G31" s="1">
        <f t="shared" si="0"/>
        <v>31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15</v>
      </c>
      <c r="S31" s="7"/>
      <c r="T31" s="7">
        <v>10</v>
      </c>
      <c r="U31" s="7"/>
      <c r="V31" s="7"/>
      <c r="W31" s="7"/>
      <c r="X31" s="7"/>
      <c r="Y31" s="7">
        <v>6</v>
      </c>
      <c r="Z31" s="36"/>
    </row>
    <row r="32" spans="1:26" s="11" customFormat="1" ht="18" customHeight="1">
      <c r="A32" s="1">
        <v>28</v>
      </c>
      <c r="B32" s="1" t="s">
        <v>936</v>
      </c>
      <c r="C32" s="22" t="s">
        <v>937</v>
      </c>
      <c r="D32" s="1" t="s">
        <v>105</v>
      </c>
      <c r="E32" s="6" t="s">
        <v>7</v>
      </c>
      <c r="F32" s="1" t="s">
        <v>103</v>
      </c>
      <c r="G32" s="1">
        <f t="shared" si="0"/>
        <v>30</v>
      </c>
      <c r="H32" s="31"/>
      <c r="I32" s="7"/>
      <c r="J32" s="7"/>
      <c r="K32" s="7"/>
      <c r="L32" s="7"/>
      <c r="M32" s="7">
        <v>30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36"/>
    </row>
    <row r="33" spans="1:26" s="11" customFormat="1" ht="18" customHeight="1">
      <c r="A33" s="1">
        <v>28</v>
      </c>
      <c r="B33" s="1" t="s">
        <v>337</v>
      </c>
      <c r="C33" s="22" t="s">
        <v>338</v>
      </c>
      <c r="D33" s="1" t="s">
        <v>105</v>
      </c>
      <c r="E33" s="6" t="s">
        <v>17</v>
      </c>
      <c r="F33" s="1" t="s">
        <v>190</v>
      </c>
      <c r="G33" s="1">
        <f t="shared" si="0"/>
        <v>30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30</v>
      </c>
      <c r="X33" s="7"/>
      <c r="Y33" s="7"/>
      <c r="Z33" s="36"/>
    </row>
    <row r="34" spans="1:26" s="11" customFormat="1" ht="18" customHeight="1">
      <c r="A34" s="1">
        <v>28</v>
      </c>
      <c r="B34" s="1" t="s">
        <v>342</v>
      </c>
      <c r="C34" s="22" t="s">
        <v>343</v>
      </c>
      <c r="D34" s="1" t="s">
        <v>105</v>
      </c>
      <c r="E34" s="6" t="s">
        <v>17</v>
      </c>
      <c r="F34" s="1" t="s">
        <v>190</v>
      </c>
      <c r="G34" s="1">
        <f t="shared" si="0"/>
        <v>30</v>
      </c>
      <c r="H34" s="31"/>
      <c r="I34" s="7"/>
      <c r="J34" s="7"/>
      <c r="K34" s="7"/>
      <c r="L34" s="7"/>
      <c r="M34" s="7"/>
      <c r="N34" s="7"/>
      <c r="O34" s="7"/>
      <c r="P34" s="7">
        <f>20/2</f>
        <v>10</v>
      </c>
      <c r="Q34" s="7"/>
      <c r="R34" s="7"/>
      <c r="S34" s="7"/>
      <c r="T34" s="7"/>
      <c r="U34" s="7"/>
      <c r="V34" s="7"/>
      <c r="W34" s="7">
        <v>20</v>
      </c>
      <c r="X34" s="7"/>
      <c r="Y34" s="7"/>
      <c r="Z34" s="36"/>
    </row>
    <row r="35" spans="1:26" s="11" customFormat="1" ht="18" customHeight="1">
      <c r="A35" s="1">
        <v>31</v>
      </c>
      <c r="B35" s="1">
        <v>47939</v>
      </c>
      <c r="C35" s="5" t="s">
        <v>106</v>
      </c>
      <c r="D35" s="1" t="s">
        <v>105</v>
      </c>
      <c r="E35" s="6" t="s">
        <v>17</v>
      </c>
      <c r="F35" s="1" t="s">
        <v>10</v>
      </c>
      <c r="G35" s="1">
        <f t="shared" si="0"/>
        <v>25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25</v>
      </c>
      <c r="Z35" s="36"/>
    </row>
    <row r="36" spans="1:26" s="11" customFormat="1" ht="18" customHeight="1">
      <c r="A36" s="1">
        <v>31</v>
      </c>
      <c r="B36" s="1" t="s">
        <v>339</v>
      </c>
      <c r="C36" s="22" t="s">
        <v>340</v>
      </c>
      <c r="D36" s="1" t="s">
        <v>105</v>
      </c>
      <c r="E36" s="6" t="s">
        <v>341</v>
      </c>
      <c r="F36" s="1" t="s">
        <v>259</v>
      </c>
      <c r="G36" s="1">
        <f t="shared" si="0"/>
        <v>25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25</v>
      </c>
      <c r="X36" s="7"/>
      <c r="Y36" s="7"/>
      <c r="Z36" s="36"/>
    </row>
    <row r="37" spans="1:26" s="11" customFormat="1" ht="18" customHeight="1">
      <c r="A37" s="1">
        <v>31</v>
      </c>
      <c r="B37" s="1">
        <v>1320</v>
      </c>
      <c r="C37" s="22" t="s">
        <v>112</v>
      </c>
      <c r="D37" s="1" t="s">
        <v>105</v>
      </c>
      <c r="E37" s="6" t="s">
        <v>17</v>
      </c>
      <c r="F37" s="1" t="s">
        <v>25</v>
      </c>
      <c r="G37" s="1">
        <f t="shared" si="0"/>
        <v>25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>
        <v>6</v>
      </c>
      <c r="S37" s="7"/>
      <c r="T37" s="7">
        <v>15</v>
      </c>
      <c r="U37" s="7"/>
      <c r="V37" s="7"/>
      <c r="W37" s="7"/>
      <c r="X37" s="7"/>
      <c r="Y37" s="7">
        <v>4</v>
      </c>
      <c r="Z37" s="36"/>
    </row>
    <row r="38" spans="1:26" s="11" customFormat="1" ht="18" customHeight="1">
      <c r="A38" s="1">
        <v>34</v>
      </c>
      <c r="B38" s="1" t="s">
        <v>347</v>
      </c>
      <c r="C38" s="22" t="s">
        <v>348</v>
      </c>
      <c r="D38" s="1" t="s">
        <v>105</v>
      </c>
      <c r="E38" s="6" t="s">
        <v>17</v>
      </c>
      <c r="F38" s="1" t="s">
        <v>190</v>
      </c>
      <c r="G38" s="1">
        <f t="shared" si="0"/>
        <v>16.5</v>
      </c>
      <c r="H38" s="31"/>
      <c r="I38" s="7"/>
      <c r="J38" s="7"/>
      <c r="K38" s="7"/>
      <c r="L38" s="7"/>
      <c r="M38" s="7"/>
      <c r="N38" s="7"/>
      <c r="O38" s="7"/>
      <c r="P38" s="7">
        <f>15/2</f>
        <v>7.5</v>
      </c>
      <c r="Q38" s="7"/>
      <c r="R38" s="7"/>
      <c r="S38" s="7"/>
      <c r="T38" s="7"/>
      <c r="U38" s="7"/>
      <c r="V38" s="7"/>
      <c r="W38" s="7">
        <v>9</v>
      </c>
      <c r="X38" s="7"/>
      <c r="Y38" s="7"/>
      <c r="Z38" s="32"/>
    </row>
    <row r="39" spans="1:26" s="11" customFormat="1" ht="18" customHeight="1">
      <c r="A39" s="1">
        <v>35</v>
      </c>
      <c r="B39" s="49">
        <v>54962</v>
      </c>
      <c r="C39" s="22" t="s">
        <v>110</v>
      </c>
      <c r="D39" s="1" t="s">
        <v>105</v>
      </c>
      <c r="E39" s="6" t="s">
        <v>17</v>
      </c>
      <c r="F39" s="1" t="s">
        <v>10</v>
      </c>
      <c r="G39" s="1">
        <f t="shared" si="0"/>
        <v>16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>
        <v>8</v>
      </c>
      <c r="U39" s="7"/>
      <c r="V39" s="7"/>
      <c r="W39" s="7"/>
      <c r="X39" s="7"/>
      <c r="Y39" s="7">
        <v>8</v>
      </c>
      <c r="Z39" s="36"/>
    </row>
    <row r="40" spans="1:26" s="11" customFormat="1" ht="18" customHeight="1">
      <c r="A40" s="1">
        <v>36</v>
      </c>
      <c r="B40" s="24">
        <v>6246</v>
      </c>
      <c r="C40" s="43" t="s">
        <v>108</v>
      </c>
      <c r="D40" s="1" t="s">
        <v>105</v>
      </c>
      <c r="E40" s="6" t="s">
        <v>17</v>
      </c>
      <c r="F40" s="24" t="s">
        <v>10</v>
      </c>
      <c r="G40" s="1">
        <f t="shared" si="0"/>
        <v>15</v>
      </c>
      <c r="H40" s="31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>
        <v>15</v>
      </c>
      <c r="Z40" s="32"/>
    </row>
    <row r="41" spans="1:26" s="11" customFormat="1" ht="18" customHeight="1">
      <c r="A41" s="1">
        <v>36</v>
      </c>
      <c r="B41" s="1">
        <v>34855</v>
      </c>
      <c r="C41" s="22" t="s">
        <v>344</v>
      </c>
      <c r="D41" s="1" t="s">
        <v>105</v>
      </c>
      <c r="E41" s="6" t="s">
        <v>17</v>
      </c>
      <c r="F41" s="1" t="s">
        <v>190</v>
      </c>
      <c r="G41" s="1">
        <f t="shared" si="0"/>
        <v>15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>
        <v>15</v>
      </c>
      <c r="X41" s="7"/>
      <c r="Y41" s="7"/>
      <c r="Z41" s="36"/>
    </row>
    <row r="42" spans="1:26" s="11" customFormat="1" ht="18" customHeight="1">
      <c r="A42" s="1">
        <v>36</v>
      </c>
      <c r="B42" s="1" t="s">
        <v>345</v>
      </c>
      <c r="C42" s="22" t="s">
        <v>346</v>
      </c>
      <c r="D42" s="1" t="s">
        <v>105</v>
      </c>
      <c r="E42" s="6" t="s">
        <v>17</v>
      </c>
      <c r="F42" s="1" t="s">
        <v>190</v>
      </c>
      <c r="G42" s="1">
        <f t="shared" si="0"/>
        <v>15</v>
      </c>
      <c r="H42" s="31"/>
      <c r="I42" s="7"/>
      <c r="J42" s="7"/>
      <c r="K42" s="7"/>
      <c r="L42" s="7"/>
      <c r="M42" s="7"/>
      <c r="N42" s="7"/>
      <c r="O42" s="7"/>
      <c r="P42" s="7">
        <v>5</v>
      </c>
      <c r="Q42" s="7"/>
      <c r="R42" s="7"/>
      <c r="S42" s="7"/>
      <c r="T42" s="7"/>
      <c r="U42" s="7"/>
      <c r="V42" s="7"/>
      <c r="W42" s="7">
        <v>10</v>
      </c>
      <c r="X42" s="7"/>
      <c r="Y42" s="7"/>
      <c r="Z42" s="32"/>
    </row>
    <row r="43" spans="1:26" s="11" customFormat="1" ht="18" customHeight="1">
      <c r="A43" s="1">
        <v>39</v>
      </c>
      <c r="B43" s="1">
        <v>46667</v>
      </c>
      <c r="C43" s="22" t="s">
        <v>793</v>
      </c>
      <c r="D43" s="1" t="s">
        <v>105</v>
      </c>
      <c r="E43" s="6" t="s">
        <v>17</v>
      </c>
      <c r="F43" s="1" t="s">
        <v>259</v>
      </c>
      <c r="G43" s="1">
        <f t="shared" si="0"/>
        <v>12.5</v>
      </c>
      <c r="H43" s="31"/>
      <c r="I43" s="7"/>
      <c r="J43" s="7"/>
      <c r="K43" s="7"/>
      <c r="L43" s="7"/>
      <c r="M43" s="7"/>
      <c r="N43" s="7"/>
      <c r="O43" s="7"/>
      <c r="P43" s="7"/>
      <c r="Q43" s="7">
        <f>25/2</f>
        <v>12.5</v>
      </c>
      <c r="R43" s="7"/>
      <c r="S43" s="7"/>
      <c r="T43" s="7"/>
      <c r="U43" s="7"/>
      <c r="V43" s="7"/>
      <c r="W43" s="7"/>
      <c r="X43" s="7"/>
      <c r="Y43" s="7"/>
      <c r="Z43" s="32"/>
    </row>
    <row r="44" spans="1:26" s="11" customFormat="1" ht="18" customHeight="1">
      <c r="A44" s="1">
        <v>40</v>
      </c>
      <c r="B44" s="1">
        <v>45391</v>
      </c>
      <c r="C44" s="22" t="s">
        <v>113</v>
      </c>
      <c r="D44" s="1" t="s">
        <v>105</v>
      </c>
      <c r="E44" s="6" t="s">
        <v>17</v>
      </c>
      <c r="F44" s="1" t="s">
        <v>8</v>
      </c>
      <c r="G44" s="1">
        <f t="shared" si="0"/>
        <v>3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3</v>
      </c>
      <c r="Z44" s="32"/>
    </row>
    <row r="45" spans="1:26" s="11" customFormat="1" ht="18" customHeight="1">
      <c r="A45" s="1"/>
      <c r="B45" s="1"/>
      <c r="C45" s="22"/>
      <c r="D45" s="1"/>
      <c r="E45" s="6"/>
      <c r="F45" s="1"/>
      <c r="G45" s="1"/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36"/>
    </row>
    <row r="46" spans="1:26" ht="6.9" customHeight="1">
      <c r="A46" s="38"/>
      <c r="B46" s="33"/>
      <c r="C46" s="39"/>
      <c r="D46" s="33"/>
      <c r="E46" s="40"/>
      <c r="F46" s="33"/>
      <c r="G46" s="41"/>
      <c r="H46" s="33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37"/>
    </row>
    <row r="47" spans="1:26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</row>
    <row r="48" spans="1:26" ht="13.2">
      <c r="B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2:25" ht="13.2">
      <c r="B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2:25" ht="13.2">
      <c r="B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2:25" ht="13.2">
      <c r="B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2:25" ht="13.2">
      <c r="B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2:25" ht="13.2">
      <c r="B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2:25" ht="13.2">
      <c r="B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2:25" ht="13.2">
      <c r="B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</sheetData>
  <sheetProtection algorithmName="SHA-512" hashValue="QiZhZhU9/g3sMLDElkeJ0MXzQq9EcnDSVxwOxDOWH/IQoMzMcbXmTlF8P/AV5pK+ByMgjc7p2UK+bmj2Pwc7NA==" saltValue="LMJTkBRywTVW+HRt9vAAkQ==" spinCount="100000" sheet="1" selectLockedCells="1" selectUnlockedCells="1"/>
  <sortState xmlns:xlrd2="http://schemas.microsoft.com/office/spreadsheetml/2017/richdata2" ref="B5:Y44">
    <sortCondition descending="1" ref="G5:G44"/>
  </sortState>
  <mergeCells count="19">
    <mergeCell ref="Y1:Y2"/>
    <mergeCell ref="I1:I2"/>
    <mergeCell ref="A2:G2"/>
    <mergeCell ref="A1:G1"/>
    <mergeCell ref="X1:X2"/>
    <mergeCell ref="W1:W2"/>
    <mergeCell ref="V1:V2"/>
    <mergeCell ref="U1:U2"/>
    <mergeCell ref="T1:T2"/>
    <mergeCell ref="S1:S2"/>
    <mergeCell ref="R1:R2"/>
    <mergeCell ref="P1:P2"/>
    <mergeCell ref="Q1:Q2"/>
    <mergeCell ref="O1:O2"/>
    <mergeCell ref="N1:N2"/>
    <mergeCell ref="M1:M2"/>
    <mergeCell ref="J1:J2"/>
    <mergeCell ref="L1:L2"/>
    <mergeCell ref="K1:K2"/>
  </mergeCells>
  <phoneticPr fontId="15" type="noConversion"/>
  <conditionalFormatting sqref="B1:B1048576">
    <cfRule type="duplicateValues" dxfId="57" priority="3"/>
  </conditionalFormatting>
  <conditionalFormatting sqref="B1:C2 B4:C4 B38:C47 B56:C65549">
    <cfRule type="expression" dxfId="56" priority="42" stopIfTrue="1">
      <formula>AND(COUNTIF($B$1:$C$2, B1)+COUNTIF($B$4:$C$4, B1)+COUNTIF($B$38:$C$65549, B1)&gt;1,NOT(ISBLANK(B1)))</formula>
    </cfRule>
  </conditionalFormatting>
  <conditionalFormatting sqref="B1:C1048576">
    <cfRule type="duplicateValues" dxfId="55" priority="2"/>
    <cfRule type="duplicateValues" dxfId="54" priority="4"/>
    <cfRule type="duplicateValues" dxfId="53" priority="5"/>
    <cfRule type="duplicateValues" dxfId="52" priority="6"/>
    <cfRule type="duplicateValues" dxfId="51" priority="7"/>
  </conditionalFormatting>
  <conditionalFormatting sqref="B3:C3">
    <cfRule type="duplicateValues" dxfId="50" priority="40" stopIfTrue="1"/>
  </conditionalFormatting>
  <conditionalFormatting sqref="B5:C44">
    <cfRule type="duplicateValues" dxfId="49" priority="12513" stopIfTrue="1"/>
    <cfRule type="duplicateValues" dxfId="48" priority="12514" stopIfTrue="1"/>
  </conditionalFormatting>
  <conditionalFormatting sqref="B45:C45">
    <cfRule type="duplicateValues" dxfId="47" priority="11617" stopIfTrue="1"/>
    <cfRule type="duplicateValues" dxfId="46" priority="11618" stopIfTrue="1"/>
    <cfRule type="duplicateValues" dxfId="45" priority="11619" stopIfTrue="1"/>
    <cfRule type="duplicateValues" dxfId="44" priority="11620" stopIfTrue="1"/>
    <cfRule type="duplicateValues" dxfId="43" priority="11621" stopIfTrue="1"/>
  </conditionalFormatting>
  <conditionalFormatting sqref="B46:C47 B38:C44">
    <cfRule type="duplicateValues" dxfId="42" priority="11538" stopIfTrue="1"/>
  </conditionalFormatting>
  <conditionalFormatting sqref="C5:C44">
    <cfRule type="duplicateValues" dxfId="41" priority="1251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11"/>
  <sheetViews>
    <sheetView zoomScale="55" zoomScaleNormal="55" workbookViewId="0">
      <selection activeCell="C28" sqref="C28"/>
    </sheetView>
  </sheetViews>
  <sheetFormatPr defaultColWidth="9.109375" defaultRowHeight="13.8"/>
  <cols>
    <col min="1" max="1" width="5.6640625" style="9" bestFit="1" customWidth="1"/>
    <col min="2" max="2" width="9.44140625" style="2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684</v>
      </c>
      <c r="M1" s="56" t="s">
        <v>137</v>
      </c>
      <c r="N1" s="27"/>
    </row>
    <row r="2" spans="1:14" s="4" customFormat="1" ht="65.099999999999994" customHeight="1">
      <c r="A2" s="58" t="s">
        <v>1373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34"/>
    </row>
    <row r="3" spans="1:1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45753</v>
      </c>
      <c r="M3" s="19">
        <v>45688</v>
      </c>
      <c r="N3" s="34"/>
    </row>
    <row r="4" spans="1:14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14</v>
      </c>
      <c r="M4" s="21" t="s">
        <v>138</v>
      </c>
      <c r="N4" s="35"/>
    </row>
    <row r="5" spans="1:14" s="11" customFormat="1" ht="18" customHeight="1">
      <c r="A5" s="1">
        <v>1</v>
      </c>
      <c r="B5" s="1">
        <v>44487</v>
      </c>
      <c r="C5" s="5" t="s">
        <v>1151</v>
      </c>
      <c r="D5" s="1" t="s">
        <v>144</v>
      </c>
      <c r="E5" s="6" t="s">
        <v>1152</v>
      </c>
      <c r="F5" s="1" t="s">
        <v>141</v>
      </c>
      <c r="G5" s="1">
        <f>SUM(I5:M5)</f>
        <v>130</v>
      </c>
      <c r="H5" s="31"/>
      <c r="I5" s="7"/>
      <c r="J5" s="7">
        <v>50</v>
      </c>
      <c r="K5" s="7">
        <f>160/2</f>
        <v>80</v>
      </c>
      <c r="L5" s="7"/>
      <c r="M5" s="7"/>
      <c r="N5" s="36"/>
    </row>
    <row r="6" spans="1:14" s="11" customFormat="1" ht="18" customHeight="1">
      <c r="A6" s="1">
        <v>2</v>
      </c>
      <c r="B6" s="1">
        <v>46553</v>
      </c>
      <c r="C6" s="5" t="s">
        <v>143</v>
      </c>
      <c r="D6" s="1" t="s">
        <v>144</v>
      </c>
      <c r="E6" s="6" t="s">
        <v>145</v>
      </c>
      <c r="F6" s="1" t="s">
        <v>146</v>
      </c>
      <c r="G6" s="1">
        <f>SUM(I6:M6)</f>
        <v>80</v>
      </c>
      <c r="H6" s="31"/>
      <c r="I6" s="7"/>
      <c r="J6" s="7"/>
      <c r="K6" s="7"/>
      <c r="L6" s="7"/>
      <c r="M6" s="7">
        <v>80</v>
      </c>
      <c r="N6" s="36"/>
    </row>
    <row r="7" spans="1:14" s="11" customFormat="1" ht="18" customHeight="1">
      <c r="A7" s="1">
        <v>3</v>
      </c>
      <c r="B7" s="1" t="s">
        <v>1355</v>
      </c>
      <c r="C7" s="5" t="s">
        <v>1356</v>
      </c>
      <c r="D7" s="1" t="s">
        <v>144</v>
      </c>
      <c r="E7" s="6" t="s">
        <v>1212</v>
      </c>
      <c r="F7" s="1" t="s">
        <v>141</v>
      </c>
      <c r="G7" s="1">
        <f>SUM(I7:M7)</f>
        <v>47.5</v>
      </c>
      <c r="H7" s="31"/>
      <c r="I7" s="7"/>
      <c r="J7" s="7">
        <f>95/2</f>
        <v>47.5</v>
      </c>
      <c r="K7" s="7"/>
      <c r="L7" s="7"/>
      <c r="M7" s="7"/>
      <c r="N7" s="36"/>
    </row>
    <row r="8" spans="1:14" s="11" customFormat="1" ht="18" customHeight="1">
      <c r="A8" s="1">
        <v>4</v>
      </c>
      <c r="B8" s="1">
        <v>59165</v>
      </c>
      <c r="C8" s="22" t="s">
        <v>695</v>
      </c>
      <c r="D8" s="1" t="s">
        <v>144</v>
      </c>
      <c r="E8" s="6" t="s">
        <v>7</v>
      </c>
      <c r="F8" s="1" t="s">
        <v>686</v>
      </c>
      <c r="G8" s="1">
        <f>SUM(I8:M8)</f>
        <v>12.5</v>
      </c>
      <c r="H8" s="31"/>
      <c r="I8" s="7"/>
      <c r="J8" s="7"/>
      <c r="K8" s="7"/>
      <c r="L8" s="7">
        <v>12.5</v>
      </c>
      <c r="M8" s="7"/>
      <c r="N8" s="32"/>
    </row>
    <row r="9" spans="1:14" s="11" customFormat="1" ht="18" customHeight="1">
      <c r="A9" s="1"/>
      <c r="B9" s="1"/>
      <c r="C9" s="5"/>
      <c r="D9" s="1"/>
      <c r="E9" s="6"/>
      <c r="F9" s="1"/>
      <c r="G9" s="1"/>
      <c r="H9" s="31"/>
      <c r="I9" s="7"/>
      <c r="J9" s="7"/>
      <c r="K9" s="7"/>
      <c r="L9" s="7"/>
      <c r="M9" s="7"/>
      <c r="N9" s="32"/>
    </row>
    <row r="10" spans="1:14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42"/>
      <c r="N10" s="37"/>
    </row>
    <row r="11" spans="1:14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</row>
  </sheetData>
  <sheetProtection algorithmName="SHA-512" hashValue="k5urZzNyKz9YLh1SynFXUJQ4iRVt261GkSZixza+DTxWErlBkNvyjNhg3hcD3flp5Vtw3qlvyeyFIbN2Uork8A==" saltValue="vsw3uwNm08J1H7r26xv/jQ==" spinCount="100000" sheet="1" selectLockedCells="1" selectUnlockedCells="1"/>
  <sortState xmlns:xlrd2="http://schemas.microsoft.com/office/spreadsheetml/2017/richdata2" ref="B5:M8">
    <sortCondition descending="1" ref="G5:G8"/>
  </sortState>
  <mergeCells count="7">
    <mergeCell ref="M1:M2"/>
    <mergeCell ref="A1:G1"/>
    <mergeCell ref="I1:I2"/>
    <mergeCell ref="A2:G2"/>
    <mergeCell ref="L1:L2"/>
    <mergeCell ref="K1:K2"/>
    <mergeCell ref="J1:J2"/>
  </mergeCells>
  <phoneticPr fontId="15" type="noConversion"/>
  <conditionalFormatting sqref="B1:B1048576">
    <cfRule type="duplicateValues" dxfId="40" priority="1"/>
  </conditionalFormatting>
  <conditionalFormatting sqref="B1:C1048576">
    <cfRule type="duplicateValues" dxfId="39" priority="2"/>
  </conditionalFormatting>
  <conditionalFormatting sqref="B3:C3">
    <cfRule type="duplicateValues" dxfId="38" priority="5" stopIfTrue="1"/>
  </conditionalFormatting>
  <conditionalFormatting sqref="B5:C9">
    <cfRule type="duplicateValues" dxfId="37" priority="12146" stopIfTrue="1"/>
  </conditionalFormatting>
  <conditionalFormatting sqref="B10:C11">
    <cfRule type="duplicateValues" dxfId="36" priority="11546" stopIfTrue="1"/>
  </conditionalFormatting>
  <conditionalFormatting sqref="B10:C65530 B1:C2 B4:C4">
    <cfRule type="expression" dxfId="35" priority="11547" stopIfTrue="1">
      <formula>AND(COUNTIF($B$1:$C$2, B1)+COUNTIF($B$4:$C$4, B1)+COUNTIF($B$10:$C$65530, B1)&gt;1,NOT(ISBLANK(B1)))</formula>
    </cfRule>
  </conditionalFormatting>
  <conditionalFormatting sqref="C5:C9">
    <cfRule type="duplicateValues" dxfId="34" priority="121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9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.109375" style="3" bestFit="1" customWidth="1"/>
    <col min="4" max="4" width="8.44140625" style="2" bestFit="1" customWidth="1"/>
    <col min="5" max="5" width="49.441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684</v>
      </c>
      <c r="L1" s="56" t="s">
        <v>137</v>
      </c>
      <c r="M1" s="27"/>
    </row>
    <row r="2" spans="1:13" s="4" customFormat="1" ht="65.099999999999994" customHeight="1">
      <c r="A2" s="58" t="s">
        <v>1372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45753</v>
      </c>
      <c r="L3" s="19">
        <v>45688</v>
      </c>
      <c r="M3" s="34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14</v>
      </c>
      <c r="L4" s="21" t="s">
        <v>138</v>
      </c>
      <c r="M4" s="35"/>
    </row>
    <row r="5" spans="1:13" s="11" customFormat="1" ht="18" customHeight="1">
      <c r="A5" s="1">
        <v>1</v>
      </c>
      <c r="B5" s="1">
        <v>25171</v>
      </c>
      <c r="C5" s="5" t="s">
        <v>147</v>
      </c>
      <c r="D5" s="1" t="s">
        <v>148</v>
      </c>
      <c r="E5" s="6" t="s">
        <v>7</v>
      </c>
      <c r="F5" s="1" t="s">
        <v>141</v>
      </c>
      <c r="G5" s="1">
        <f t="shared" ref="G5:G6" si="0">SUM(I5:L5)</f>
        <v>130</v>
      </c>
      <c r="H5" s="31"/>
      <c r="I5" s="7"/>
      <c r="J5" s="7">
        <v>50</v>
      </c>
      <c r="K5" s="7"/>
      <c r="L5" s="7">
        <v>80</v>
      </c>
      <c r="M5" s="36"/>
    </row>
    <row r="6" spans="1:13" s="11" customFormat="1" ht="18" customHeight="1">
      <c r="A6" s="1">
        <v>2</v>
      </c>
      <c r="B6" s="1">
        <v>58983</v>
      </c>
      <c r="C6" s="5" t="s">
        <v>696</v>
      </c>
      <c r="D6" s="1" t="s">
        <v>148</v>
      </c>
      <c r="E6" s="6" t="s">
        <v>7</v>
      </c>
      <c r="F6" s="1" t="s">
        <v>686</v>
      </c>
      <c r="G6" s="1">
        <f t="shared" si="0"/>
        <v>12.5</v>
      </c>
      <c r="H6" s="31"/>
      <c r="I6" s="7"/>
      <c r="J6" s="7"/>
      <c r="K6" s="7">
        <v>12.5</v>
      </c>
      <c r="L6" s="7"/>
      <c r="M6" s="36"/>
    </row>
    <row r="7" spans="1:13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7"/>
      <c r="M7" s="34"/>
    </row>
    <row r="8" spans="1:13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42"/>
      <c r="M8" s="37"/>
    </row>
    <row r="9" spans="1:13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</row>
  </sheetData>
  <sheetProtection algorithmName="SHA-512" hashValue="bf3uz3k1gHkF0ff2wDuMfyXoz2b03nRUwv/eEucwwE6dVCC+IUYrGTFWk5gycMS7W2R0+hQAhdlnqJo2egHmNQ==" saltValue="xgWh6eJ1dJJeN5AfNPOrWQ==" spinCount="100000" sheet="1" selectLockedCells="1" selectUnlockedCells="1"/>
  <sortState xmlns:xlrd2="http://schemas.microsoft.com/office/spreadsheetml/2017/richdata2" ref="B5:N6">
    <sortCondition descending="1" ref="G5:G6"/>
  </sortState>
  <mergeCells count="6">
    <mergeCell ref="L1:L2"/>
    <mergeCell ref="K1:K2"/>
    <mergeCell ref="I1:I2"/>
    <mergeCell ref="A2:G2"/>
    <mergeCell ref="A1:G1"/>
    <mergeCell ref="J1:J2"/>
  </mergeCells>
  <phoneticPr fontId="15" type="noConversion"/>
  <conditionalFormatting sqref="B1:B1048576">
    <cfRule type="duplicateValues" dxfId="33" priority="1"/>
  </conditionalFormatting>
  <conditionalFormatting sqref="B1:C1048576">
    <cfRule type="duplicateValues" dxfId="32" priority="2"/>
  </conditionalFormatting>
  <conditionalFormatting sqref="B3:C3">
    <cfRule type="duplicateValues" dxfId="31" priority="6" stopIfTrue="1"/>
  </conditionalFormatting>
  <conditionalFormatting sqref="B4:C6">
    <cfRule type="duplicateValues" dxfId="30" priority="12157" stopIfTrue="1"/>
  </conditionalFormatting>
  <conditionalFormatting sqref="B5:C7">
    <cfRule type="duplicateValues" dxfId="29" priority="12158" stopIfTrue="1"/>
    <cfRule type="duplicateValues" dxfId="28" priority="12159" stopIfTrue="1"/>
  </conditionalFormatting>
  <conditionalFormatting sqref="B7:C9">
    <cfRule type="duplicateValues" dxfId="27" priority="2078" stopIfTrue="1"/>
  </conditionalFormatting>
  <conditionalFormatting sqref="B7:C65475 B1:C2 B4:C4">
    <cfRule type="expression" dxfId="26" priority="2079" stopIfTrue="1">
      <formula>AND(COUNTIF($B$1:$C$2, B1)+COUNTIF($B$4:$C$4, B1)+COUNTIF($B$7:$C$65475, B1)&gt;1,NOT(ISBLANK(B1)))</formula>
    </cfRule>
  </conditionalFormatting>
  <conditionalFormatting sqref="C7">
    <cfRule type="duplicateValues" dxfId="25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40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" style="12" bestFit="1" customWidth="1"/>
    <col min="10" max="22" width="7" style="12" customWidth="1"/>
    <col min="23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1153</v>
      </c>
      <c r="K1" s="56" t="s">
        <v>1061</v>
      </c>
      <c r="L1" s="56" t="s">
        <v>927</v>
      </c>
      <c r="M1" s="56" t="s">
        <v>882</v>
      </c>
      <c r="N1" s="56" t="s">
        <v>819</v>
      </c>
      <c r="O1" s="56" t="s">
        <v>684</v>
      </c>
      <c r="P1" s="56" t="s">
        <v>665</v>
      </c>
      <c r="Q1" s="56" t="s">
        <v>735</v>
      </c>
      <c r="R1" s="56" t="s">
        <v>638</v>
      </c>
      <c r="S1" s="56" t="s">
        <v>543</v>
      </c>
      <c r="T1" s="56" t="s">
        <v>438</v>
      </c>
      <c r="U1" s="56" t="s">
        <v>187</v>
      </c>
      <c r="V1" s="56" t="s">
        <v>137</v>
      </c>
      <c r="W1" s="54" t="s">
        <v>13</v>
      </c>
      <c r="X1" s="27"/>
    </row>
    <row r="2" spans="1:24" s="4" customFormat="1" ht="65.099999999999994" customHeight="1">
      <c r="A2" s="58" t="s">
        <v>1371</v>
      </c>
      <c r="B2" s="59"/>
      <c r="C2" s="59"/>
      <c r="D2" s="59"/>
      <c r="E2" s="59"/>
      <c r="F2" s="59"/>
      <c r="G2" s="60"/>
      <c r="H2" s="28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5"/>
      <c r="X2" s="34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45816</v>
      </c>
      <c r="K3" s="19">
        <v>45809</v>
      </c>
      <c r="L3" s="19">
        <v>45802</v>
      </c>
      <c r="M3" s="19">
        <v>45795</v>
      </c>
      <c r="N3" s="19">
        <v>45795</v>
      </c>
      <c r="O3" s="19">
        <v>45753</v>
      </c>
      <c r="P3" s="19">
        <v>45746</v>
      </c>
      <c r="Q3" s="19">
        <v>45746</v>
      </c>
      <c r="R3" s="19">
        <v>45739</v>
      </c>
      <c r="S3" s="19">
        <v>45725</v>
      </c>
      <c r="T3" s="19">
        <v>45725</v>
      </c>
      <c r="U3" s="19">
        <v>45698</v>
      </c>
      <c r="V3" s="19">
        <v>45688</v>
      </c>
      <c r="W3" s="47">
        <v>45683</v>
      </c>
      <c r="X3" s="34"/>
    </row>
    <row r="4" spans="1:24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186</v>
      </c>
      <c r="K4" s="21" t="s">
        <v>138</v>
      </c>
      <c r="L4" s="21" t="s">
        <v>188</v>
      </c>
      <c r="M4" s="21" t="s">
        <v>473</v>
      </c>
      <c r="N4" s="21" t="s">
        <v>820</v>
      </c>
      <c r="O4" s="21" t="s">
        <v>14</v>
      </c>
      <c r="P4" s="21" t="s">
        <v>14</v>
      </c>
      <c r="Q4" s="21" t="s">
        <v>14</v>
      </c>
      <c r="R4" s="21" t="s">
        <v>14</v>
      </c>
      <c r="S4" s="21" t="s">
        <v>14</v>
      </c>
      <c r="T4" s="21" t="s">
        <v>473</v>
      </c>
      <c r="U4" s="21" t="s">
        <v>188</v>
      </c>
      <c r="V4" s="21" t="s">
        <v>138</v>
      </c>
      <c r="W4" s="48" t="s">
        <v>14</v>
      </c>
      <c r="X4" s="35"/>
    </row>
    <row r="5" spans="1:24" s="11" customFormat="1" ht="18" customHeight="1">
      <c r="A5" s="1">
        <v>1</v>
      </c>
      <c r="B5" s="1" t="s">
        <v>878</v>
      </c>
      <c r="C5" s="5" t="s">
        <v>879</v>
      </c>
      <c r="D5" s="1" t="s">
        <v>133</v>
      </c>
      <c r="E5" s="6" t="s">
        <v>7</v>
      </c>
      <c r="F5" s="1" t="s">
        <v>103</v>
      </c>
      <c r="G5" s="1">
        <f t="shared" ref="G5:G37" si="0">SUM(I5:W5)</f>
        <v>390</v>
      </c>
      <c r="H5" s="31"/>
      <c r="I5" s="7"/>
      <c r="J5" s="7">
        <v>100</v>
      </c>
      <c r="K5" s="7">
        <v>150</v>
      </c>
      <c r="L5" s="7">
        <v>40</v>
      </c>
      <c r="M5" s="7"/>
      <c r="N5" s="7">
        <v>100</v>
      </c>
      <c r="O5" s="7"/>
      <c r="P5" s="7"/>
      <c r="Q5" s="7"/>
      <c r="R5" s="7"/>
      <c r="S5" s="7"/>
      <c r="T5" s="7"/>
      <c r="U5" s="7"/>
      <c r="V5" s="7"/>
      <c r="W5" s="7"/>
      <c r="X5" s="36"/>
    </row>
    <row r="6" spans="1:24" s="11" customFormat="1" ht="18" customHeight="1">
      <c r="A6" s="1">
        <v>2</v>
      </c>
      <c r="B6" s="1">
        <v>49797</v>
      </c>
      <c r="C6" s="5" t="s">
        <v>929</v>
      </c>
      <c r="D6" s="1" t="s">
        <v>133</v>
      </c>
      <c r="E6" s="6" t="s">
        <v>7</v>
      </c>
      <c r="F6" s="1" t="s">
        <v>103</v>
      </c>
      <c r="G6" s="1">
        <f t="shared" si="0"/>
        <v>245</v>
      </c>
      <c r="H6" s="31"/>
      <c r="I6" s="7"/>
      <c r="J6" s="7">
        <v>90</v>
      </c>
      <c r="K6" s="7">
        <v>120</v>
      </c>
      <c r="L6" s="7">
        <v>35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36"/>
    </row>
    <row r="7" spans="1:24" s="11" customFormat="1" ht="18" customHeight="1">
      <c r="A7" s="1">
        <v>3</v>
      </c>
      <c r="B7" s="1">
        <v>57931</v>
      </c>
      <c r="C7" s="5" t="s">
        <v>528</v>
      </c>
      <c r="D7" s="1" t="s">
        <v>133</v>
      </c>
      <c r="E7" s="6" t="s">
        <v>441</v>
      </c>
      <c r="F7" s="1" t="s">
        <v>442</v>
      </c>
      <c r="G7" s="1">
        <f t="shared" si="0"/>
        <v>200</v>
      </c>
      <c r="H7" s="31"/>
      <c r="I7" s="7"/>
      <c r="J7" s="7"/>
      <c r="K7" s="7"/>
      <c r="L7" s="7"/>
      <c r="M7" s="7">
        <v>100</v>
      </c>
      <c r="N7" s="7"/>
      <c r="O7" s="7"/>
      <c r="P7" s="7"/>
      <c r="Q7" s="7"/>
      <c r="R7" s="7"/>
      <c r="S7" s="7"/>
      <c r="T7" s="7">
        <v>100</v>
      </c>
      <c r="U7" s="7"/>
      <c r="V7" s="7"/>
      <c r="W7" s="7"/>
      <c r="X7" s="36"/>
    </row>
    <row r="8" spans="1:24" s="11" customFormat="1" ht="18" customHeight="1">
      <c r="A8" s="1">
        <v>4</v>
      </c>
      <c r="B8" s="1">
        <v>3228</v>
      </c>
      <c r="C8" s="5" t="s">
        <v>529</v>
      </c>
      <c r="D8" s="1" t="s">
        <v>133</v>
      </c>
      <c r="E8" s="6" t="s">
        <v>7</v>
      </c>
      <c r="F8" s="1" t="s">
        <v>442</v>
      </c>
      <c r="G8" s="1">
        <f t="shared" si="0"/>
        <v>185</v>
      </c>
      <c r="H8" s="31"/>
      <c r="I8" s="7"/>
      <c r="J8" s="7"/>
      <c r="K8" s="7"/>
      <c r="L8" s="7"/>
      <c r="M8" s="7">
        <v>90</v>
      </c>
      <c r="N8" s="7"/>
      <c r="O8" s="7"/>
      <c r="P8" s="7"/>
      <c r="Q8" s="7"/>
      <c r="R8" s="7"/>
      <c r="S8" s="7"/>
      <c r="T8" s="7">
        <v>95</v>
      </c>
      <c r="U8" s="7"/>
      <c r="V8" s="7"/>
      <c r="W8" s="7"/>
      <c r="X8" s="36"/>
    </row>
    <row r="9" spans="1:24" s="11" customFormat="1" ht="18" customHeight="1">
      <c r="A9" s="1">
        <v>5</v>
      </c>
      <c r="B9" s="1">
        <v>21684</v>
      </c>
      <c r="C9" s="5" t="s">
        <v>531</v>
      </c>
      <c r="D9" s="1" t="s">
        <v>133</v>
      </c>
      <c r="E9" s="6" t="s">
        <v>7</v>
      </c>
      <c r="F9" s="1" t="s">
        <v>442</v>
      </c>
      <c r="G9" s="1">
        <f t="shared" si="0"/>
        <v>175</v>
      </c>
      <c r="H9" s="31"/>
      <c r="I9" s="7"/>
      <c r="J9" s="7"/>
      <c r="K9" s="7"/>
      <c r="L9" s="7"/>
      <c r="M9" s="7">
        <v>95</v>
      </c>
      <c r="N9" s="7"/>
      <c r="O9" s="7"/>
      <c r="P9" s="7"/>
      <c r="Q9" s="7"/>
      <c r="R9" s="7"/>
      <c r="S9" s="7"/>
      <c r="T9" s="7">
        <v>80</v>
      </c>
      <c r="U9" s="7"/>
      <c r="V9" s="7"/>
      <c r="W9" s="7"/>
      <c r="X9" s="32"/>
    </row>
    <row r="10" spans="1:24" s="11" customFormat="1" ht="18" customHeight="1">
      <c r="A10" s="1">
        <v>6</v>
      </c>
      <c r="B10" s="1">
        <v>27640</v>
      </c>
      <c r="C10" s="5" t="s">
        <v>1123</v>
      </c>
      <c r="D10" s="1" t="s">
        <v>133</v>
      </c>
      <c r="E10" s="6" t="s">
        <v>7</v>
      </c>
      <c r="F10" s="1" t="s">
        <v>150</v>
      </c>
      <c r="G10" s="1">
        <f t="shared" si="0"/>
        <v>160</v>
      </c>
      <c r="H10" s="31"/>
      <c r="I10" s="7"/>
      <c r="J10" s="7"/>
      <c r="K10" s="7">
        <v>160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32"/>
    </row>
    <row r="11" spans="1:24" s="11" customFormat="1" ht="18" customHeight="1">
      <c r="A11" s="1">
        <v>7</v>
      </c>
      <c r="B11" s="1">
        <v>54073</v>
      </c>
      <c r="C11" s="5" t="s">
        <v>532</v>
      </c>
      <c r="D11" s="1" t="s">
        <v>133</v>
      </c>
      <c r="E11" s="6" t="s">
        <v>7</v>
      </c>
      <c r="F11" s="1" t="s">
        <v>442</v>
      </c>
      <c r="G11" s="1">
        <f t="shared" si="0"/>
        <v>155</v>
      </c>
      <c r="H11" s="31"/>
      <c r="I11" s="7"/>
      <c r="J11" s="7"/>
      <c r="K11" s="7"/>
      <c r="L11" s="7"/>
      <c r="M11" s="7">
        <v>80</v>
      </c>
      <c r="N11" s="7"/>
      <c r="O11" s="7"/>
      <c r="P11" s="7"/>
      <c r="Q11" s="7"/>
      <c r="R11" s="7"/>
      <c r="S11" s="7"/>
      <c r="T11" s="7">
        <v>75</v>
      </c>
      <c r="U11" s="7"/>
      <c r="V11" s="7"/>
      <c r="W11" s="7"/>
      <c r="X11" s="32"/>
    </row>
    <row r="12" spans="1:24" s="11" customFormat="1" ht="18" customHeight="1">
      <c r="A12" s="1">
        <v>8</v>
      </c>
      <c r="B12" s="1">
        <v>58296</v>
      </c>
      <c r="C12" s="5" t="s">
        <v>533</v>
      </c>
      <c r="D12" s="1" t="s">
        <v>133</v>
      </c>
      <c r="E12" s="6" t="s">
        <v>7</v>
      </c>
      <c r="F12" s="1" t="s">
        <v>442</v>
      </c>
      <c r="G12" s="1">
        <f t="shared" si="0"/>
        <v>140</v>
      </c>
      <c r="H12" s="31"/>
      <c r="I12" s="7"/>
      <c r="J12" s="7"/>
      <c r="K12" s="7"/>
      <c r="L12" s="7"/>
      <c r="M12" s="7">
        <v>70</v>
      </c>
      <c r="N12" s="7"/>
      <c r="O12" s="7"/>
      <c r="P12" s="7"/>
      <c r="Q12" s="7"/>
      <c r="R12" s="7"/>
      <c r="S12" s="7"/>
      <c r="T12" s="7">
        <v>70</v>
      </c>
      <c r="U12" s="7"/>
      <c r="V12" s="7"/>
      <c r="W12" s="7"/>
      <c r="X12" s="32"/>
    </row>
    <row r="13" spans="1:24" s="11" customFormat="1" ht="18" customHeight="1">
      <c r="A13" s="1">
        <v>8</v>
      </c>
      <c r="B13" s="1">
        <v>65200</v>
      </c>
      <c r="C13" s="5" t="s">
        <v>1124</v>
      </c>
      <c r="D13" s="1" t="s">
        <v>133</v>
      </c>
      <c r="E13" s="6" t="s">
        <v>7</v>
      </c>
      <c r="F13" s="1" t="s">
        <v>141</v>
      </c>
      <c r="G13" s="1">
        <f t="shared" si="0"/>
        <v>140</v>
      </c>
      <c r="H13" s="31"/>
      <c r="I13" s="7"/>
      <c r="J13" s="7"/>
      <c r="K13" s="7">
        <v>140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32"/>
    </row>
    <row r="14" spans="1:24" s="11" customFormat="1" ht="18" customHeight="1">
      <c r="A14" s="1">
        <v>10</v>
      </c>
      <c r="B14" s="1">
        <v>34085</v>
      </c>
      <c r="C14" s="5" t="s">
        <v>534</v>
      </c>
      <c r="D14" s="1" t="s">
        <v>133</v>
      </c>
      <c r="E14" s="6" t="s">
        <v>7</v>
      </c>
      <c r="F14" s="1" t="s">
        <v>442</v>
      </c>
      <c r="G14" s="1">
        <f t="shared" si="0"/>
        <v>130</v>
      </c>
      <c r="H14" s="31"/>
      <c r="I14" s="7"/>
      <c r="J14" s="7"/>
      <c r="K14" s="7"/>
      <c r="L14" s="7"/>
      <c r="M14" s="7">
        <v>65</v>
      </c>
      <c r="N14" s="7"/>
      <c r="O14" s="7"/>
      <c r="P14" s="7"/>
      <c r="Q14" s="7"/>
      <c r="R14" s="7"/>
      <c r="S14" s="7"/>
      <c r="T14" s="7">
        <v>65</v>
      </c>
      <c r="U14" s="7"/>
      <c r="V14" s="7"/>
      <c r="W14" s="7"/>
      <c r="X14" s="32"/>
    </row>
    <row r="15" spans="1:24" s="11" customFormat="1" ht="18" customHeight="1">
      <c r="A15" s="1">
        <v>11</v>
      </c>
      <c r="B15" s="1">
        <v>58151</v>
      </c>
      <c r="C15" s="5" t="s">
        <v>129</v>
      </c>
      <c r="D15" s="1" t="s">
        <v>133</v>
      </c>
      <c r="E15" s="6" t="s">
        <v>7</v>
      </c>
      <c r="F15" s="1" t="s">
        <v>10</v>
      </c>
      <c r="G15" s="1">
        <f t="shared" si="0"/>
        <v>105</v>
      </c>
      <c r="H15" s="31"/>
      <c r="I15" s="7"/>
      <c r="J15" s="7"/>
      <c r="K15" s="7"/>
      <c r="L15" s="7"/>
      <c r="M15" s="7"/>
      <c r="N15" s="7">
        <v>70</v>
      </c>
      <c r="O15" s="7"/>
      <c r="P15" s="7"/>
      <c r="Q15" s="7"/>
      <c r="R15" s="7">
        <f>25/2</f>
        <v>12.5</v>
      </c>
      <c r="S15" s="7">
        <f>25/2</f>
        <v>12.5</v>
      </c>
      <c r="T15" s="7"/>
      <c r="U15" s="7"/>
      <c r="V15" s="7"/>
      <c r="W15" s="7">
        <v>10</v>
      </c>
      <c r="X15" s="32"/>
    </row>
    <row r="16" spans="1:24" s="11" customFormat="1" ht="18" customHeight="1">
      <c r="A16" s="1">
        <v>12</v>
      </c>
      <c r="B16" s="1">
        <v>65396</v>
      </c>
      <c r="C16" s="5" t="s">
        <v>1125</v>
      </c>
      <c r="D16" s="1" t="s">
        <v>133</v>
      </c>
      <c r="E16" s="6" t="s">
        <v>1126</v>
      </c>
      <c r="F16" s="1" t="s">
        <v>141</v>
      </c>
      <c r="G16" s="1">
        <f t="shared" si="0"/>
        <v>100</v>
      </c>
      <c r="H16" s="31"/>
      <c r="I16" s="7"/>
      <c r="J16" s="7"/>
      <c r="K16" s="7">
        <v>100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32"/>
    </row>
    <row r="17" spans="1:24" s="11" customFormat="1" ht="18" customHeight="1">
      <c r="A17" s="1">
        <v>12</v>
      </c>
      <c r="B17" s="1" t="s">
        <v>663</v>
      </c>
      <c r="C17" s="5" t="s">
        <v>664</v>
      </c>
      <c r="D17" s="1" t="s">
        <v>133</v>
      </c>
      <c r="E17" s="6" t="s">
        <v>7</v>
      </c>
      <c r="F17" s="1" t="s">
        <v>10</v>
      </c>
      <c r="G17" s="1">
        <f t="shared" si="0"/>
        <v>100</v>
      </c>
      <c r="H17" s="31"/>
      <c r="I17" s="7"/>
      <c r="J17" s="7"/>
      <c r="K17" s="7"/>
      <c r="L17" s="7"/>
      <c r="M17" s="7"/>
      <c r="N17" s="7">
        <v>90</v>
      </c>
      <c r="O17" s="7"/>
      <c r="P17" s="7"/>
      <c r="Q17" s="7"/>
      <c r="R17" s="7">
        <v>10</v>
      </c>
      <c r="S17" s="7"/>
      <c r="T17" s="7"/>
      <c r="U17" s="7"/>
      <c r="V17" s="7"/>
      <c r="W17" s="7"/>
      <c r="X17" s="32"/>
    </row>
    <row r="18" spans="1:24" s="11" customFormat="1" ht="18" customHeight="1">
      <c r="A18" s="1">
        <v>14</v>
      </c>
      <c r="B18" s="1" t="s">
        <v>1340</v>
      </c>
      <c r="C18" s="5" t="s">
        <v>1341</v>
      </c>
      <c r="D18" s="1" t="s">
        <v>133</v>
      </c>
      <c r="E18" s="6" t="s">
        <v>7</v>
      </c>
      <c r="F18" s="1" t="s">
        <v>141</v>
      </c>
      <c r="G18" s="1">
        <f t="shared" si="0"/>
        <v>95</v>
      </c>
      <c r="H18" s="31"/>
      <c r="I18" s="7"/>
      <c r="J18" s="7">
        <v>95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32"/>
    </row>
    <row r="19" spans="1:24" s="11" customFormat="1" ht="18" customHeight="1">
      <c r="A19" s="1">
        <v>15</v>
      </c>
      <c r="B19" s="1">
        <v>16413</v>
      </c>
      <c r="C19" s="5" t="s">
        <v>530</v>
      </c>
      <c r="D19" s="1" t="s">
        <v>133</v>
      </c>
      <c r="E19" s="6" t="s">
        <v>7</v>
      </c>
      <c r="F19" s="1" t="s">
        <v>442</v>
      </c>
      <c r="G19" s="1">
        <f t="shared" si="0"/>
        <v>85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85</v>
      </c>
      <c r="U19" s="7"/>
      <c r="V19" s="7"/>
      <c r="W19" s="7"/>
      <c r="X19" s="32"/>
    </row>
    <row r="20" spans="1:24" s="11" customFormat="1" ht="18" customHeight="1">
      <c r="A20" s="1">
        <v>15</v>
      </c>
      <c r="B20" s="1">
        <v>4547</v>
      </c>
      <c r="C20" s="5" t="s">
        <v>915</v>
      </c>
      <c r="D20" s="1" t="s">
        <v>133</v>
      </c>
      <c r="E20" s="6" t="s">
        <v>7</v>
      </c>
      <c r="F20" s="1" t="s">
        <v>442</v>
      </c>
      <c r="G20" s="1">
        <f t="shared" si="0"/>
        <v>85</v>
      </c>
      <c r="H20" s="31"/>
      <c r="I20" s="7"/>
      <c r="J20" s="7"/>
      <c r="K20" s="7"/>
      <c r="L20" s="7"/>
      <c r="M20" s="7">
        <v>85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32"/>
    </row>
    <row r="21" spans="1:24" s="11" customFormat="1" ht="18" customHeight="1">
      <c r="A21" s="1">
        <v>17</v>
      </c>
      <c r="B21" s="1">
        <v>63100</v>
      </c>
      <c r="C21" s="5" t="s">
        <v>1127</v>
      </c>
      <c r="D21" s="1" t="s">
        <v>133</v>
      </c>
      <c r="E21" s="6" t="s">
        <v>1128</v>
      </c>
      <c r="F21" s="1" t="s">
        <v>141</v>
      </c>
      <c r="G21" s="1">
        <f t="shared" si="0"/>
        <v>80</v>
      </c>
      <c r="H21" s="31"/>
      <c r="I21" s="7"/>
      <c r="J21" s="7"/>
      <c r="K21" s="7">
        <v>80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32"/>
    </row>
    <row r="22" spans="1:24" s="11" customFormat="1" ht="18" customHeight="1">
      <c r="A22" s="1">
        <v>17</v>
      </c>
      <c r="B22" s="1" t="s">
        <v>1342</v>
      </c>
      <c r="C22" s="5" t="s">
        <v>1343</v>
      </c>
      <c r="D22" s="1" t="s">
        <v>133</v>
      </c>
      <c r="E22" s="6" t="s">
        <v>1128</v>
      </c>
      <c r="F22" s="1" t="s">
        <v>141</v>
      </c>
      <c r="G22" s="1">
        <f t="shared" si="0"/>
        <v>80</v>
      </c>
      <c r="H22" s="31"/>
      <c r="I22" s="7"/>
      <c r="J22" s="7">
        <v>80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32"/>
    </row>
    <row r="23" spans="1:24" s="11" customFormat="1" ht="18" customHeight="1">
      <c r="A23" s="1">
        <v>17</v>
      </c>
      <c r="B23" s="1" t="s">
        <v>880</v>
      </c>
      <c r="C23" s="5" t="s">
        <v>881</v>
      </c>
      <c r="D23" s="1" t="s">
        <v>133</v>
      </c>
      <c r="E23" s="6" t="s">
        <v>7</v>
      </c>
      <c r="F23" s="1" t="s">
        <v>10</v>
      </c>
      <c r="G23" s="1">
        <f t="shared" si="0"/>
        <v>80</v>
      </c>
      <c r="H23" s="31"/>
      <c r="I23" s="7"/>
      <c r="J23" s="7"/>
      <c r="K23" s="7"/>
      <c r="L23" s="7"/>
      <c r="M23" s="7"/>
      <c r="N23" s="7">
        <v>80</v>
      </c>
      <c r="O23" s="7"/>
      <c r="P23" s="7"/>
      <c r="Q23" s="7"/>
      <c r="R23" s="7"/>
      <c r="S23" s="7"/>
      <c r="T23" s="7"/>
      <c r="U23" s="7"/>
      <c r="V23" s="7"/>
      <c r="W23" s="7"/>
      <c r="X23" s="32"/>
    </row>
    <row r="24" spans="1:24" s="11" customFormat="1" ht="18" customHeight="1">
      <c r="A24" s="1">
        <v>20</v>
      </c>
      <c r="B24" s="1">
        <v>23805</v>
      </c>
      <c r="C24" s="5" t="s">
        <v>183</v>
      </c>
      <c r="D24" s="1" t="s">
        <v>133</v>
      </c>
      <c r="E24" s="6" t="s">
        <v>7</v>
      </c>
      <c r="F24" s="1" t="s">
        <v>141</v>
      </c>
      <c r="G24" s="1">
        <f t="shared" si="0"/>
        <v>75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75</v>
      </c>
      <c r="W24" s="7"/>
      <c r="X24" s="32"/>
    </row>
    <row r="25" spans="1:24" s="11" customFormat="1" ht="18" customHeight="1">
      <c r="A25" s="1">
        <v>20</v>
      </c>
      <c r="B25" s="1">
        <v>37393</v>
      </c>
      <c r="C25" s="5" t="s">
        <v>916</v>
      </c>
      <c r="D25" s="1" t="s">
        <v>133</v>
      </c>
      <c r="E25" s="6" t="s">
        <v>7</v>
      </c>
      <c r="F25" s="1" t="s">
        <v>180</v>
      </c>
      <c r="G25" s="1">
        <f t="shared" si="0"/>
        <v>75</v>
      </c>
      <c r="H25" s="31"/>
      <c r="I25" s="7"/>
      <c r="J25" s="7"/>
      <c r="K25" s="7"/>
      <c r="L25" s="7"/>
      <c r="M25" s="7">
        <v>75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32"/>
    </row>
    <row r="26" spans="1:24" s="11" customFormat="1" ht="18" customHeight="1">
      <c r="A26" s="1">
        <v>22</v>
      </c>
      <c r="B26" s="1" t="s">
        <v>930</v>
      </c>
      <c r="C26" s="5" t="s">
        <v>931</v>
      </c>
      <c r="D26" s="1" t="s">
        <v>133</v>
      </c>
      <c r="E26" s="6" t="s">
        <v>7</v>
      </c>
      <c r="F26" s="1" t="s">
        <v>103</v>
      </c>
      <c r="G26" s="1">
        <f t="shared" si="0"/>
        <v>30</v>
      </c>
      <c r="H26" s="31"/>
      <c r="I26" s="7"/>
      <c r="J26" s="7"/>
      <c r="K26" s="7"/>
      <c r="L26" s="7">
        <v>30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32"/>
    </row>
    <row r="27" spans="1:24" s="11" customFormat="1" ht="18" customHeight="1">
      <c r="A27" s="1">
        <v>23</v>
      </c>
      <c r="B27" s="1" t="s">
        <v>932</v>
      </c>
      <c r="C27" s="5" t="s">
        <v>933</v>
      </c>
      <c r="D27" s="1" t="s">
        <v>133</v>
      </c>
      <c r="E27" s="6" t="s">
        <v>7</v>
      </c>
      <c r="F27" s="1" t="s">
        <v>10</v>
      </c>
      <c r="G27" s="1">
        <f t="shared" si="0"/>
        <v>25</v>
      </c>
      <c r="H27" s="31"/>
      <c r="I27" s="7"/>
      <c r="J27" s="7"/>
      <c r="K27" s="7"/>
      <c r="L27" s="7">
        <v>25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32"/>
    </row>
    <row r="28" spans="1:24" s="11" customFormat="1" ht="18" customHeight="1">
      <c r="A28" s="1">
        <v>24</v>
      </c>
      <c r="B28" s="1" t="s">
        <v>351</v>
      </c>
      <c r="C28" s="5" t="s">
        <v>352</v>
      </c>
      <c r="D28" s="1" t="s">
        <v>133</v>
      </c>
      <c r="E28" s="6" t="s">
        <v>7</v>
      </c>
      <c r="F28" s="1" t="s">
        <v>190</v>
      </c>
      <c r="G28" s="1">
        <f t="shared" si="0"/>
        <v>20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20</v>
      </c>
      <c r="V28" s="7"/>
      <c r="W28" s="7"/>
      <c r="X28" s="32"/>
    </row>
    <row r="29" spans="1:24" s="11" customFormat="1" ht="18" customHeight="1">
      <c r="A29" s="1">
        <v>25</v>
      </c>
      <c r="B29" s="1" t="s">
        <v>353</v>
      </c>
      <c r="C29" s="5" t="s">
        <v>354</v>
      </c>
      <c r="D29" s="1" t="s">
        <v>133</v>
      </c>
      <c r="E29" s="6" t="s">
        <v>7</v>
      </c>
      <c r="F29" s="1" t="s">
        <v>190</v>
      </c>
      <c r="G29" s="1">
        <f t="shared" si="0"/>
        <v>17.5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17.5</v>
      </c>
      <c r="V29" s="7"/>
      <c r="W29" s="7"/>
      <c r="X29" s="32"/>
    </row>
    <row r="30" spans="1:24" s="11" customFormat="1" ht="18" customHeight="1">
      <c r="A30" s="1">
        <v>26</v>
      </c>
      <c r="B30" s="1">
        <v>64856</v>
      </c>
      <c r="C30" s="5" t="s">
        <v>794</v>
      </c>
      <c r="D30" s="1" t="s">
        <v>133</v>
      </c>
      <c r="E30" s="6" t="s">
        <v>7</v>
      </c>
      <c r="F30" s="1" t="s">
        <v>259</v>
      </c>
      <c r="G30" s="1">
        <f t="shared" si="0"/>
        <v>12.5</v>
      </c>
      <c r="H30" s="31"/>
      <c r="I30" s="7"/>
      <c r="J30" s="7"/>
      <c r="K30" s="7"/>
      <c r="L30" s="7"/>
      <c r="M30" s="7"/>
      <c r="N30" s="7"/>
      <c r="O30" s="7"/>
      <c r="P30" s="7"/>
      <c r="Q30" s="7">
        <f>25/2</f>
        <v>12.5</v>
      </c>
      <c r="R30" s="7"/>
      <c r="S30" s="7"/>
      <c r="T30" s="7"/>
      <c r="U30" s="7"/>
      <c r="V30" s="7"/>
      <c r="W30" s="7"/>
      <c r="X30" s="32"/>
    </row>
    <row r="31" spans="1:24" s="11" customFormat="1" ht="18" customHeight="1">
      <c r="A31" s="1">
        <v>26</v>
      </c>
      <c r="B31" s="1">
        <v>30678</v>
      </c>
      <c r="C31" s="5" t="s">
        <v>128</v>
      </c>
      <c r="D31" s="1" t="s">
        <v>133</v>
      </c>
      <c r="E31" s="6" t="s">
        <v>7</v>
      </c>
      <c r="F31" s="1" t="s">
        <v>10</v>
      </c>
      <c r="G31" s="1">
        <f t="shared" si="0"/>
        <v>12.5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v>12.5</v>
      </c>
      <c r="X31" s="32"/>
    </row>
    <row r="32" spans="1:24" s="11" customFormat="1" ht="18" customHeight="1">
      <c r="A32" s="1">
        <v>26</v>
      </c>
      <c r="B32" s="1">
        <v>59255</v>
      </c>
      <c r="C32" s="5" t="s">
        <v>728</v>
      </c>
      <c r="D32" s="1" t="s">
        <v>133</v>
      </c>
      <c r="E32" s="6" t="s">
        <v>7</v>
      </c>
      <c r="F32" s="1" t="s">
        <v>686</v>
      </c>
      <c r="G32" s="1">
        <f t="shared" si="0"/>
        <v>12.5</v>
      </c>
      <c r="H32" s="31"/>
      <c r="I32" s="7"/>
      <c r="J32" s="7"/>
      <c r="K32" s="7"/>
      <c r="L32" s="7"/>
      <c r="M32" s="7"/>
      <c r="N32" s="7"/>
      <c r="O32" s="7">
        <v>12.5</v>
      </c>
      <c r="P32" s="7"/>
      <c r="Q32" s="7"/>
      <c r="R32" s="7"/>
      <c r="S32" s="7"/>
      <c r="T32" s="7"/>
      <c r="U32" s="7"/>
      <c r="V32" s="7"/>
      <c r="W32" s="7"/>
      <c r="X32" s="32"/>
    </row>
    <row r="33" spans="1:24" s="11" customFormat="1" ht="18" customHeight="1">
      <c r="A33" s="1">
        <v>29</v>
      </c>
      <c r="B33" s="1">
        <v>61038</v>
      </c>
      <c r="C33" s="5" t="s">
        <v>795</v>
      </c>
      <c r="D33" s="1" t="s">
        <v>133</v>
      </c>
      <c r="E33" s="6" t="s">
        <v>7</v>
      </c>
      <c r="F33" s="1" t="s">
        <v>259</v>
      </c>
      <c r="G33" s="1">
        <f t="shared" si="0"/>
        <v>10</v>
      </c>
      <c r="H33" s="31"/>
      <c r="I33" s="7"/>
      <c r="J33" s="7"/>
      <c r="K33" s="7"/>
      <c r="L33" s="7"/>
      <c r="M33" s="7"/>
      <c r="N33" s="7"/>
      <c r="O33" s="7"/>
      <c r="P33" s="7"/>
      <c r="Q33" s="7">
        <v>10</v>
      </c>
      <c r="R33" s="7"/>
      <c r="S33" s="7"/>
      <c r="T33" s="7"/>
      <c r="U33" s="7"/>
      <c r="V33" s="7"/>
      <c r="W33" s="7"/>
      <c r="X33" s="32"/>
    </row>
    <row r="34" spans="1:24" s="11" customFormat="1" ht="18" customHeight="1">
      <c r="A34" s="1">
        <v>29</v>
      </c>
      <c r="B34" s="1">
        <v>64952</v>
      </c>
      <c r="C34" s="5" t="s">
        <v>682</v>
      </c>
      <c r="D34" s="1" t="s">
        <v>133</v>
      </c>
      <c r="E34" s="6" t="s">
        <v>7</v>
      </c>
      <c r="F34" s="1" t="s">
        <v>190</v>
      </c>
      <c r="G34" s="1">
        <f t="shared" si="0"/>
        <v>10</v>
      </c>
      <c r="H34" s="31"/>
      <c r="I34" s="7"/>
      <c r="J34" s="7"/>
      <c r="K34" s="7"/>
      <c r="L34" s="7"/>
      <c r="M34" s="7"/>
      <c r="N34" s="7"/>
      <c r="O34" s="7"/>
      <c r="P34" s="7">
        <v>10</v>
      </c>
      <c r="Q34" s="7"/>
      <c r="R34" s="7"/>
      <c r="S34" s="7"/>
      <c r="T34" s="7"/>
      <c r="U34" s="7"/>
      <c r="V34" s="7"/>
      <c r="W34" s="7"/>
      <c r="X34" s="32"/>
    </row>
    <row r="35" spans="1:24" s="11" customFormat="1" ht="18" customHeight="1">
      <c r="A35" s="1">
        <v>29</v>
      </c>
      <c r="B35" s="1">
        <v>59548</v>
      </c>
      <c r="C35" s="5" t="s">
        <v>729</v>
      </c>
      <c r="D35" s="1" t="s">
        <v>133</v>
      </c>
      <c r="E35" s="6" t="s">
        <v>7</v>
      </c>
      <c r="F35" s="1" t="s">
        <v>686</v>
      </c>
      <c r="G35" s="1">
        <f t="shared" si="0"/>
        <v>10</v>
      </c>
      <c r="H35" s="31"/>
      <c r="I35" s="7"/>
      <c r="J35" s="7"/>
      <c r="K35" s="7"/>
      <c r="L35" s="7"/>
      <c r="M35" s="7"/>
      <c r="N35" s="7"/>
      <c r="O35" s="7">
        <v>10</v>
      </c>
      <c r="P35" s="7"/>
      <c r="Q35" s="7"/>
      <c r="R35" s="7"/>
      <c r="S35" s="7"/>
      <c r="T35" s="7"/>
      <c r="U35" s="7"/>
      <c r="V35" s="7"/>
      <c r="W35" s="7"/>
      <c r="X35" s="32"/>
    </row>
    <row r="36" spans="1:24" s="11" customFormat="1" ht="18" customHeight="1">
      <c r="A36" s="1">
        <v>32</v>
      </c>
      <c r="B36" s="1">
        <v>62953</v>
      </c>
      <c r="C36" s="5" t="s">
        <v>130</v>
      </c>
      <c r="D36" s="1" t="s">
        <v>133</v>
      </c>
      <c r="E36" s="6" t="s">
        <v>7</v>
      </c>
      <c r="F36" s="1" t="s">
        <v>10</v>
      </c>
      <c r="G36" s="1">
        <f t="shared" si="0"/>
        <v>7.5</v>
      </c>
      <c r="H36" s="3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7">
        <v>7.5</v>
      </c>
      <c r="X36" s="32"/>
    </row>
    <row r="37" spans="1:24" s="11" customFormat="1" ht="18" customHeight="1">
      <c r="A37" s="1">
        <v>33</v>
      </c>
      <c r="B37" s="1">
        <v>63309</v>
      </c>
      <c r="C37" s="5" t="s">
        <v>131</v>
      </c>
      <c r="D37" s="1" t="s">
        <v>133</v>
      </c>
      <c r="E37" s="6" t="s">
        <v>132</v>
      </c>
      <c r="F37" s="1" t="s">
        <v>25</v>
      </c>
      <c r="G37" s="1">
        <f t="shared" si="0"/>
        <v>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5</v>
      </c>
      <c r="X37" s="32"/>
    </row>
    <row r="38" spans="1:24" ht="18" customHeight="1">
      <c r="A38" s="1"/>
      <c r="B38" s="1"/>
      <c r="C38" s="5"/>
      <c r="D38" s="1"/>
      <c r="E38" s="6"/>
      <c r="F38" s="1"/>
      <c r="G38" s="1"/>
      <c r="H38" s="28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34"/>
    </row>
    <row r="39" spans="1:24" ht="6.9" customHeight="1">
      <c r="A39" s="38"/>
      <c r="B39" s="33"/>
      <c r="C39" s="39"/>
      <c r="D39" s="33"/>
      <c r="E39" s="40"/>
      <c r="F39" s="33"/>
      <c r="G39" s="41"/>
      <c r="H39" s="33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37"/>
    </row>
    <row r="40" spans="1:24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</sheetData>
  <sheetProtection algorithmName="SHA-512" hashValue="U1vfUibvJA5agPTIcxVk5ytl51Ed0kv6wZF2Pi+/2ZaVU3OONpmJXuQ84evYfbnWUB5zYUU1ZxAkXg+b0ia0wg==" saltValue="VMJ7AWs0QJz8HTWtBKUA+g==" spinCount="100000" sheet="1" selectLockedCells="1" selectUnlockedCells="1"/>
  <sortState xmlns:xlrd2="http://schemas.microsoft.com/office/spreadsheetml/2017/richdata2" ref="B5:W37">
    <sortCondition descending="1" ref="G5:G37"/>
  </sortState>
  <mergeCells count="17">
    <mergeCell ref="L1:L2"/>
    <mergeCell ref="K1:K2"/>
    <mergeCell ref="J1:J2"/>
    <mergeCell ref="A2:G2"/>
    <mergeCell ref="A1:G1"/>
    <mergeCell ref="W1:W2"/>
    <mergeCell ref="I1:I2"/>
    <mergeCell ref="V1:V2"/>
    <mergeCell ref="U1:U2"/>
    <mergeCell ref="T1:T2"/>
    <mergeCell ref="S1:S2"/>
    <mergeCell ref="R1:R2"/>
    <mergeCell ref="P1:P2"/>
    <mergeCell ref="O1:O2"/>
    <mergeCell ref="Q1:Q2"/>
    <mergeCell ref="N1:N2"/>
    <mergeCell ref="M1:M2"/>
  </mergeCells>
  <phoneticPr fontId="15" type="noConversion"/>
  <conditionalFormatting sqref="B1:B1048576">
    <cfRule type="duplicateValues" dxfId="24" priority="3"/>
  </conditionalFormatting>
  <conditionalFormatting sqref="B1:C1048576">
    <cfRule type="duplicateValues" dxfId="23" priority="2"/>
    <cfRule type="duplicateValues" dxfId="22" priority="4"/>
  </conditionalFormatting>
  <conditionalFormatting sqref="B3:C3">
    <cfRule type="duplicateValues" dxfId="21" priority="8" stopIfTrue="1"/>
  </conditionalFormatting>
  <conditionalFormatting sqref="B5:C37">
    <cfRule type="duplicateValues" dxfId="20" priority="12470" stopIfTrue="1"/>
    <cfRule type="duplicateValues" dxfId="19" priority="12471" stopIfTrue="1"/>
  </conditionalFormatting>
  <conditionalFormatting sqref="B5:C38">
    <cfRule type="duplicateValues" dxfId="18" priority="11575" stopIfTrue="1"/>
    <cfRule type="duplicateValues" dxfId="17" priority="11576" stopIfTrue="1"/>
  </conditionalFormatting>
  <conditionalFormatting sqref="B9:C40">
    <cfRule type="duplicateValues" dxfId="16" priority="12478" stopIfTrue="1"/>
  </conditionalFormatting>
  <conditionalFormatting sqref="B9:C65555 B1:C2 B4:C4">
    <cfRule type="expression" dxfId="15" priority="12480" stopIfTrue="1">
      <formula>AND(COUNTIF($B$1:$C$2, B1)+COUNTIF($B$4:$C$4, B1)+COUNTIF($B$9:$C$65555, B1)&gt;1,NOT(ISBLANK(B1)))</formula>
    </cfRule>
  </conditionalFormatting>
  <conditionalFormatting sqref="C38">
    <cfRule type="duplicateValues" dxfId="14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20"/>
  <sheetViews>
    <sheetView zoomScale="55" zoomScaleNormal="5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7.21875" style="12" bestFit="1" customWidth="1"/>
    <col min="16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1"/>
      <c r="B1" s="62"/>
      <c r="C1" s="62"/>
      <c r="D1" s="62"/>
      <c r="E1" s="62"/>
      <c r="F1" s="62"/>
      <c r="G1" s="63"/>
      <c r="H1" s="27"/>
      <c r="I1" s="54"/>
      <c r="J1" s="56" t="s">
        <v>1153</v>
      </c>
      <c r="K1" s="56" t="s">
        <v>1061</v>
      </c>
      <c r="L1" s="56" t="s">
        <v>927</v>
      </c>
      <c r="M1" s="56" t="s">
        <v>684</v>
      </c>
      <c r="N1" s="56" t="s">
        <v>543</v>
      </c>
      <c r="O1" s="56" t="s">
        <v>438</v>
      </c>
      <c r="P1" s="56" t="s">
        <v>187</v>
      </c>
      <c r="Q1" s="56" t="s">
        <v>137</v>
      </c>
      <c r="R1" s="54" t="s">
        <v>13</v>
      </c>
      <c r="S1" s="27"/>
    </row>
    <row r="2" spans="1:19" s="4" customFormat="1" ht="65.099999999999994" customHeight="1">
      <c r="A2" s="58" t="s">
        <v>1370</v>
      </c>
      <c r="B2" s="59"/>
      <c r="C2" s="59"/>
      <c r="D2" s="59"/>
      <c r="E2" s="59"/>
      <c r="F2" s="59"/>
      <c r="G2" s="60"/>
      <c r="H2" s="28"/>
      <c r="I2" s="55"/>
      <c r="J2" s="57"/>
      <c r="K2" s="57"/>
      <c r="L2" s="57"/>
      <c r="M2" s="57"/>
      <c r="N2" s="57"/>
      <c r="O2" s="57"/>
      <c r="P2" s="57"/>
      <c r="Q2" s="57"/>
      <c r="R2" s="55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47"/>
      <c r="J3" s="19">
        <v>45816</v>
      </c>
      <c r="K3" s="19">
        <v>45809</v>
      </c>
      <c r="L3" s="19">
        <v>45802</v>
      </c>
      <c r="M3" s="19">
        <v>45753</v>
      </c>
      <c r="N3" s="19">
        <v>45725</v>
      </c>
      <c r="O3" s="19">
        <v>45725</v>
      </c>
      <c r="P3" s="19">
        <v>45698</v>
      </c>
      <c r="Q3" s="19">
        <v>45688</v>
      </c>
      <c r="R3" s="47">
        <v>45683</v>
      </c>
      <c r="S3" s="34"/>
    </row>
    <row r="4" spans="1:1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/>
      <c r="J4" s="21" t="s">
        <v>186</v>
      </c>
      <c r="K4" s="21" t="s">
        <v>138</v>
      </c>
      <c r="L4" s="21" t="s">
        <v>188</v>
      </c>
      <c r="M4" s="21" t="s">
        <v>14</v>
      </c>
      <c r="N4" s="21" t="s">
        <v>14</v>
      </c>
      <c r="O4" s="21" t="s">
        <v>473</v>
      </c>
      <c r="P4" s="21" t="s">
        <v>188</v>
      </c>
      <c r="Q4" s="21" t="s">
        <v>138</v>
      </c>
      <c r="R4" s="48" t="s">
        <v>14</v>
      </c>
      <c r="S4" s="35"/>
    </row>
    <row r="5" spans="1:19" s="11" customFormat="1" ht="18" customHeight="1">
      <c r="A5" s="1">
        <v>1</v>
      </c>
      <c r="B5" s="23">
        <v>16946</v>
      </c>
      <c r="C5" s="5" t="s">
        <v>184</v>
      </c>
      <c r="D5" s="1" t="s">
        <v>350</v>
      </c>
      <c r="E5" s="6" t="s">
        <v>7</v>
      </c>
      <c r="F5" s="1" t="s">
        <v>103</v>
      </c>
      <c r="G5" s="1">
        <f t="shared" ref="G5:G17" si="0">SUM(I5:R5)</f>
        <v>80</v>
      </c>
      <c r="H5" s="31"/>
      <c r="I5" s="7"/>
      <c r="J5" s="7"/>
      <c r="K5" s="7"/>
      <c r="L5" s="7"/>
      <c r="M5" s="7"/>
      <c r="N5" s="7"/>
      <c r="O5" s="7"/>
      <c r="P5" s="7"/>
      <c r="Q5" s="7">
        <v>80</v>
      </c>
      <c r="R5" s="7"/>
      <c r="S5" s="36"/>
    </row>
    <row r="6" spans="1:19" s="11" customFormat="1" ht="18" customHeight="1">
      <c r="A6" s="1">
        <v>1</v>
      </c>
      <c r="B6" s="1">
        <v>43465</v>
      </c>
      <c r="C6" s="5" t="s">
        <v>1129</v>
      </c>
      <c r="D6" s="1" t="s">
        <v>350</v>
      </c>
      <c r="E6" s="6" t="s">
        <v>7</v>
      </c>
      <c r="F6" s="1" t="s">
        <v>150</v>
      </c>
      <c r="G6" s="1">
        <f t="shared" si="0"/>
        <v>80</v>
      </c>
      <c r="H6" s="31"/>
      <c r="I6" s="7"/>
      <c r="J6" s="7"/>
      <c r="K6" s="7">
        <f>160/2</f>
        <v>80</v>
      </c>
      <c r="L6" s="7"/>
      <c r="M6" s="7"/>
      <c r="N6" s="7"/>
      <c r="O6" s="7"/>
      <c r="P6" s="7"/>
      <c r="Q6" s="7"/>
      <c r="R6" s="7"/>
      <c r="S6" s="36"/>
    </row>
    <row r="7" spans="1:19" s="11" customFormat="1" ht="18" customHeight="1">
      <c r="A7" s="1">
        <v>3</v>
      </c>
      <c r="B7" s="1">
        <v>20680</v>
      </c>
      <c r="C7" s="5" t="s">
        <v>1130</v>
      </c>
      <c r="D7" s="1" t="s">
        <v>350</v>
      </c>
      <c r="E7" s="6" t="s">
        <v>7</v>
      </c>
      <c r="F7" s="1" t="s">
        <v>141</v>
      </c>
      <c r="G7" s="1">
        <f t="shared" si="0"/>
        <v>75</v>
      </c>
      <c r="H7" s="31"/>
      <c r="I7" s="7"/>
      <c r="J7" s="7"/>
      <c r="K7" s="7">
        <f>150/2</f>
        <v>75</v>
      </c>
      <c r="L7" s="7"/>
      <c r="M7" s="7"/>
      <c r="N7" s="7"/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37670</v>
      </c>
      <c r="C8" s="5" t="s">
        <v>535</v>
      </c>
      <c r="D8" s="1" t="s">
        <v>350</v>
      </c>
      <c r="E8" s="6" t="s">
        <v>7</v>
      </c>
      <c r="F8" s="1" t="s">
        <v>442</v>
      </c>
      <c r="G8" s="1">
        <f t="shared" si="0"/>
        <v>50</v>
      </c>
      <c r="H8" s="31"/>
      <c r="I8" s="7"/>
      <c r="J8" s="7"/>
      <c r="K8" s="7"/>
      <c r="L8" s="7"/>
      <c r="M8" s="7"/>
      <c r="N8" s="7"/>
      <c r="O8" s="7">
        <v>50</v>
      </c>
      <c r="P8" s="7"/>
      <c r="Q8" s="7"/>
      <c r="R8" s="7"/>
      <c r="S8" s="36"/>
    </row>
    <row r="9" spans="1:19" s="11" customFormat="1" ht="18" customHeight="1">
      <c r="A9" s="1">
        <v>4</v>
      </c>
      <c r="B9" s="1">
        <v>14302</v>
      </c>
      <c r="C9" s="5" t="s">
        <v>1344</v>
      </c>
      <c r="D9" s="1" t="s">
        <v>350</v>
      </c>
      <c r="E9" s="6" t="s">
        <v>1345</v>
      </c>
      <c r="F9" s="1" t="s">
        <v>141</v>
      </c>
      <c r="G9" s="1">
        <f t="shared" si="0"/>
        <v>50</v>
      </c>
      <c r="H9" s="31"/>
      <c r="I9" s="7"/>
      <c r="J9" s="7">
        <f>100/2</f>
        <v>50</v>
      </c>
      <c r="K9" s="7"/>
      <c r="L9" s="7"/>
      <c r="M9" s="7"/>
      <c r="N9" s="7"/>
      <c r="O9" s="7"/>
      <c r="P9" s="7"/>
      <c r="Q9" s="7"/>
      <c r="R9" s="7"/>
      <c r="S9" s="36"/>
    </row>
    <row r="10" spans="1:19" s="11" customFormat="1" ht="18" customHeight="1">
      <c r="A10" s="1">
        <v>6</v>
      </c>
      <c r="B10" s="1" t="s">
        <v>1346</v>
      </c>
      <c r="C10" s="5" t="s">
        <v>1347</v>
      </c>
      <c r="D10" s="1" t="s">
        <v>350</v>
      </c>
      <c r="E10" s="6" t="s">
        <v>1348</v>
      </c>
      <c r="F10" s="1" t="s">
        <v>141</v>
      </c>
      <c r="G10" s="1">
        <f t="shared" si="0"/>
        <v>47.5</v>
      </c>
      <c r="H10" s="31"/>
      <c r="I10" s="7"/>
      <c r="J10" s="7">
        <f>95/2</f>
        <v>47.5</v>
      </c>
      <c r="K10" s="7"/>
      <c r="L10" s="7"/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 t="s">
        <v>1349</v>
      </c>
      <c r="C11" s="5" t="s">
        <v>1350</v>
      </c>
      <c r="D11" s="1" t="s">
        <v>350</v>
      </c>
      <c r="E11" s="6" t="s">
        <v>1163</v>
      </c>
      <c r="F11" s="1" t="s">
        <v>141</v>
      </c>
      <c r="G11" s="1">
        <f t="shared" si="0"/>
        <v>45</v>
      </c>
      <c r="H11" s="31"/>
      <c r="I11" s="7"/>
      <c r="J11" s="7">
        <v>45</v>
      </c>
      <c r="K11" s="7"/>
      <c r="L11" s="7"/>
      <c r="M11" s="7"/>
      <c r="N11" s="7"/>
      <c r="O11" s="7"/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5116</v>
      </c>
      <c r="C12" s="5" t="s">
        <v>349</v>
      </c>
      <c r="D12" s="1" t="s">
        <v>350</v>
      </c>
      <c r="E12" s="6" t="s">
        <v>7</v>
      </c>
      <c r="F12" s="1" t="s">
        <v>190</v>
      </c>
      <c r="G12" s="1">
        <f t="shared" si="0"/>
        <v>37.5</v>
      </c>
      <c r="H12" s="31"/>
      <c r="I12" s="7"/>
      <c r="J12" s="7"/>
      <c r="K12" s="7"/>
      <c r="L12" s="7"/>
      <c r="M12" s="7"/>
      <c r="N12" s="7">
        <v>12.5</v>
      </c>
      <c r="O12" s="7"/>
      <c r="P12" s="7">
        <v>25</v>
      </c>
      <c r="Q12" s="7"/>
      <c r="R12" s="7"/>
      <c r="S12" s="36"/>
    </row>
    <row r="13" spans="1:19" s="11" customFormat="1" ht="18" customHeight="1">
      <c r="A13" s="1">
        <v>9</v>
      </c>
      <c r="B13" s="1">
        <v>31009</v>
      </c>
      <c r="C13" s="5" t="s">
        <v>928</v>
      </c>
      <c r="D13" s="1" t="s">
        <v>350</v>
      </c>
      <c r="E13" s="6" t="s">
        <v>7</v>
      </c>
      <c r="F13" s="1" t="s">
        <v>103</v>
      </c>
      <c r="G13" s="1">
        <f t="shared" si="0"/>
        <v>25</v>
      </c>
      <c r="H13" s="31"/>
      <c r="I13" s="7"/>
      <c r="J13" s="7"/>
      <c r="K13" s="7"/>
      <c r="L13" s="7">
        <v>25</v>
      </c>
      <c r="M13" s="7"/>
      <c r="N13" s="7"/>
      <c r="O13" s="7"/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33855</v>
      </c>
      <c r="C14" s="5" t="s">
        <v>135</v>
      </c>
      <c r="D14" s="1" t="s">
        <v>350</v>
      </c>
      <c r="E14" s="6" t="s">
        <v>7</v>
      </c>
      <c r="F14" s="1" t="s">
        <v>10</v>
      </c>
      <c r="G14" s="1">
        <f t="shared" si="0"/>
        <v>22.5</v>
      </c>
      <c r="H14" s="31"/>
      <c r="I14" s="7"/>
      <c r="J14" s="7"/>
      <c r="K14" s="7"/>
      <c r="L14" s="7"/>
      <c r="M14" s="7"/>
      <c r="N14" s="7">
        <f>25/2</f>
        <v>12.5</v>
      </c>
      <c r="O14" s="7"/>
      <c r="P14" s="7"/>
      <c r="Q14" s="7"/>
      <c r="R14" s="7">
        <v>10</v>
      </c>
      <c r="S14" s="36"/>
    </row>
    <row r="15" spans="1:19" s="11" customFormat="1" ht="18" customHeight="1">
      <c r="A15" s="1">
        <v>11</v>
      </c>
      <c r="B15" s="1">
        <v>63340</v>
      </c>
      <c r="C15" s="5" t="s">
        <v>134</v>
      </c>
      <c r="D15" s="1" t="s">
        <v>350</v>
      </c>
      <c r="E15" s="6" t="s">
        <v>7</v>
      </c>
      <c r="F15" s="1" t="s">
        <v>25</v>
      </c>
      <c r="G15" s="1">
        <f t="shared" si="0"/>
        <v>12.5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>
        <v>12.5</v>
      </c>
      <c r="S15" s="36"/>
    </row>
    <row r="16" spans="1:19" s="11" customFormat="1" ht="18" customHeight="1">
      <c r="A16" s="1">
        <v>11</v>
      </c>
      <c r="B16" s="1">
        <v>47168</v>
      </c>
      <c r="C16" s="5" t="s">
        <v>730</v>
      </c>
      <c r="D16" s="1" t="s">
        <v>350</v>
      </c>
      <c r="E16" s="6" t="s">
        <v>7</v>
      </c>
      <c r="F16" s="1" t="s">
        <v>686</v>
      </c>
      <c r="G16" s="1">
        <f t="shared" si="0"/>
        <v>12.5</v>
      </c>
      <c r="H16" s="31"/>
      <c r="I16" s="7"/>
      <c r="J16" s="7"/>
      <c r="K16" s="7"/>
      <c r="L16" s="7"/>
      <c r="M16" s="7">
        <v>12.5</v>
      </c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48857</v>
      </c>
      <c r="C17" s="5" t="s">
        <v>731</v>
      </c>
      <c r="D17" s="1" t="s">
        <v>350</v>
      </c>
      <c r="E17" s="6" t="s">
        <v>7</v>
      </c>
      <c r="F17" s="1" t="s">
        <v>686</v>
      </c>
      <c r="G17" s="1">
        <f t="shared" si="0"/>
        <v>10</v>
      </c>
      <c r="H17" s="31"/>
      <c r="I17" s="7"/>
      <c r="J17" s="7"/>
      <c r="K17" s="7"/>
      <c r="L17" s="7"/>
      <c r="M17" s="7">
        <v>10</v>
      </c>
      <c r="N17" s="7"/>
      <c r="O17" s="7"/>
      <c r="P17" s="7"/>
      <c r="Q17" s="7"/>
      <c r="R17" s="7"/>
      <c r="S17" s="36"/>
    </row>
    <row r="18" spans="1:19" s="11" customFormat="1" ht="18" customHeight="1">
      <c r="A18" s="1"/>
      <c r="B18" s="1"/>
      <c r="C18" s="5"/>
      <c r="D18" s="1"/>
      <c r="E18" s="6"/>
      <c r="F18" s="1"/>
      <c r="G18" s="1"/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36"/>
    </row>
    <row r="19" spans="1:19" ht="6.9" customHeight="1">
      <c r="A19" s="38"/>
      <c r="B19" s="33"/>
      <c r="C19" s="39"/>
      <c r="D19" s="33"/>
      <c r="E19" s="40"/>
      <c r="F19" s="33"/>
      <c r="G19" s="41"/>
      <c r="H19" s="33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37"/>
    </row>
    <row r="20" spans="1:19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</row>
  </sheetData>
  <sheetProtection algorithmName="SHA-512" hashValue="9yehLBGi0X3h4UlcaY0ovRWO2zg8fWrXZJkMRptHGioK8Gfb3W5ejojoZEBG/iFawKemCcww3+cEE6oydcMwEg==" saltValue="PX6paXONnWRIxzbH86tEXw==" spinCount="100000" sheet="1" selectLockedCells="1" selectUnlockedCells="1"/>
  <sortState xmlns:xlrd2="http://schemas.microsoft.com/office/spreadsheetml/2017/richdata2" ref="B5:R17">
    <sortCondition descending="1" ref="G5:G17"/>
  </sortState>
  <mergeCells count="12">
    <mergeCell ref="A2:G2"/>
    <mergeCell ref="A1:G1"/>
    <mergeCell ref="R1:R2"/>
    <mergeCell ref="I1:I2"/>
    <mergeCell ref="Q1:Q2"/>
    <mergeCell ref="P1:P2"/>
    <mergeCell ref="O1:O2"/>
    <mergeCell ref="N1:N2"/>
    <mergeCell ref="M1:M2"/>
    <mergeCell ref="L1:L2"/>
    <mergeCell ref="K1:K2"/>
    <mergeCell ref="J1:J2"/>
  </mergeCells>
  <phoneticPr fontId="15" type="noConversion"/>
  <conditionalFormatting sqref="B1:B1048576">
    <cfRule type="duplicateValues" dxfId="13" priority="2"/>
  </conditionalFormatting>
  <conditionalFormatting sqref="B1:C1048576">
    <cfRule type="duplicateValues" dxfId="12" priority="3"/>
  </conditionalFormatting>
  <conditionalFormatting sqref="B3:C3">
    <cfRule type="duplicateValues" dxfId="11" priority="7" stopIfTrue="1"/>
  </conditionalFormatting>
  <conditionalFormatting sqref="B5:C18">
    <cfRule type="duplicateValues" dxfId="10" priority="12166" stopIfTrue="1"/>
    <cfRule type="duplicateValues" dxfId="9" priority="12167" stopIfTrue="1"/>
  </conditionalFormatting>
  <conditionalFormatting sqref="B19:C20">
    <cfRule type="duplicateValues" dxfId="8" priority="11556" stopIfTrue="1"/>
  </conditionalFormatting>
  <conditionalFormatting sqref="B19:C65542 B1:C2 B4:C4">
    <cfRule type="expression" dxfId="7" priority="11557" stopIfTrue="1">
      <formula>AND(COUNTIF($B$1:$C$2, B1)+COUNTIF($B$4:$C$4, B1)+COUNTIF($B$19:$C$65542,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bestFit="1" customWidth="1"/>
    <col min="4" max="4" width="11.109375" style="2" customWidth="1"/>
    <col min="5" max="5" width="50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customWidth="1"/>
    <col min="11" max="11" width="1" style="3" customWidth="1"/>
    <col min="12" max="16384" width="9.109375" style="3"/>
  </cols>
  <sheetData>
    <row r="1" spans="1:11" ht="69" customHeight="1">
      <c r="A1" s="61"/>
      <c r="B1" s="62"/>
      <c r="C1" s="62"/>
      <c r="D1" s="62"/>
      <c r="E1" s="62"/>
      <c r="F1" s="62"/>
      <c r="G1" s="63"/>
      <c r="H1" s="27"/>
      <c r="I1" s="56"/>
      <c r="J1" s="56" t="s">
        <v>684</v>
      </c>
      <c r="K1" s="27"/>
    </row>
    <row r="2" spans="1:11" s="4" customFormat="1" ht="65.099999999999994" customHeight="1">
      <c r="A2" s="58" t="s">
        <v>1369</v>
      </c>
      <c r="B2" s="59"/>
      <c r="C2" s="59"/>
      <c r="D2" s="59"/>
      <c r="E2" s="59"/>
      <c r="F2" s="59"/>
      <c r="G2" s="60"/>
      <c r="H2" s="28"/>
      <c r="I2" s="57"/>
      <c r="J2" s="57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14</v>
      </c>
      <c r="K4" s="35"/>
    </row>
    <row r="5" spans="1:11" s="11" customFormat="1" ht="18" customHeight="1">
      <c r="A5" s="1">
        <v>1</v>
      </c>
      <c r="B5" s="1">
        <v>58113</v>
      </c>
      <c r="C5" s="5" t="s">
        <v>697</v>
      </c>
      <c r="D5" s="1" t="s">
        <v>733</v>
      </c>
      <c r="E5" s="22" t="s">
        <v>7</v>
      </c>
      <c r="F5" s="23" t="s">
        <v>686</v>
      </c>
      <c r="G5" s="1">
        <f>SUM(I5:J5)</f>
        <v>12.5</v>
      </c>
      <c r="H5" s="32"/>
      <c r="I5" s="1"/>
      <c r="J5" s="1">
        <v>12.5</v>
      </c>
      <c r="K5" s="32"/>
    </row>
    <row r="6" spans="1:11" s="11" customFormat="1" ht="18" customHeight="1">
      <c r="A6" s="1">
        <v>2</v>
      </c>
      <c r="B6" s="1">
        <v>55315</v>
      </c>
      <c r="C6" s="5" t="s">
        <v>698</v>
      </c>
      <c r="D6" s="1" t="s">
        <v>733</v>
      </c>
      <c r="E6" s="6" t="s">
        <v>7</v>
      </c>
      <c r="F6" s="1" t="s">
        <v>686</v>
      </c>
      <c r="G6" s="1">
        <f>SUM(I6:J6)</f>
        <v>10</v>
      </c>
      <c r="H6" s="32"/>
      <c r="I6" s="1"/>
      <c r="J6" s="1">
        <v>10</v>
      </c>
      <c r="K6" s="32"/>
    </row>
    <row r="7" spans="1:11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34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Hn1LC8HGfCO/v+ULATud6Zd96+Y5g1CKhPaBAtHqygw9lDxIGaAoLV1M/P533EQuNE/1rHl7Oqub+EdzrvxPzg==" saltValue="aIi5v8TtytyfR2wDcnuHXQ==" spinCount="100000" sheet="1" selectLockedCells="1" selectUnlockedCells="1"/>
  <sortState xmlns:xlrd2="http://schemas.microsoft.com/office/spreadsheetml/2017/richdata2" ref="B5:AD25">
    <sortCondition descending="1" ref="G5:G25"/>
  </sortState>
  <mergeCells count="4">
    <mergeCell ref="I1:I2"/>
    <mergeCell ref="A2:G2"/>
    <mergeCell ref="A1:G1"/>
    <mergeCell ref="J1:J2"/>
  </mergeCells>
  <conditionalFormatting sqref="B1:B1048576">
    <cfRule type="duplicateValues" dxfId="6" priority="1"/>
  </conditionalFormatting>
  <conditionalFormatting sqref="B3:C3">
    <cfRule type="duplicateValues" dxfId="5" priority="3" stopIfTrue="1"/>
  </conditionalFormatting>
  <conditionalFormatting sqref="B5:C6">
    <cfRule type="duplicateValues" dxfId="4" priority="5389" stopIfTrue="1"/>
  </conditionalFormatting>
  <conditionalFormatting sqref="B5:C7">
    <cfRule type="duplicateValues" dxfId="3" priority="5390" stopIfTrue="1"/>
  </conditionalFormatting>
  <conditionalFormatting sqref="B7:C9">
    <cfRule type="duplicateValues" dxfId="2" priority="5392" stopIfTrue="1"/>
  </conditionalFormatting>
  <conditionalFormatting sqref="B7:C65522 B1:C2 B4:C4">
    <cfRule type="expression" dxfId="1" priority="5393" stopIfTrue="1">
      <formula>AND(COUNTIF($B$1:$C$2, B1)+COUNTIF($B$4:$C$4, B1)+COUNTIF($B$7:$C$65522, B1)&gt;1,NOT(ISBLANK(B1)))</formula>
    </cfRule>
  </conditionalFormatting>
  <conditionalFormatting sqref="C7">
    <cfRule type="duplicateValues" dxfId="0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18</vt:i4>
      </vt:variant>
      <vt:variant>
        <vt:lpstr>Intervalos Nomeados</vt:lpstr>
      </vt:variant>
      <vt:variant>
        <vt:i4>2</vt:i4>
      </vt:variant>
    </vt:vector>
  </HeadingPairs>
  <TitlesOfParts>
    <vt:vector size="20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2024-12-30T19:50:18Z</cp:lastPrinted>
  <dcterms:created xsi:type="dcterms:W3CDTF">2004-03-27T01:47:07Z</dcterms:created>
  <dcterms:modified xsi:type="dcterms:W3CDTF">2025-06-16T15:44:33Z</dcterms:modified>
</cp:coreProperties>
</file>