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DHI/Publicado/"/>
    </mc:Choice>
  </mc:AlternateContent>
  <xr:revisionPtr revIDLastSave="896" documentId="11_993E5E0554FA01655C317B663068E80605D70D9C" xr6:coauthVersionLast="47" xr6:coauthVersionMax="47" xr10:uidLastSave="{499A2602-DDAD-490F-8E7F-63B57BEB0365}"/>
  <bookViews>
    <workbookView xWindow="-108" yWindow="-108" windowWidth="23256" windowHeight="12456" tabRatio="901" activeTab="8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</sheets>
  <definedNames>
    <definedName name="_xlnm._FilterDatabase" localSheetId="1" hidden="1">FEL!$A$4:$K$4</definedName>
    <definedName name="_xlnm._FilterDatabase" localSheetId="3" hidden="1">FJR!$A$4:$L$4</definedName>
    <definedName name="_xlnm._FilterDatabase" localSheetId="6" hidden="1">'INF JUV'!$A$4:$M$4</definedName>
    <definedName name="_xlnm._FilterDatabase" localSheetId="5" hidden="1">'JUV FEM'!$A$4:$I$4</definedName>
    <definedName name="_xlnm._FilterDatabase" localSheetId="4" hidden="1">'JUV MASC'!$A$4:$M$4</definedName>
    <definedName name="_xlnm._FilterDatabase" localSheetId="8" hidden="1">'MA1'!$A$4:$M$4</definedName>
    <definedName name="_xlnm._FilterDatabase" localSheetId="9" hidden="1">'MA2'!$A$4:$M$4</definedName>
    <definedName name="_xlnm._FilterDatabase" localSheetId="10" hidden="1">'MB1'!$A$4:$M$4</definedName>
    <definedName name="_xlnm._FilterDatabase" localSheetId="11" hidden="1">'MB2'!$A$4:$M$4</definedName>
    <definedName name="_xlnm._FilterDatabase" localSheetId="12" hidden="1">'MC1'!$A$4:$L$4</definedName>
    <definedName name="_xlnm._FilterDatabase" localSheetId="13" hidden="1">'MC2'!$A$4:$J$4</definedName>
    <definedName name="_xlnm._FilterDatabase" localSheetId="14" hidden="1">'MD1'!$A$4:$J$4</definedName>
    <definedName name="_xlnm._FilterDatabase" localSheetId="15" hidden="1">'MD2'!$A$4:$I$4</definedName>
    <definedName name="_xlnm._FilterDatabase" localSheetId="0" hidden="1">MEL!$A$4:$M$4</definedName>
    <definedName name="_xlnm._FilterDatabase" localSheetId="2" hidden="1">MJR!$A$4:$M$4</definedName>
    <definedName name="_xlnm._FilterDatabase" localSheetId="7" hidden="1">'S30'!$A$4:$M$4</definedName>
    <definedName name="_xlnm.Print_Area" localSheetId="1">FEL!$A$1:$H$8</definedName>
    <definedName name="_xlnm.Print_Area" localSheetId="3">FJR!$A$1:$H$8</definedName>
    <definedName name="_xlnm.Print_Area" localSheetId="6">'INF JUV'!$A$1:$H$11</definedName>
    <definedName name="_xlnm.Print_Area" localSheetId="4">'JUV MASC'!$A$1:$H$13</definedName>
    <definedName name="_xlnm.Print_Area" localSheetId="0">MEL!$A$1:$H$23</definedName>
    <definedName name="_xlnm.Print_Area" localSheetId="2">MJR!$A$1:$H$16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9" l="1"/>
  <c r="G12" i="19"/>
  <c r="G7" i="29"/>
  <c r="G11" i="29"/>
  <c r="G12" i="29"/>
  <c r="G16" i="29"/>
  <c r="G12" i="6" l="1"/>
  <c r="G17" i="6"/>
  <c r="G20" i="6"/>
  <c r="G18" i="6"/>
  <c r="K7" i="36"/>
  <c r="K7" i="9"/>
  <c r="K11" i="34"/>
  <c r="K5" i="34"/>
  <c r="K7" i="34"/>
  <c r="K6" i="34"/>
  <c r="J6" i="7"/>
  <c r="J5" i="7"/>
  <c r="M7" i="9"/>
  <c r="M9" i="16"/>
  <c r="G8" i="29"/>
  <c r="G14" i="29"/>
  <c r="G22" i="29"/>
  <c r="G13" i="29"/>
  <c r="L6" i="33"/>
  <c r="G19" i="6"/>
  <c r="G21" i="6"/>
  <c r="G16" i="6"/>
  <c r="G15" i="6"/>
  <c r="G5" i="28" l="1"/>
  <c r="G7" i="20"/>
  <c r="G8" i="14"/>
  <c r="G10" i="14"/>
  <c r="G7" i="14"/>
  <c r="G7" i="19"/>
  <c r="G11" i="19"/>
  <c r="G10" i="32"/>
  <c r="G14" i="32"/>
  <c r="G6" i="36"/>
  <c r="G8" i="36"/>
  <c r="G6" i="7"/>
  <c r="G14" i="6"/>
  <c r="G9" i="36"/>
  <c r="G7" i="36"/>
  <c r="G5" i="34"/>
  <c r="G8" i="9"/>
  <c r="G12" i="14"/>
  <c r="G5" i="16"/>
  <c r="G8" i="19"/>
  <c r="G21" i="29"/>
  <c r="G20" i="29"/>
  <c r="G11" i="32"/>
  <c r="G9" i="34"/>
  <c r="G5" i="7"/>
  <c r="G5" i="9"/>
  <c r="G8" i="16"/>
  <c r="G14" i="19"/>
  <c r="G18" i="29"/>
  <c r="G17" i="29"/>
  <c r="G7" i="32"/>
  <c r="G13" i="32"/>
  <c r="G8" i="32"/>
  <c r="G6" i="20"/>
  <c r="G9" i="29" l="1"/>
  <c r="G6" i="29"/>
  <c r="G19" i="29"/>
  <c r="G6" i="14"/>
  <c r="G9" i="14"/>
  <c r="G13" i="19"/>
  <c r="G10" i="19"/>
  <c r="G6" i="19"/>
  <c r="G9" i="32"/>
  <c r="G5" i="19" l="1"/>
  <c r="G9" i="19"/>
  <c r="G15" i="29"/>
  <c r="G5" i="29"/>
  <c r="G10" i="29"/>
  <c r="G5" i="36"/>
  <c r="G5" i="35"/>
  <c r="G6" i="34"/>
  <c r="G7" i="34"/>
  <c r="G6" i="33"/>
  <c r="G5" i="33"/>
  <c r="G6" i="32"/>
  <c r="G5" i="32"/>
  <c r="G12" i="32"/>
  <c r="G7" i="6"/>
  <c r="G6" i="6"/>
  <c r="G10" i="6"/>
  <c r="G11" i="34"/>
  <c r="G10" i="34"/>
  <c r="G8" i="34"/>
  <c r="G7" i="16" l="1"/>
  <c r="G16" i="19"/>
  <c r="G5" i="27"/>
  <c r="G7" i="9"/>
  <c r="G6" i="9"/>
  <c r="G11" i="14"/>
  <c r="G9" i="16"/>
  <c r="G6" i="16"/>
  <c r="G5" i="6"/>
  <c r="G13" i="6"/>
  <c r="G11" i="6"/>
  <c r="G8" i="6"/>
  <c r="G5" i="20"/>
  <c r="G5" i="17"/>
  <c r="G5" i="14"/>
  <c r="G9" i="6"/>
</calcChain>
</file>

<file path=xl/sharedStrings.xml><?xml version="1.0" encoding="utf-8"?>
<sst xmlns="http://schemas.openxmlformats.org/spreadsheetml/2006/main" count="595" uniqueCount="159">
  <si>
    <t>POS</t>
  </si>
  <si>
    <t>LICENÇA</t>
  </si>
  <si>
    <t>CATEG</t>
  </si>
  <si>
    <t>EQUIPE</t>
  </si>
  <si>
    <t>UF</t>
  </si>
  <si>
    <t>PTOS</t>
  </si>
  <si>
    <t>LUCAS EDUARDO ALVES DE BORBA</t>
  </si>
  <si>
    <t>MEL</t>
  </si>
  <si>
    <t>AVULSO</t>
  </si>
  <si>
    <t>SC</t>
  </si>
  <si>
    <t>Sul Brasileiro de DHI - Meeting de Verão</t>
  </si>
  <si>
    <t>DH2</t>
  </si>
  <si>
    <t>LUCAS OECHSLER</t>
  </si>
  <si>
    <t>SECEL JARAGUA DO SUL</t>
  </si>
  <si>
    <t>LEONARDO BECHER DA SILVA</t>
  </si>
  <si>
    <t>ASSOCIACAO PEDALA ITAPEMA DE CICLISMO</t>
  </si>
  <si>
    <t>JOÃO AUGUSTO HODECKER</t>
  </si>
  <si>
    <t>BRUNO AUGUSTO LESNIOVSKI</t>
  </si>
  <si>
    <t>IGOR ZARDO SELAU</t>
  </si>
  <si>
    <t>ASSOCIACAO TAQUARENSE DOS AMIGOS CICLISTAS</t>
  </si>
  <si>
    <t>RS</t>
  </si>
  <si>
    <t>LUCAS BERTOL</t>
  </si>
  <si>
    <t>AVAI F.C. - FME FLORIANOPOLIS - APGF</t>
  </si>
  <si>
    <t>DEYVID WINICIUS DE OLIVEIRA</t>
  </si>
  <si>
    <t>ANDREI BORSATTO GHENO</t>
  </si>
  <si>
    <t>DARLAN LUCAS TOMASELLI</t>
  </si>
  <si>
    <t>IAN RISH FODI</t>
  </si>
  <si>
    <t>ALAN COSTA CORREA</t>
  </si>
  <si>
    <t>HENRIQUE SCHROEDER FRITZE</t>
  </si>
  <si>
    <t>KARINA KOSMALA</t>
  </si>
  <si>
    <t>FEL</t>
  </si>
  <si>
    <t>SECRETARIA MUNICIPAL ESPORTE E LAZER PIÇARRAS</t>
  </si>
  <si>
    <t>PAULA DOS SANTOS SIKORSKI</t>
  </si>
  <si>
    <t>FJR</t>
  </si>
  <si>
    <t>PR</t>
  </si>
  <si>
    <t>AUGUSTO WENING</t>
  </si>
  <si>
    <t>MJR</t>
  </si>
  <si>
    <t>PBRT - PRO BIKERS RACING TEAM</t>
  </si>
  <si>
    <t>FRANCISCO SIKORSKI KONIG</t>
  </si>
  <si>
    <t>GABRIEL HENRIQUE ZIMMERMANN DOS SANTOS</t>
  </si>
  <si>
    <t>CHRISTOPHER VIDAL LEITZKE</t>
  </si>
  <si>
    <t>MURILO HAAS DE LIMA</t>
  </si>
  <si>
    <t>ASSOCIACAO CARLOS BARBOSA DE CICLISMO</t>
  </si>
  <si>
    <t>ES</t>
  </si>
  <si>
    <t>YURI GIRARDI</t>
  </si>
  <si>
    <t>ARTHUR MEIRA SCHROH</t>
  </si>
  <si>
    <t>IGOR KUSTER RIBEIRO</t>
  </si>
  <si>
    <t>THIESCO FELIPE SCHUTZ</t>
  </si>
  <si>
    <t>S30</t>
  </si>
  <si>
    <t>NATHAN GABRIEL HERTEL</t>
  </si>
  <si>
    <t>ASSOCIAÇÃO IBIRAMENSE DE CICLISMO</t>
  </si>
  <si>
    <t>JOAO ANTONIO VIEIRA DE OLIVEIRA</t>
  </si>
  <si>
    <t>RUAN CARLOS GONCALVES</t>
  </si>
  <si>
    <t>BRAYAN VINICIUS VANZUITA</t>
  </si>
  <si>
    <t>HENRIQUE MIGUEL FEDALTO</t>
  </si>
  <si>
    <t>GUILHERME MOREIRA KUGLER</t>
  </si>
  <si>
    <t>GUILHERME FERREIRA DE OLIVEIRA</t>
  </si>
  <si>
    <t>RANGEL VINICIUS ITTNER</t>
  </si>
  <si>
    <t>SECRETARIA DE EVENTOS, ESPORTE E LAZER POMERODE</t>
  </si>
  <si>
    <t>NIKOLAS LESSMANN SPREDEMANN</t>
  </si>
  <si>
    <t>TARLON ANDRE CAYE DA COSTA</t>
  </si>
  <si>
    <t>HENRIQUE PEIXER</t>
  </si>
  <si>
    <t>FELIPE ALVES DE CAMPOS</t>
  </si>
  <si>
    <t>GABRIEL HAAS BISSOLOTI</t>
  </si>
  <si>
    <t>EDUARDO VENÍCIO DOS SANTOS</t>
  </si>
  <si>
    <t>MA1</t>
  </si>
  <si>
    <t>MA2</t>
  </si>
  <si>
    <t>FERNANDO BERRI PAUL</t>
  </si>
  <si>
    <t>TIJUCAS BIKE TEAM</t>
  </si>
  <si>
    <t>PAULO SÉRGIO DA SILVEIRA</t>
  </si>
  <si>
    <t>TIAGO NILTON RADDATZ POLZIN</t>
  </si>
  <si>
    <t>BRUNO VON ZASCHAU</t>
  </si>
  <si>
    <t>WILLIAN ZOZ</t>
  </si>
  <si>
    <t>ORIDES CATANI JUNIOR</t>
  </si>
  <si>
    <t>LUIZ EDUARDO SCHEFFER</t>
  </si>
  <si>
    <t>JULIO CESAR KIMPINSKI</t>
  </si>
  <si>
    <t>ADEPI - ASSOCIACAO DESPORTIVA E PARADESPORTIVA IRATI</t>
  </si>
  <si>
    <t>FERNANDO CARVALHO</t>
  </si>
  <si>
    <t>PEDAL BATISTENSE RACING TEAM</t>
  </si>
  <si>
    <t>RENATO PEREIRA</t>
  </si>
  <si>
    <t>RAFAEL COLOMBO</t>
  </si>
  <si>
    <t>MB1</t>
  </si>
  <si>
    <t>ARMELINDO SAUTNER CARVALHO</t>
  </si>
  <si>
    <t>DIONIVON GONCALVES</t>
  </si>
  <si>
    <t>DOUGLAS SANTIAGO EVANGELISTA</t>
  </si>
  <si>
    <t>GUILHERME GRABOWSKI DOS SANTOS</t>
  </si>
  <si>
    <t>LUIZ CARLOS LINHARES JUNIOR</t>
  </si>
  <si>
    <t>MB2</t>
  </si>
  <si>
    <t>UBALDINO RODRIGUES SOARES FILHO</t>
  </si>
  <si>
    <t>FLAVIO HODECKER</t>
  </si>
  <si>
    <t>GUSTAVO ZANELLA APPEL</t>
  </si>
  <si>
    <t>MJU</t>
  </si>
  <si>
    <t>DAVI ZIMMERMANN DOS SANTOS</t>
  </si>
  <si>
    <t>ARTHUR DE SOUZA MORARI</t>
  </si>
  <si>
    <t>LEONARDO ALMEIDA BACHINSKI</t>
  </si>
  <si>
    <t>JORGE HENRIQUE MABA</t>
  </si>
  <si>
    <t>MINF</t>
  </si>
  <si>
    <t>BRUNO MICHELMANN</t>
  </si>
  <si>
    <t>Downhill de Sapiranga</t>
  </si>
  <si>
    <t>MAICON ZOTTIS</t>
  </si>
  <si>
    <t>LUCAS MAIA DE NEGRI</t>
  </si>
  <si>
    <t>LUAN EDUARDO LESNIOVSKI</t>
  </si>
  <si>
    <t>BRUNO SEGER</t>
  </si>
  <si>
    <t>JEAN CARLOS POLESELLO</t>
  </si>
  <si>
    <t>GUILHERME CESAR KREMER</t>
  </si>
  <si>
    <t>TIAGO LUMERTZ DOS SANTOS</t>
  </si>
  <si>
    <t>LEONARDO DE FREITAS GRIEBLER</t>
  </si>
  <si>
    <t>VOLKMAR GUSTAV BERCHTOLD FILHO</t>
  </si>
  <si>
    <t>LEANDRO BARIVIERA</t>
  </si>
  <si>
    <t>BIKE &amp; CIA</t>
  </si>
  <si>
    <t>THEO BORGES DA COSTA FERNANDES</t>
  </si>
  <si>
    <t>ASSOCIACAO MOUNTAIN BIKE BH DE CICLISMO</t>
  </si>
  <si>
    <t>MG</t>
  </si>
  <si>
    <t>CAETANO BALESTRIN BRUNET</t>
  </si>
  <si>
    <t>LUCAS MOREIRA MARINS</t>
  </si>
  <si>
    <t>ANTONIO VOGEL ODERICH</t>
  </si>
  <si>
    <t>KEVIN CORBELINI</t>
  </si>
  <si>
    <t>ADHV ASSOCIACAO DE MOUTAIN BIKE DOWN HILL DO VINHO</t>
  </si>
  <si>
    <t>LARISSA HOLSCHER DA LUZ</t>
  </si>
  <si>
    <t>DHI Bike Park Pilon</t>
  </si>
  <si>
    <t>DH1</t>
  </si>
  <si>
    <t>GABRIEL DIAS LACRIMANTI</t>
  </si>
  <si>
    <t>SP</t>
  </si>
  <si>
    <t>LUCAS DA COSTA DA SILVA</t>
  </si>
  <si>
    <t>GUILHERME GUESSER</t>
  </si>
  <si>
    <t>HEITHOR BORCHARDT BARBOSA</t>
  </si>
  <si>
    <t>NAYARA BUENO DA SILVA CATTONI</t>
  </si>
  <si>
    <t>LEONARDO CAMARGO DOS PASSOS</t>
  </si>
  <si>
    <t>BERNARDO FELIPE MENGARDA</t>
  </si>
  <si>
    <t>LUIGI PELUSO CADORE</t>
  </si>
  <si>
    <t>CRISTIANO RODRIGO EWALD</t>
  </si>
  <si>
    <t>ITERSON MABA</t>
  </si>
  <si>
    <t>SIDNEI MACHADO</t>
  </si>
  <si>
    <t>GUILHERME AUGUSTO FRETTA LACERDA</t>
  </si>
  <si>
    <t>Downhill de São Vendelino</t>
  </si>
  <si>
    <t>DIEGO LOVATEL ZOLLNER</t>
  </si>
  <si>
    <t>FELIPE AUGUSTO MORAES MAIA</t>
  </si>
  <si>
    <t>11844</t>
  </si>
  <si>
    <t>ADRIANO SILVA CARDOSO</t>
  </si>
  <si>
    <t>ROGERIO NUNES DE AZEVEDO</t>
  </si>
  <si>
    <t>ATLETA</t>
  </si>
  <si>
    <t>RANKING MTB DOWNHILL - ELITE MASCULINO -  28/04/2025</t>
  </si>
  <si>
    <t>RANKING MTB DOWNHILL - ELITE FEMININO - 28/04/2025</t>
  </si>
  <si>
    <t>RANKING MTB DOWNHILL - JUNIOR MASCULINO -  28/04/2025</t>
  </si>
  <si>
    <t>RANKING MTB DOWNHILL - JUNIOR FEMININO - 28/04/2025</t>
  </si>
  <si>
    <t>RANKING MTB DOWNHILL - JUVENIL MASCULINO -  28/04/2025</t>
  </si>
  <si>
    <t>RANKING MTB DOWNHILL - JUVENIL FEMININO - 28/04/2025</t>
  </si>
  <si>
    <t>RANKING MTB DOWNHILL - INFANTOJUVENIL MASCULINO - 28/04/2025</t>
  </si>
  <si>
    <t>RANKING MTB DOWNHILL - SUB 30 MASCULINO - 28/04/2025</t>
  </si>
  <si>
    <t>RANKING MTB DOWNHILL - MASTER A2 MASCULINO - 28/04/2025</t>
  </si>
  <si>
    <t>RANKING MTB DOWNHILL - MASTER B1 MASCULINO - 28/04/2025</t>
  </si>
  <si>
    <t>RANKING MTB DOWNHILL - MASTER B2 MASCULINO - 28/04/2025</t>
  </si>
  <si>
    <t>MC1</t>
  </si>
  <si>
    <t>RANKING MTB DOWNHILL - MASTER C1 MASCULINO - 28/04/2025</t>
  </si>
  <si>
    <t>RANKING MTB DOWNHILL - MASTER C2 MASCULINO - 28/04/2025</t>
  </si>
  <si>
    <t>MD1</t>
  </si>
  <si>
    <t>RANKING MTB DOWNHILL - MASTER D1 MASCULINO - 28/04/2025</t>
  </si>
  <si>
    <t>RANKING MTB DOWNHILL - MASTER D2 MASCULINO - 28/04/2025</t>
  </si>
  <si>
    <t>RANKING MTB DOWNHILL - MASTER A1 MASCULINO - 06/05/2025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</si>
</sst>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0" fillId="4" borderId="0" applyNumberFormat="0" applyBorder="0" applyAlignment="0" applyProtection="0"/>
  </cellStyleXfs>
  <cellXfs count="5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14" fontId="17" fillId="0" borderId="9" xfId="0" applyNumberFormat="1" applyFont="1" applyBorder="1" applyAlignment="1">
      <alignment horizontal="center" vertical="center"/>
    </xf>
    <xf numFmtId="14" fontId="17" fillId="0" borderId="10" xfId="0" applyNumberFormat="1" applyFont="1" applyBorder="1" applyAlignment="1">
      <alignment horizontal="center" vertical="center"/>
    </xf>
    <xf numFmtId="14" fontId="17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2">
    <cellStyle name="40% - Ênfase3 2" xfId="21" xr:uid="{00000000-0005-0000-0000-000000000000}"/>
    <cellStyle name="Hiperlink" xfId="1" builtinId="8"/>
    <cellStyle name="Normal" xfId="0" builtinId="0"/>
    <cellStyle name="Normal 18" xfId="2" xr:uid="{00000000-0005-0000-0000-000003000000}"/>
    <cellStyle name="Normal 19" xfId="3" xr:uid="{00000000-0005-0000-0000-000004000000}"/>
    <cellStyle name="Normal 2" xfId="4" xr:uid="{00000000-0005-0000-0000-000005000000}"/>
    <cellStyle name="Normal 2 17" xfId="5" xr:uid="{00000000-0005-0000-0000-000006000000}"/>
    <cellStyle name="Normal 2 2" xfId="6" xr:uid="{00000000-0005-0000-0000-000007000000}"/>
    <cellStyle name="Normal 2 3" xfId="7" xr:uid="{00000000-0005-0000-0000-000008000000}"/>
    <cellStyle name="Normal 2 4" xfId="8" xr:uid="{00000000-0005-0000-0000-000009000000}"/>
    <cellStyle name="Normal 21" xfId="9" xr:uid="{00000000-0005-0000-0000-00000A000000}"/>
    <cellStyle name="Normal 3" xfId="10" xr:uid="{00000000-0005-0000-0000-00000B000000}"/>
    <cellStyle name="Normal 3 2" xfId="11" xr:uid="{00000000-0005-0000-0000-00000C000000}"/>
    <cellStyle name="Normal 3 2 2" xfId="12" xr:uid="{00000000-0005-0000-0000-00000D000000}"/>
    <cellStyle name="Normal 3 2 2 2" xfId="13" xr:uid="{00000000-0005-0000-0000-00000E000000}"/>
    <cellStyle name="Normal 3 2 2 3" xfId="14" xr:uid="{00000000-0005-0000-0000-00000F000000}"/>
    <cellStyle name="Normal 4" xfId="15" xr:uid="{00000000-0005-0000-0000-000010000000}"/>
    <cellStyle name="Normal 5" xfId="16" xr:uid="{00000000-0005-0000-0000-000011000000}"/>
    <cellStyle name="Normal 6" xfId="17" xr:uid="{00000000-0005-0000-0000-000012000000}"/>
    <cellStyle name="Normal 6 2" xfId="18" xr:uid="{00000000-0005-0000-0000-000013000000}"/>
    <cellStyle name="Normal 7" xfId="19" xr:uid="{00000000-0005-0000-0000-000014000000}"/>
    <cellStyle name="Normal 8" xfId="20" xr:uid="{00000000-0005-0000-0000-000015000000}"/>
  </cellStyles>
  <dxfs count="16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178173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5</xdr:col>
      <xdr:colOff>410583</xdr:colOff>
      <xdr:row>1</xdr:row>
      <xdr:rowOff>29807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4015068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466725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4</xdr:col>
      <xdr:colOff>3900768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187138</xdr:colOff>
      <xdr:row>0</xdr:row>
      <xdr:rowOff>58831</xdr:rowOff>
    </xdr:from>
    <xdr:to>
      <xdr:col>4</xdr:col>
      <xdr:colOff>3812466</xdr:colOff>
      <xdr:row>1</xdr:row>
      <xdr:rowOff>33617</xdr:rowOff>
    </xdr:to>
    <xdr:pic>
      <xdr:nvPicPr>
        <xdr:cNvPr id="3" name="Imagem 4">
          <a:extLst>
            <a:ext uri="{FF2B5EF4-FFF2-40B4-BE49-F238E27FC236}">
              <a16:creationId xmlns:a16="http://schemas.microsoft.com/office/drawing/2014/main" id="{1A179048-B0E7-4EC1-88D0-11939933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7610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5</xdr:col>
      <xdr:colOff>68035</xdr:colOff>
      <xdr:row>0</xdr:row>
      <xdr:rowOff>815341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4</xdr:col>
      <xdr:colOff>4382620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5</xdr:col>
      <xdr:colOff>424680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5</xdr:col>
      <xdr:colOff>291533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5</xdr:col>
      <xdr:colOff>20683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257175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5</xdr:col>
      <xdr:colOff>280987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zoomScale="85" zoomScaleNormal="85" workbookViewId="0">
      <selection activeCell="K1" sqref="I1:K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55.88671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46"/>
    </row>
    <row r="2" spans="1:14" s="4" customFormat="1" ht="96.75" customHeight="1">
      <c r="A2" s="48" t="s">
        <v>141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47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28766</v>
      </c>
      <c r="C5" s="5" t="s">
        <v>14</v>
      </c>
      <c r="D5" s="1" t="s">
        <v>7</v>
      </c>
      <c r="E5" s="6" t="s">
        <v>15</v>
      </c>
      <c r="F5" s="1" t="s">
        <v>9</v>
      </c>
      <c r="G5" s="1">
        <f t="shared" ref="G5:G21" si="0">SUM(I5:M5)</f>
        <v>250</v>
      </c>
      <c r="H5" s="31"/>
      <c r="I5" s="7"/>
      <c r="J5" s="7">
        <v>55</v>
      </c>
      <c r="K5" s="7">
        <v>85</v>
      </c>
      <c r="L5" s="7">
        <v>60</v>
      </c>
      <c r="M5" s="7">
        <v>50</v>
      </c>
      <c r="N5" s="36"/>
    </row>
    <row r="6" spans="1:14" s="11" customFormat="1" ht="18" customHeight="1">
      <c r="A6" s="1">
        <v>1</v>
      </c>
      <c r="B6" s="1">
        <v>35009</v>
      </c>
      <c r="C6" s="5" t="s">
        <v>16</v>
      </c>
      <c r="D6" s="1" t="s">
        <v>7</v>
      </c>
      <c r="E6" s="6" t="s">
        <v>8</v>
      </c>
      <c r="F6" s="1" t="s">
        <v>9</v>
      </c>
      <c r="G6" s="1">
        <f t="shared" si="0"/>
        <v>250</v>
      </c>
      <c r="H6" s="31"/>
      <c r="I6" s="7"/>
      <c r="J6" s="7">
        <v>45</v>
      </c>
      <c r="K6" s="7">
        <v>110</v>
      </c>
      <c r="L6" s="7">
        <v>50</v>
      </c>
      <c r="M6" s="7">
        <v>45</v>
      </c>
      <c r="N6" s="36"/>
    </row>
    <row r="7" spans="1:14" s="11" customFormat="1" ht="18" customHeight="1">
      <c r="A7" s="1">
        <v>3</v>
      </c>
      <c r="B7" s="1">
        <v>11120</v>
      </c>
      <c r="C7" s="5" t="s">
        <v>12</v>
      </c>
      <c r="D7" s="1" t="s">
        <v>7</v>
      </c>
      <c r="E7" s="6" t="s">
        <v>13</v>
      </c>
      <c r="F7" s="1" t="s">
        <v>9</v>
      </c>
      <c r="G7" s="1">
        <f t="shared" si="0"/>
        <v>215</v>
      </c>
      <c r="H7" s="31"/>
      <c r="I7" s="7"/>
      <c r="J7" s="7">
        <v>35</v>
      </c>
      <c r="K7" s="7">
        <v>80</v>
      </c>
      <c r="L7" s="7">
        <v>45</v>
      </c>
      <c r="M7" s="7">
        <v>55</v>
      </c>
      <c r="N7" s="36"/>
    </row>
    <row r="8" spans="1:14" s="11" customFormat="1" ht="18" customHeight="1">
      <c r="A8" s="1">
        <v>3</v>
      </c>
      <c r="B8" s="1">
        <v>8791</v>
      </c>
      <c r="C8" s="5" t="s">
        <v>21</v>
      </c>
      <c r="D8" s="1" t="s">
        <v>7</v>
      </c>
      <c r="E8" s="6" t="s">
        <v>22</v>
      </c>
      <c r="F8" s="1" t="s">
        <v>9</v>
      </c>
      <c r="G8" s="1">
        <f t="shared" si="0"/>
        <v>215</v>
      </c>
      <c r="H8" s="31"/>
      <c r="I8" s="7"/>
      <c r="J8" s="7">
        <v>60</v>
      </c>
      <c r="K8" s="7">
        <v>90</v>
      </c>
      <c r="L8" s="7">
        <v>35</v>
      </c>
      <c r="M8" s="7">
        <v>30</v>
      </c>
      <c r="N8" s="36"/>
    </row>
    <row r="9" spans="1:14" s="11" customFormat="1" ht="18" customHeight="1">
      <c r="A9" s="1">
        <v>5</v>
      </c>
      <c r="B9" s="1">
        <v>27693</v>
      </c>
      <c r="C9" s="22" t="s">
        <v>17</v>
      </c>
      <c r="D9" s="23" t="s">
        <v>7</v>
      </c>
      <c r="E9" s="5" t="s">
        <v>8</v>
      </c>
      <c r="F9" s="1" t="s">
        <v>9</v>
      </c>
      <c r="G9" s="1">
        <f t="shared" si="0"/>
        <v>160</v>
      </c>
      <c r="H9" s="32"/>
      <c r="I9" s="1"/>
      <c r="J9" s="1">
        <v>25</v>
      </c>
      <c r="K9" s="1">
        <v>75</v>
      </c>
      <c r="L9" s="1">
        <v>20</v>
      </c>
      <c r="M9" s="7">
        <v>40</v>
      </c>
      <c r="N9" s="36"/>
    </row>
    <row r="10" spans="1:14" s="11" customFormat="1" ht="18" customHeight="1">
      <c r="A10" s="1">
        <v>6</v>
      </c>
      <c r="B10" s="1">
        <v>10880</v>
      </c>
      <c r="C10" s="5" t="s">
        <v>6</v>
      </c>
      <c r="D10" s="1" t="s">
        <v>7</v>
      </c>
      <c r="E10" s="6" t="s">
        <v>8</v>
      </c>
      <c r="F10" s="1" t="s">
        <v>9</v>
      </c>
      <c r="G10" s="1">
        <f t="shared" si="0"/>
        <v>155</v>
      </c>
      <c r="H10" s="31"/>
      <c r="I10" s="7"/>
      <c r="J10" s="7"/>
      <c r="K10" s="7">
        <v>95</v>
      </c>
      <c r="L10" s="7"/>
      <c r="M10" s="7">
        <v>60</v>
      </c>
      <c r="N10" s="36"/>
    </row>
    <row r="11" spans="1:14" s="11" customFormat="1" ht="18" customHeight="1">
      <c r="A11" s="1">
        <v>7</v>
      </c>
      <c r="B11" s="24">
        <v>42986</v>
      </c>
      <c r="C11" s="25" t="s">
        <v>18</v>
      </c>
      <c r="D11" s="24" t="s">
        <v>7</v>
      </c>
      <c r="E11" s="25" t="s">
        <v>19</v>
      </c>
      <c r="F11" s="24" t="s">
        <v>20</v>
      </c>
      <c r="G11" s="1">
        <f t="shared" si="0"/>
        <v>115</v>
      </c>
      <c r="H11" s="32"/>
      <c r="I11" s="24"/>
      <c r="J11" s="24">
        <v>40</v>
      </c>
      <c r="K11" s="24"/>
      <c r="L11" s="24">
        <v>40</v>
      </c>
      <c r="M11" s="1">
        <v>35</v>
      </c>
      <c r="N11" s="36"/>
    </row>
    <row r="12" spans="1:14" s="11" customFormat="1" ht="18" customHeight="1">
      <c r="A12" s="1">
        <v>8</v>
      </c>
      <c r="B12" s="1">
        <v>40279</v>
      </c>
      <c r="C12" s="5" t="s">
        <v>99</v>
      </c>
      <c r="D12" s="1" t="s">
        <v>7</v>
      </c>
      <c r="E12" s="6" t="s">
        <v>22</v>
      </c>
      <c r="F12" s="1" t="s">
        <v>9</v>
      </c>
      <c r="G12" s="1">
        <f t="shared" si="0"/>
        <v>105</v>
      </c>
      <c r="H12" s="31"/>
      <c r="I12" s="7"/>
      <c r="J12" s="7">
        <v>50</v>
      </c>
      <c r="K12" s="7"/>
      <c r="L12" s="7">
        <v>55</v>
      </c>
      <c r="M12" s="7"/>
      <c r="N12" s="32"/>
    </row>
    <row r="13" spans="1:14" s="11" customFormat="1" ht="18" customHeight="1">
      <c r="A13" s="1">
        <v>9</v>
      </c>
      <c r="B13" s="1">
        <v>35198</v>
      </c>
      <c r="C13" s="5" t="s">
        <v>23</v>
      </c>
      <c r="D13" s="1" t="s">
        <v>7</v>
      </c>
      <c r="E13" s="6" t="s">
        <v>13</v>
      </c>
      <c r="F13" s="1" t="s">
        <v>9</v>
      </c>
      <c r="G13" s="1">
        <f t="shared" si="0"/>
        <v>95</v>
      </c>
      <c r="H13" s="31"/>
      <c r="I13" s="7"/>
      <c r="J13" s="7"/>
      <c r="K13" s="7">
        <v>70</v>
      </c>
      <c r="L13" s="7"/>
      <c r="M13" s="7">
        <v>25</v>
      </c>
      <c r="N13" s="36"/>
    </row>
    <row r="14" spans="1:14" s="11" customFormat="1" ht="18" customHeight="1">
      <c r="A14" s="1">
        <v>10</v>
      </c>
      <c r="B14" s="1">
        <v>38095</v>
      </c>
      <c r="C14" s="5" t="s">
        <v>24</v>
      </c>
      <c r="D14" s="1" t="s">
        <v>7</v>
      </c>
      <c r="E14" s="6" t="s">
        <v>19</v>
      </c>
      <c r="F14" s="1" t="s">
        <v>20</v>
      </c>
      <c r="G14" s="1">
        <f t="shared" si="0"/>
        <v>80</v>
      </c>
      <c r="H14" s="31"/>
      <c r="I14" s="7"/>
      <c r="J14" s="7">
        <v>30</v>
      </c>
      <c r="K14" s="7"/>
      <c r="L14" s="7">
        <v>30</v>
      </c>
      <c r="M14" s="7">
        <v>20</v>
      </c>
      <c r="N14" s="36"/>
    </row>
    <row r="15" spans="1:14" s="11" customFormat="1" ht="18" customHeight="1">
      <c r="A15" s="1">
        <v>11</v>
      </c>
      <c r="B15" s="1">
        <v>11520</v>
      </c>
      <c r="C15" s="5" t="s">
        <v>25</v>
      </c>
      <c r="D15" s="1" t="s">
        <v>7</v>
      </c>
      <c r="E15" s="6" t="s">
        <v>13</v>
      </c>
      <c r="F15" s="1" t="s">
        <v>9</v>
      </c>
      <c r="G15" s="1">
        <f t="shared" si="0"/>
        <v>78</v>
      </c>
      <c r="H15" s="31"/>
      <c r="I15" s="7"/>
      <c r="J15" s="7">
        <v>20</v>
      </c>
      <c r="K15" s="7">
        <v>35</v>
      </c>
      <c r="L15" s="7">
        <v>8</v>
      </c>
      <c r="M15" s="7">
        <v>15</v>
      </c>
      <c r="N15" s="36"/>
    </row>
    <row r="16" spans="1:14" s="11" customFormat="1" ht="18" customHeight="1">
      <c r="A16" s="1">
        <v>12</v>
      </c>
      <c r="B16" s="1">
        <v>30303</v>
      </c>
      <c r="C16" s="5" t="s">
        <v>26</v>
      </c>
      <c r="D16" s="1" t="s">
        <v>7</v>
      </c>
      <c r="E16" s="6" t="s">
        <v>8</v>
      </c>
      <c r="F16" s="1" t="s">
        <v>9</v>
      </c>
      <c r="G16" s="1">
        <f t="shared" si="0"/>
        <v>70</v>
      </c>
      <c r="H16" s="31"/>
      <c r="I16" s="7"/>
      <c r="J16" s="7"/>
      <c r="K16" s="7">
        <v>60</v>
      </c>
      <c r="L16" s="7"/>
      <c r="M16" s="7">
        <v>10</v>
      </c>
      <c r="N16" s="36"/>
    </row>
    <row r="17" spans="1:14" s="11" customFormat="1" ht="18" customHeight="1">
      <c r="A17" s="1">
        <v>12</v>
      </c>
      <c r="B17" s="1">
        <v>17460</v>
      </c>
      <c r="C17" s="5" t="s">
        <v>100</v>
      </c>
      <c r="D17" s="1" t="s">
        <v>7</v>
      </c>
      <c r="E17" s="6" t="s">
        <v>19</v>
      </c>
      <c r="F17" s="1" t="s">
        <v>20</v>
      </c>
      <c r="G17" s="1">
        <f t="shared" si="0"/>
        <v>70</v>
      </c>
      <c r="H17" s="31"/>
      <c r="I17" s="7"/>
      <c r="J17" s="7">
        <v>45</v>
      </c>
      <c r="K17" s="7"/>
      <c r="L17" s="7">
        <v>25</v>
      </c>
      <c r="M17" s="7"/>
      <c r="N17" s="36"/>
    </row>
    <row r="18" spans="1:14" s="11" customFormat="1" ht="18" customHeight="1">
      <c r="A18" s="1">
        <v>14</v>
      </c>
      <c r="B18" s="1">
        <v>54162</v>
      </c>
      <c r="C18" s="5" t="s">
        <v>121</v>
      </c>
      <c r="D18" s="1" t="s">
        <v>7</v>
      </c>
      <c r="E18" s="6" t="s">
        <v>8</v>
      </c>
      <c r="F18" s="1" t="s">
        <v>122</v>
      </c>
      <c r="G18" s="1">
        <f t="shared" si="0"/>
        <v>55</v>
      </c>
      <c r="H18" s="31"/>
      <c r="I18" s="7"/>
      <c r="J18" s="7"/>
      <c r="K18" s="7">
        <v>55</v>
      </c>
      <c r="L18" s="7"/>
      <c r="M18" s="7"/>
      <c r="N18" s="36"/>
    </row>
    <row r="19" spans="1:14" s="11" customFormat="1" ht="18" customHeight="1">
      <c r="A19" s="1">
        <v>15</v>
      </c>
      <c r="B19" s="1">
        <v>42217</v>
      </c>
      <c r="C19" s="5" t="s">
        <v>28</v>
      </c>
      <c r="D19" s="1" t="s">
        <v>7</v>
      </c>
      <c r="E19" s="6" t="s">
        <v>8</v>
      </c>
      <c r="F19" s="1" t="s">
        <v>9</v>
      </c>
      <c r="G19" s="1">
        <f t="shared" si="0"/>
        <v>50</v>
      </c>
      <c r="H19" s="31"/>
      <c r="I19" s="7"/>
      <c r="J19" s="7"/>
      <c r="K19" s="7">
        <v>45</v>
      </c>
      <c r="L19" s="7"/>
      <c r="M19" s="7">
        <v>5</v>
      </c>
      <c r="N19" s="36"/>
    </row>
    <row r="20" spans="1:14" s="11" customFormat="1" ht="18" customHeight="1">
      <c r="A20" s="1">
        <v>16</v>
      </c>
      <c r="B20" s="1">
        <v>41267</v>
      </c>
      <c r="C20" s="5" t="s">
        <v>101</v>
      </c>
      <c r="D20" s="1" t="s">
        <v>7</v>
      </c>
      <c r="E20" s="6" t="s">
        <v>8</v>
      </c>
      <c r="F20" s="1" t="s">
        <v>9</v>
      </c>
      <c r="G20" s="1">
        <f t="shared" si="0"/>
        <v>29</v>
      </c>
      <c r="H20" s="31"/>
      <c r="I20" s="7"/>
      <c r="J20" s="7"/>
      <c r="K20" s="7">
        <v>25</v>
      </c>
      <c r="L20" s="7">
        <v>4</v>
      </c>
      <c r="M20" s="7"/>
      <c r="N20" s="36"/>
    </row>
    <row r="21" spans="1:14" s="11" customFormat="1" ht="18" customHeight="1">
      <c r="A21" s="1">
        <v>17</v>
      </c>
      <c r="B21" s="1">
        <v>7329</v>
      </c>
      <c r="C21" s="5" t="s">
        <v>27</v>
      </c>
      <c r="D21" s="1" t="s">
        <v>7</v>
      </c>
      <c r="E21" s="6" t="s">
        <v>8</v>
      </c>
      <c r="F21" s="1" t="s">
        <v>9</v>
      </c>
      <c r="G21" s="1">
        <f t="shared" si="0"/>
        <v>8</v>
      </c>
      <c r="H21" s="31"/>
      <c r="I21" s="7"/>
      <c r="J21" s="7"/>
      <c r="K21" s="7"/>
      <c r="L21" s="7"/>
      <c r="M21" s="7">
        <v>8</v>
      </c>
      <c r="N21" s="36"/>
    </row>
    <row r="22" spans="1:14" ht="18" customHeight="1">
      <c r="A22" s="1"/>
      <c r="B22" s="1"/>
      <c r="C22" s="22"/>
      <c r="D22" s="1"/>
      <c r="E22" s="6"/>
      <c r="F22" s="1"/>
      <c r="G22" s="1"/>
      <c r="H22" s="28"/>
      <c r="I22" s="7"/>
      <c r="J22" s="7"/>
      <c r="K22" s="7"/>
      <c r="L22" s="7"/>
      <c r="M22" s="7"/>
      <c r="N22" s="34"/>
    </row>
    <row r="23" spans="1:14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37"/>
    </row>
    <row r="24" spans="1:14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</row>
    <row r="25" spans="1:14">
      <c r="C25" s="10"/>
      <c r="E25" s="2"/>
      <c r="G25" s="12"/>
      <c r="H25" s="12"/>
      <c r="L25" s="3"/>
      <c r="M25" s="3"/>
    </row>
    <row r="26" spans="1:14">
      <c r="C26" s="10"/>
      <c r="E26" s="2"/>
      <c r="G26" s="12"/>
      <c r="H26" s="12"/>
      <c r="L26" s="3"/>
      <c r="M26" s="3"/>
    </row>
    <row r="27" spans="1:14">
      <c r="C27" s="10"/>
      <c r="E27" s="2"/>
      <c r="G27" s="12"/>
      <c r="H27" s="12"/>
      <c r="L27" s="3"/>
      <c r="M27" s="3"/>
    </row>
    <row r="28" spans="1:14">
      <c r="C28" s="10"/>
      <c r="E28" s="2"/>
      <c r="G28" s="12"/>
      <c r="H28" s="12"/>
      <c r="L28" s="3"/>
      <c r="M28" s="3"/>
    </row>
    <row r="29" spans="1:14">
      <c r="C29" s="10"/>
      <c r="E29" s="2"/>
      <c r="G29" s="12"/>
      <c r="H29" s="12"/>
      <c r="L29" s="3"/>
      <c r="M29" s="3"/>
    </row>
    <row r="30" spans="1:14">
      <c r="C30" s="10"/>
      <c r="E30" s="2"/>
      <c r="G30" s="12"/>
      <c r="H30" s="12"/>
      <c r="L30" s="3"/>
      <c r="M30" s="3"/>
    </row>
    <row r="31" spans="1:14">
      <c r="C31" s="10"/>
      <c r="E31" s="2"/>
      <c r="G31" s="12"/>
      <c r="H31" s="12"/>
      <c r="L31" s="3"/>
      <c r="M31" s="3"/>
    </row>
    <row r="32" spans="1:14">
      <c r="C32" s="10"/>
      <c r="E32" s="2"/>
      <c r="G32" s="12"/>
      <c r="H32" s="12"/>
      <c r="L32" s="3"/>
      <c r="M32" s="3"/>
    </row>
    <row r="33" spans="3:13">
      <c r="C33" s="10"/>
      <c r="E33" s="2"/>
      <c r="G33" s="12"/>
      <c r="H33" s="12"/>
      <c r="L33" s="3"/>
      <c r="M33" s="3"/>
    </row>
    <row r="34" spans="3:13">
      <c r="C34" s="10"/>
      <c r="E34" s="2"/>
      <c r="G34" s="12"/>
      <c r="H34" s="12"/>
      <c r="L34" s="3"/>
      <c r="M34" s="3"/>
    </row>
    <row r="35" spans="3:13">
      <c r="C35" s="10"/>
      <c r="E35" s="2"/>
      <c r="G35" s="12"/>
      <c r="H35" s="12"/>
      <c r="L35" s="3"/>
      <c r="M35" s="3"/>
    </row>
    <row r="36" spans="3:13">
      <c r="C36" s="10"/>
      <c r="E36" s="2"/>
      <c r="G36" s="12"/>
      <c r="H36" s="12"/>
      <c r="L36" s="3"/>
      <c r="M36" s="3"/>
    </row>
    <row r="37" spans="3:13">
      <c r="C37" s="10"/>
      <c r="E37" s="2"/>
      <c r="G37" s="12"/>
      <c r="H37" s="12"/>
      <c r="L37" s="3"/>
      <c r="M37" s="3"/>
    </row>
    <row r="38" spans="3:13">
      <c r="C38" s="10"/>
      <c r="E38" s="2"/>
      <c r="G38" s="12"/>
      <c r="H38" s="12"/>
      <c r="L38" s="3"/>
      <c r="M38" s="3"/>
    </row>
    <row r="39" spans="3:13">
      <c r="C39" s="10"/>
      <c r="E39" s="2"/>
      <c r="G39" s="12"/>
      <c r="H39" s="12"/>
      <c r="L39" s="3"/>
      <c r="M39" s="3"/>
    </row>
    <row r="40" spans="3:13">
      <c r="C40" s="10"/>
      <c r="E40" s="2"/>
      <c r="G40" s="12"/>
      <c r="H40" s="12"/>
      <c r="L40" s="3"/>
      <c r="M40" s="3"/>
    </row>
    <row r="41" spans="3:13">
      <c r="C41" s="10"/>
      <c r="E41" s="2"/>
      <c r="G41" s="12"/>
      <c r="H41" s="12"/>
      <c r="L41" s="3"/>
      <c r="M41" s="3"/>
    </row>
    <row r="42" spans="3:13">
      <c r="C42" s="10"/>
      <c r="E42" s="2"/>
      <c r="G42" s="12"/>
      <c r="H42" s="12"/>
      <c r="L42" s="3"/>
      <c r="M42" s="3"/>
    </row>
  </sheetData>
  <sheetProtection algorithmName="SHA-512" hashValue="xThKFxMO9IjjZUTXloULos/pkz+/IWDUPxZnpnY9s64nXZ8qKGRCWFUMaO7DjX5Qlr9Kordl0kjzrKb1BfP2iA==" saltValue="hSSoPGFmftDA6kOv35dl9A==" spinCount="100000" sheet="1" selectLockedCells="1" selectUnlockedCells="1"/>
  <sortState xmlns:xlrd2="http://schemas.microsoft.com/office/spreadsheetml/2017/richdata2" ref="B5:M21">
    <sortCondition descending="1" ref="G5:G21"/>
  </sortState>
  <mergeCells count="7">
    <mergeCell ref="A2:G2"/>
    <mergeCell ref="A1:G1"/>
    <mergeCell ref="M1:M2"/>
    <mergeCell ref="J1:J2"/>
    <mergeCell ref="L1:L2"/>
    <mergeCell ref="I1:I2"/>
    <mergeCell ref="K1:K2"/>
  </mergeCells>
  <phoneticPr fontId="0" type="noConversion"/>
  <conditionalFormatting sqref="B3:C3">
    <cfRule type="duplicateValues" dxfId="165" priority="11" stopIfTrue="1"/>
  </conditionalFormatting>
  <conditionalFormatting sqref="B5:C21">
    <cfRule type="duplicateValues" dxfId="164" priority="4063" stopIfTrue="1"/>
  </conditionalFormatting>
  <conditionalFormatting sqref="B5:C22">
    <cfRule type="duplicateValues" dxfId="163" priority="4064" stopIfTrue="1"/>
    <cfRule type="duplicateValues" dxfId="162" priority="4065" stopIfTrue="1"/>
    <cfRule type="duplicateValues" dxfId="161" priority="4066" stopIfTrue="1"/>
  </conditionalFormatting>
  <conditionalFormatting sqref="B9:C24 B1:C2 B4:C4 B43:C65504">
    <cfRule type="expression" dxfId="160" priority="3722" stopIfTrue="1">
      <formula>AND(COUNTIF($B$1:$C$2, B1)+COUNTIF($B$4:$C$4, B1)+COUNTIF($B$9:$C$65504, B1)&gt;1,NOT(ISBLANK(B1)))</formula>
    </cfRule>
  </conditionalFormatting>
  <conditionalFormatting sqref="B9:C24">
    <cfRule type="duplicateValues" dxfId="159" priority="4070" stopIfTrue="1"/>
  </conditionalFormatting>
  <conditionalFormatting sqref="B43:C1048576 B1:C24">
    <cfRule type="duplicateValues" dxfId="158" priority="2"/>
  </conditionalFormatting>
  <conditionalFormatting sqref="C22">
    <cfRule type="duplicateValues" dxfId="157" priority="227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8" style="10" bestFit="1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119</v>
      </c>
      <c r="K1" s="54" t="s">
        <v>10</v>
      </c>
      <c r="L1" s="27"/>
    </row>
    <row r="2" spans="1:12" s="4" customFormat="1" ht="99" customHeight="1">
      <c r="A2" s="48" t="s">
        <v>142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45697</v>
      </c>
      <c r="L3" s="34"/>
    </row>
    <row r="4" spans="1:12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120</v>
      </c>
      <c r="K4" s="21" t="s">
        <v>11</v>
      </c>
      <c r="L4" s="35"/>
    </row>
    <row r="5" spans="1:12" s="11" customFormat="1" ht="18" customHeight="1">
      <c r="A5" s="1">
        <v>1</v>
      </c>
      <c r="B5" s="1">
        <v>38325</v>
      </c>
      <c r="C5" s="5" t="s">
        <v>29</v>
      </c>
      <c r="D5" s="1" t="s">
        <v>30</v>
      </c>
      <c r="E5" s="6" t="s">
        <v>31</v>
      </c>
      <c r="F5" s="1" t="s">
        <v>9</v>
      </c>
      <c r="G5" s="1">
        <f>SUM(I5:K5)</f>
        <v>85</v>
      </c>
      <c r="H5" s="31"/>
      <c r="I5" s="7"/>
      <c r="J5" s="7">
        <f>110/2</f>
        <v>55</v>
      </c>
      <c r="K5" s="7">
        <v>30</v>
      </c>
      <c r="L5" s="32"/>
    </row>
    <row r="6" spans="1:12" s="11" customFormat="1" ht="18" customHeight="1">
      <c r="A6" s="1">
        <v>2</v>
      </c>
      <c r="B6" s="1">
        <v>61969</v>
      </c>
      <c r="C6" s="5" t="s">
        <v>126</v>
      </c>
      <c r="D6" s="1" t="s">
        <v>30</v>
      </c>
      <c r="E6" s="6" t="s">
        <v>8</v>
      </c>
      <c r="F6" s="1" t="s">
        <v>9</v>
      </c>
      <c r="G6" s="1">
        <f>SUM(I6:K6)</f>
        <v>47.5</v>
      </c>
      <c r="H6" s="31"/>
      <c r="I6" s="7"/>
      <c r="J6" s="7">
        <f>95/2</f>
        <v>47.5</v>
      </c>
      <c r="K6" s="7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  <row r="12" spans="1:12">
      <c r="C12" s="45"/>
    </row>
  </sheetData>
  <sheetProtection algorithmName="SHA-512" hashValue="oE0v5y5g+n5mqQAVvhm+BeCCgqqcAJl7DcD4vs/5EppFA5WnI5wCg757qepELRvhGupN6jEcVFHJq87UnCtM3g==" saltValue="CZWLpHVVlEqBa8V90NzxCQ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K1:K2"/>
    <mergeCell ref="J1:J2"/>
    <mergeCell ref="A2:G2"/>
    <mergeCell ref="A1:G1"/>
    <mergeCell ref="I1:I2"/>
  </mergeCells>
  <conditionalFormatting sqref="B3:C3">
    <cfRule type="duplicateValues" dxfId="156" priority="8" stopIfTrue="1"/>
  </conditionalFormatting>
  <conditionalFormatting sqref="B5:C6">
    <cfRule type="duplicateValues" dxfId="155" priority="4071" stopIfTrue="1"/>
  </conditionalFormatting>
  <conditionalFormatting sqref="B5:C7">
    <cfRule type="duplicateValues" dxfId="154" priority="4072" stopIfTrue="1"/>
    <cfRule type="duplicateValues" dxfId="153" priority="4073" stopIfTrue="1"/>
    <cfRule type="duplicateValues" dxfId="152" priority="4074" stopIfTrue="1"/>
  </conditionalFormatting>
  <conditionalFormatting sqref="B7:C9">
    <cfRule type="duplicateValues" dxfId="151" priority="2302" stopIfTrue="1"/>
  </conditionalFormatting>
  <conditionalFormatting sqref="B7:C11 B1:C2 B4:C4 B12 B13:C65509">
    <cfRule type="expression" dxfId="150" priority="10" stopIfTrue="1">
      <formula>AND(COUNTIF($B$1:$C$2, B1)+COUNTIF($B$4:$C$4, B1)+COUNTIF($B$7:$C$65509, B1)&gt;1,NOT(ISBLANK(B1)))</formula>
    </cfRule>
  </conditionalFormatting>
  <conditionalFormatting sqref="C7">
    <cfRule type="duplicateValues" dxfId="149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27"/>
  <sheetViews>
    <sheetView zoomScale="85" zoomScaleNormal="85" workbookViewId="0">
      <selection activeCell="C4" sqref="C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63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46"/>
    </row>
    <row r="2" spans="1:14" s="4" customFormat="1" ht="96.75" customHeight="1">
      <c r="A2" s="48" t="s">
        <v>143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47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46320</v>
      </c>
      <c r="C5" s="5" t="s">
        <v>35</v>
      </c>
      <c r="D5" s="1" t="s">
        <v>36</v>
      </c>
      <c r="E5" s="6" t="s">
        <v>37</v>
      </c>
      <c r="F5" s="1" t="s">
        <v>20</v>
      </c>
      <c r="G5" s="1">
        <f t="shared" ref="G5:G14" si="0">SUM(I5:M5)</f>
        <v>290</v>
      </c>
      <c r="H5" s="31"/>
      <c r="I5" s="7"/>
      <c r="J5" s="7">
        <v>60</v>
      </c>
      <c r="K5" s="7">
        <v>110</v>
      </c>
      <c r="L5" s="7">
        <v>60</v>
      </c>
      <c r="M5" s="7">
        <v>60</v>
      </c>
      <c r="N5" s="36"/>
    </row>
    <row r="6" spans="1:14" s="11" customFormat="1" ht="18" customHeight="1">
      <c r="A6" s="1">
        <v>2</v>
      </c>
      <c r="B6" s="1">
        <v>22952</v>
      </c>
      <c r="C6" s="5" t="s">
        <v>38</v>
      </c>
      <c r="D6" s="1" t="s">
        <v>36</v>
      </c>
      <c r="E6" s="6" t="s">
        <v>15</v>
      </c>
      <c r="F6" s="1" t="s">
        <v>9</v>
      </c>
      <c r="G6" s="1">
        <f t="shared" si="0"/>
        <v>215</v>
      </c>
      <c r="H6" s="31"/>
      <c r="I6" s="7"/>
      <c r="J6" s="7">
        <v>45</v>
      </c>
      <c r="K6" s="7">
        <v>80</v>
      </c>
      <c r="L6" s="7">
        <v>40</v>
      </c>
      <c r="M6" s="7">
        <v>50</v>
      </c>
      <c r="N6" s="36"/>
    </row>
    <row r="7" spans="1:14" s="11" customFormat="1" ht="18" customHeight="1">
      <c r="A7" s="1">
        <v>2</v>
      </c>
      <c r="B7" s="1">
        <v>45794</v>
      </c>
      <c r="C7" s="22" t="s">
        <v>41</v>
      </c>
      <c r="D7" s="1" t="s">
        <v>36</v>
      </c>
      <c r="E7" s="6" t="s">
        <v>42</v>
      </c>
      <c r="F7" s="1" t="s">
        <v>43</v>
      </c>
      <c r="G7" s="1">
        <f t="shared" si="0"/>
        <v>215</v>
      </c>
      <c r="H7" s="31"/>
      <c r="I7" s="7"/>
      <c r="J7" s="7">
        <v>50</v>
      </c>
      <c r="K7" s="7">
        <v>85</v>
      </c>
      <c r="L7" s="7">
        <v>45</v>
      </c>
      <c r="M7" s="7">
        <v>35</v>
      </c>
      <c r="N7" s="36"/>
    </row>
    <row r="8" spans="1:14" s="11" customFormat="1" ht="18" customHeight="1">
      <c r="A8" s="1">
        <v>4</v>
      </c>
      <c r="B8" s="24">
        <v>36042</v>
      </c>
      <c r="C8" s="43" t="s">
        <v>39</v>
      </c>
      <c r="D8" s="1" t="s">
        <v>36</v>
      </c>
      <c r="E8" s="26" t="s">
        <v>15</v>
      </c>
      <c r="F8" s="24" t="s">
        <v>9</v>
      </c>
      <c r="G8" s="1">
        <f t="shared" si="0"/>
        <v>190</v>
      </c>
      <c r="H8" s="31"/>
      <c r="I8" s="44"/>
      <c r="J8" s="44"/>
      <c r="K8" s="44">
        <v>90</v>
      </c>
      <c r="L8" s="44">
        <v>55</v>
      </c>
      <c r="M8" s="44">
        <v>45</v>
      </c>
      <c r="N8" s="36"/>
    </row>
    <row r="9" spans="1:14" s="11" customFormat="1" ht="18" customHeight="1">
      <c r="A9" s="1">
        <v>5</v>
      </c>
      <c r="B9" s="24">
        <v>41362</v>
      </c>
      <c r="C9" s="43" t="s">
        <v>127</v>
      </c>
      <c r="D9" s="1" t="s">
        <v>36</v>
      </c>
      <c r="E9" s="26" t="s">
        <v>117</v>
      </c>
      <c r="F9" s="24" t="s">
        <v>20</v>
      </c>
      <c r="G9" s="1">
        <f t="shared" si="0"/>
        <v>150</v>
      </c>
      <c r="H9" s="31"/>
      <c r="I9" s="44"/>
      <c r="J9" s="44">
        <v>55</v>
      </c>
      <c r="K9" s="44">
        <v>95</v>
      </c>
      <c r="L9" s="44"/>
      <c r="M9" s="44"/>
      <c r="N9" s="36"/>
    </row>
    <row r="10" spans="1:14" s="11" customFormat="1" ht="18" customHeight="1">
      <c r="A10" s="1">
        <v>6</v>
      </c>
      <c r="B10" s="24">
        <v>54504</v>
      </c>
      <c r="C10" s="43" t="s">
        <v>44</v>
      </c>
      <c r="D10" s="1" t="s">
        <v>36</v>
      </c>
      <c r="E10" s="26" t="s">
        <v>8</v>
      </c>
      <c r="F10" s="24" t="s">
        <v>9</v>
      </c>
      <c r="G10" s="1">
        <f t="shared" si="0"/>
        <v>145</v>
      </c>
      <c r="H10" s="31"/>
      <c r="I10" s="44"/>
      <c r="J10" s="44">
        <v>40</v>
      </c>
      <c r="K10" s="44">
        <v>75</v>
      </c>
      <c r="L10" s="44"/>
      <c r="M10" s="44">
        <v>30</v>
      </c>
      <c r="N10" s="36"/>
    </row>
    <row r="11" spans="1:14" s="11" customFormat="1" ht="18" customHeight="1">
      <c r="A11" s="1">
        <v>7</v>
      </c>
      <c r="B11" s="24">
        <v>60072</v>
      </c>
      <c r="C11" s="43" t="s">
        <v>128</v>
      </c>
      <c r="D11" s="1" t="s">
        <v>36</v>
      </c>
      <c r="E11" s="26" t="s">
        <v>8</v>
      </c>
      <c r="F11" s="24" t="s">
        <v>9</v>
      </c>
      <c r="G11" s="1">
        <f t="shared" si="0"/>
        <v>65</v>
      </c>
      <c r="H11" s="31"/>
      <c r="I11" s="44"/>
      <c r="J11" s="44"/>
      <c r="K11" s="44">
        <v>65</v>
      </c>
      <c r="L11" s="44"/>
      <c r="M11" s="44"/>
      <c r="N11" s="36"/>
    </row>
    <row r="12" spans="1:14" s="11" customFormat="1" ht="18" customHeight="1">
      <c r="A12" s="1">
        <v>8</v>
      </c>
      <c r="B12" s="1">
        <v>45919</v>
      </c>
      <c r="C12" s="5" t="s">
        <v>40</v>
      </c>
      <c r="D12" s="1" t="s">
        <v>36</v>
      </c>
      <c r="E12" s="6" t="s">
        <v>8</v>
      </c>
      <c r="F12" s="24" t="s">
        <v>34</v>
      </c>
      <c r="G12" s="1">
        <f t="shared" si="0"/>
        <v>40</v>
      </c>
      <c r="H12" s="31"/>
      <c r="I12" s="7"/>
      <c r="J12" s="7"/>
      <c r="K12" s="7"/>
      <c r="L12" s="7"/>
      <c r="M12" s="7">
        <v>40</v>
      </c>
      <c r="N12" s="36"/>
    </row>
    <row r="13" spans="1:14" s="11" customFormat="1" ht="18" customHeight="1">
      <c r="A13" s="1">
        <v>9</v>
      </c>
      <c r="B13" s="1">
        <v>55345</v>
      </c>
      <c r="C13" s="22" t="s">
        <v>45</v>
      </c>
      <c r="D13" s="1" t="s">
        <v>36</v>
      </c>
      <c r="E13" s="6" t="s">
        <v>8</v>
      </c>
      <c r="F13" s="24" t="s">
        <v>34</v>
      </c>
      <c r="G13" s="1">
        <f t="shared" si="0"/>
        <v>25</v>
      </c>
      <c r="H13" s="31"/>
      <c r="I13" s="7"/>
      <c r="J13" s="7"/>
      <c r="K13" s="7"/>
      <c r="L13" s="7"/>
      <c r="M13" s="7">
        <v>25</v>
      </c>
      <c r="N13" s="36"/>
    </row>
    <row r="14" spans="1:14" s="11" customFormat="1" ht="18" customHeight="1">
      <c r="A14" s="1">
        <v>10</v>
      </c>
      <c r="B14" s="1">
        <v>61280</v>
      </c>
      <c r="C14" s="22" t="s">
        <v>46</v>
      </c>
      <c r="D14" s="1" t="s">
        <v>36</v>
      </c>
      <c r="E14" s="6" t="s">
        <v>8</v>
      </c>
      <c r="F14" s="24" t="s">
        <v>34</v>
      </c>
      <c r="G14" s="1">
        <f t="shared" si="0"/>
        <v>20</v>
      </c>
      <c r="H14" s="31"/>
      <c r="I14" s="7"/>
      <c r="J14" s="7"/>
      <c r="K14" s="7"/>
      <c r="L14" s="7"/>
      <c r="M14" s="7">
        <v>20</v>
      </c>
      <c r="N14" s="36"/>
    </row>
    <row r="15" spans="1:14" ht="18" customHeight="1">
      <c r="A15" s="1"/>
      <c r="B15" s="1"/>
      <c r="C15" s="22"/>
      <c r="D15" s="1"/>
      <c r="E15" s="6"/>
      <c r="F15" s="1"/>
      <c r="G15" s="1"/>
      <c r="H15" s="28"/>
      <c r="I15" s="7"/>
      <c r="J15" s="7"/>
      <c r="K15" s="7"/>
      <c r="L15" s="7"/>
      <c r="M15" s="7"/>
      <c r="N15" s="34"/>
    </row>
    <row r="16" spans="1:14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37"/>
    </row>
    <row r="17" spans="1:13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</row>
    <row r="18" spans="1:13">
      <c r="C18" s="10"/>
      <c r="E18" s="2"/>
      <c r="G18" s="12"/>
      <c r="H18" s="12"/>
      <c r="L18" s="3"/>
      <c r="M18" s="3"/>
    </row>
    <row r="19" spans="1:13">
      <c r="C19" s="10"/>
      <c r="E19" s="2"/>
      <c r="G19" s="12"/>
      <c r="H19" s="12"/>
      <c r="L19" s="3"/>
      <c r="M19" s="3"/>
    </row>
    <row r="20" spans="1:13">
      <c r="C20" s="10"/>
      <c r="E20" s="2"/>
      <c r="G20" s="12"/>
      <c r="H20" s="12"/>
      <c r="L20" s="3"/>
      <c r="M20" s="3"/>
    </row>
    <row r="21" spans="1:13">
      <c r="C21" s="10"/>
      <c r="E21" s="2"/>
      <c r="G21" s="12"/>
      <c r="H21" s="12"/>
      <c r="L21" s="3"/>
      <c r="M21" s="3"/>
    </row>
    <row r="22" spans="1:13">
      <c r="C22" s="10"/>
      <c r="E22" s="2"/>
      <c r="G22" s="12"/>
      <c r="H22" s="12"/>
      <c r="L22" s="3"/>
      <c r="M22" s="3"/>
    </row>
    <row r="23" spans="1:13">
      <c r="C23" s="10"/>
      <c r="E23" s="2"/>
      <c r="G23" s="12"/>
      <c r="H23" s="12"/>
      <c r="L23" s="3"/>
      <c r="M23" s="3"/>
    </row>
    <row r="24" spans="1:13">
      <c r="C24" s="10"/>
      <c r="E24" s="2"/>
      <c r="G24" s="12"/>
      <c r="H24" s="12"/>
      <c r="L24" s="3"/>
      <c r="M24" s="3"/>
    </row>
    <row r="25" spans="1:13">
      <c r="C25" s="10"/>
      <c r="E25" s="2"/>
      <c r="G25" s="12"/>
      <c r="H25" s="12"/>
      <c r="L25" s="3"/>
      <c r="M25" s="3"/>
    </row>
    <row r="26" spans="1:13">
      <c r="C26" s="10"/>
      <c r="E26" s="2"/>
      <c r="G26" s="12"/>
      <c r="H26" s="12"/>
      <c r="L26" s="3"/>
      <c r="M26" s="3"/>
    </row>
    <row r="27" spans="1:13">
      <c r="C27" s="10"/>
      <c r="E27" s="2"/>
      <c r="G27" s="12"/>
      <c r="H27" s="12"/>
      <c r="L27" s="3"/>
      <c r="M27" s="3"/>
    </row>
  </sheetData>
  <sheetProtection algorithmName="SHA-512" hashValue="zOq3JzWPU9J8z3/k8X5SiJ1ZCLbv7CxoQaz/vfLHh1NjqBOTQLUwNXXGhYPbU8ZwK+G1zzW1Swv407JpjG4hsQ==" saltValue="BDgcgV6Tixk/VCc5UoUhYQ==" spinCount="100000" sheet="1" selectLockedCells="1" selectUnlockedCells="1"/>
  <sortState xmlns:xlrd2="http://schemas.microsoft.com/office/spreadsheetml/2017/richdata2" ref="B5:M14">
    <sortCondition descending="1" ref="G5:G14"/>
  </sortState>
  <mergeCells count="7">
    <mergeCell ref="A1:G1"/>
    <mergeCell ref="J1:J2"/>
    <mergeCell ref="L1:L2"/>
    <mergeCell ref="M1:M2"/>
    <mergeCell ref="A2:G2"/>
    <mergeCell ref="I1:I2"/>
    <mergeCell ref="K1:K2"/>
  </mergeCells>
  <conditionalFormatting sqref="B1:C1048576">
    <cfRule type="duplicateValues" dxfId="148" priority="1"/>
  </conditionalFormatting>
  <conditionalFormatting sqref="B3:C3">
    <cfRule type="duplicateValues" dxfId="147" priority="3" stopIfTrue="1"/>
  </conditionalFormatting>
  <conditionalFormatting sqref="B5:C14">
    <cfRule type="duplicateValues" dxfId="146" priority="4021" stopIfTrue="1"/>
  </conditionalFormatting>
  <conditionalFormatting sqref="B5:C15">
    <cfRule type="duplicateValues" dxfId="145" priority="4022" stopIfTrue="1"/>
    <cfRule type="duplicateValues" dxfId="144" priority="4023" stopIfTrue="1"/>
    <cfRule type="duplicateValues" dxfId="143" priority="4024" stopIfTrue="1"/>
  </conditionalFormatting>
  <conditionalFormatting sqref="B7:C17 B1:C2 B4:C4 B28:C65497">
    <cfRule type="expression" dxfId="142" priority="3657" stopIfTrue="1">
      <formula>AND(COUNTIF($B$1:$C$2, B1)+COUNTIF($B$4:$C$4, B1)+COUNTIF($B$7:$C$65497, B1)&gt;1,NOT(ISBLANK(B1)))</formula>
    </cfRule>
  </conditionalFormatting>
  <conditionalFormatting sqref="B7:C17">
    <cfRule type="duplicateValues" dxfId="141" priority="4032" stopIfTrue="1"/>
  </conditionalFormatting>
  <conditionalFormatting sqref="B28:C1048576 B1:C17">
    <cfRule type="duplicateValues" dxfId="140" priority="2"/>
  </conditionalFormatting>
  <conditionalFormatting sqref="C15">
    <cfRule type="duplicateValues" dxfId="139" priority="1984" stopIfTrue="1"/>
  </conditionalFormatting>
  <pageMargins left="0.24" right="0.13" top="0.36" bottom="0.34" header="0.2" footer="0.18"/>
  <pageSetup paperSize="9" scale="76" fitToWidth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2"/>
  <sheetViews>
    <sheetView zoomScale="85" zoomScaleNormal="85" workbookViewId="0">
      <selection activeCell="J1" sqref="J1:J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98</v>
      </c>
      <c r="L1" s="54" t="s">
        <v>10</v>
      </c>
      <c r="M1" s="27"/>
    </row>
    <row r="2" spans="1:13" s="4" customFormat="1" ht="99" customHeight="1">
      <c r="A2" s="48" t="s">
        <v>144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45704</v>
      </c>
      <c r="L3" s="19">
        <v>45697</v>
      </c>
      <c r="M3" s="34"/>
    </row>
    <row r="4" spans="1:13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11</v>
      </c>
      <c r="L4" s="21" t="s">
        <v>11</v>
      </c>
      <c r="M4" s="35"/>
    </row>
    <row r="5" spans="1:13" s="11" customFormat="1" ht="18" customHeight="1">
      <c r="A5" s="1">
        <v>1</v>
      </c>
      <c r="B5" s="1">
        <v>45759</v>
      </c>
      <c r="C5" s="5" t="s">
        <v>118</v>
      </c>
      <c r="D5" s="1" t="s">
        <v>33</v>
      </c>
      <c r="E5" s="6" t="s">
        <v>19</v>
      </c>
      <c r="F5" s="1" t="s">
        <v>20</v>
      </c>
      <c r="G5" s="1">
        <f>SUM(I5:L5)</f>
        <v>60</v>
      </c>
      <c r="H5" s="31"/>
      <c r="I5" s="7"/>
      <c r="J5" s="7">
        <v>30</v>
      </c>
      <c r="K5" s="7">
        <v>30</v>
      </c>
      <c r="L5" s="7"/>
      <c r="M5" s="32"/>
    </row>
    <row r="6" spans="1:13" s="11" customFormat="1" ht="18" customHeight="1">
      <c r="A6" s="1">
        <v>2</v>
      </c>
      <c r="B6" s="1">
        <v>60989</v>
      </c>
      <c r="C6" s="5" t="s">
        <v>32</v>
      </c>
      <c r="D6" s="1" t="s">
        <v>33</v>
      </c>
      <c r="E6" s="6" t="s">
        <v>8</v>
      </c>
      <c r="F6" s="1" t="s">
        <v>34</v>
      </c>
      <c r="G6" s="1">
        <f>SUM(I6:L6)</f>
        <v>27.5</v>
      </c>
      <c r="H6" s="32"/>
      <c r="I6" s="1"/>
      <c r="J6" s="1"/>
      <c r="K6" s="1"/>
      <c r="L6" s="1">
        <f>55/2</f>
        <v>27.5</v>
      </c>
      <c r="M6" s="32"/>
    </row>
    <row r="7" spans="1:13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34"/>
    </row>
    <row r="8" spans="1:13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37"/>
    </row>
    <row r="9" spans="1:13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</row>
    <row r="12" spans="1:13">
      <c r="C12" s="45"/>
    </row>
  </sheetData>
  <sheetProtection algorithmName="SHA-512" hashValue="xPdwxgeyS4IqgNtW/ZKPErIZw9Qv5eU6rbFc0kSuMCpK7FxxJrbdyrpmmNsr9BRZJPWFRftrfbNTvCBLRKmk3Q==" saltValue="4ImG8Sof4bRpoPWaNBRZLQ==" spinCount="100000" sheet="1" selectLockedCells="1" selectUnlockedCells="1"/>
  <sortState xmlns:xlrd2="http://schemas.microsoft.com/office/spreadsheetml/2017/richdata2" ref="B5:L6">
    <sortCondition descending="1" ref="G5:G6"/>
  </sortState>
  <mergeCells count="6">
    <mergeCell ref="A1:G1"/>
    <mergeCell ref="I1:I2"/>
    <mergeCell ref="K1:K2"/>
    <mergeCell ref="L1:L2"/>
    <mergeCell ref="A2:G2"/>
    <mergeCell ref="J1:J2"/>
  </mergeCells>
  <conditionalFormatting sqref="B3:C3">
    <cfRule type="duplicateValues" dxfId="138" priority="4" stopIfTrue="1"/>
  </conditionalFormatting>
  <conditionalFormatting sqref="B5:C6">
    <cfRule type="duplicateValues" dxfId="137" priority="2829" stopIfTrue="1"/>
  </conditionalFormatting>
  <conditionalFormatting sqref="B5:C7">
    <cfRule type="duplicateValues" dxfId="136" priority="2830" stopIfTrue="1"/>
    <cfRule type="duplicateValues" dxfId="135" priority="2831" stopIfTrue="1"/>
    <cfRule type="duplicateValues" dxfId="134" priority="2832" stopIfTrue="1"/>
  </conditionalFormatting>
  <conditionalFormatting sqref="B7:C9">
    <cfRule type="duplicateValues" dxfId="133" priority="2313" stopIfTrue="1"/>
  </conditionalFormatting>
  <conditionalFormatting sqref="B7:C11 B1:C2 B4 B12 B13:C65509">
    <cfRule type="expression" dxfId="132" priority="6" stopIfTrue="1">
      <formula>AND(COUNTIF($B$1:$C$2, B1)+COUNTIF($B$4:$C$4, B1)+COUNTIF($B$7:$C$65509, B1)&gt;1,NOT(ISBLANK(B1)))</formula>
    </cfRule>
  </conditionalFormatting>
  <conditionalFormatting sqref="C4">
    <cfRule type="duplicateValues" dxfId="131" priority="1"/>
    <cfRule type="duplicateValues" dxfId="130" priority="2"/>
    <cfRule type="expression" dxfId="129" priority="3" stopIfTrue="1">
      <formula>AND(COUNTIF($B$1:$C$2, C4)+COUNTIF($B$4:$C$4, C4)+COUNTIF($B$7:$C$65497, C4)&gt;1,NOT(ISBLANK(C4)))</formula>
    </cfRule>
  </conditionalFormatting>
  <conditionalFormatting sqref="C7">
    <cfRule type="duplicateValues" dxfId="12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4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46"/>
    </row>
    <row r="2" spans="1:14" s="4" customFormat="1" ht="96.75" customHeight="1">
      <c r="A2" s="48" t="s">
        <v>145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47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61494</v>
      </c>
      <c r="C5" s="5" t="s">
        <v>93</v>
      </c>
      <c r="D5" s="1" t="s">
        <v>91</v>
      </c>
      <c r="E5" s="6" t="s">
        <v>42</v>
      </c>
      <c r="F5" s="1" t="s">
        <v>20</v>
      </c>
      <c r="G5" s="1">
        <f t="shared" ref="G5:G11" si="0">SUM(I5:M5)</f>
        <v>190</v>
      </c>
      <c r="H5" s="31"/>
      <c r="I5" s="7"/>
      <c r="J5" s="7">
        <v>55</v>
      </c>
      <c r="K5" s="7">
        <f>90/2</f>
        <v>45</v>
      </c>
      <c r="L5" s="7">
        <v>40</v>
      </c>
      <c r="M5" s="7">
        <v>50</v>
      </c>
      <c r="N5" s="36"/>
    </row>
    <row r="6" spans="1:14" s="11" customFormat="1" ht="18" customHeight="1">
      <c r="A6" s="1">
        <v>2</v>
      </c>
      <c r="B6" s="1">
        <v>60344</v>
      </c>
      <c r="C6" s="5" t="s">
        <v>90</v>
      </c>
      <c r="D6" s="1" t="s">
        <v>91</v>
      </c>
      <c r="E6" s="6" t="s">
        <v>8</v>
      </c>
      <c r="F6" s="1" t="s">
        <v>20</v>
      </c>
      <c r="G6" s="1">
        <f t="shared" si="0"/>
        <v>170</v>
      </c>
      <c r="H6" s="31"/>
      <c r="I6" s="7"/>
      <c r="J6" s="7"/>
      <c r="K6" s="7">
        <f>110/2</f>
        <v>55</v>
      </c>
      <c r="L6" s="7">
        <v>55</v>
      </c>
      <c r="M6" s="7">
        <v>60</v>
      </c>
      <c r="N6" s="36"/>
    </row>
    <row r="7" spans="1:14" s="11" customFormat="1" ht="18" customHeight="1">
      <c r="A7" s="1">
        <v>3</v>
      </c>
      <c r="B7" s="1">
        <v>36041</v>
      </c>
      <c r="C7" s="5" t="s">
        <v>92</v>
      </c>
      <c r="D7" s="1" t="s">
        <v>91</v>
      </c>
      <c r="E7" s="6" t="s">
        <v>15</v>
      </c>
      <c r="F7" s="1" t="s">
        <v>9</v>
      </c>
      <c r="G7" s="1">
        <f t="shared" si="0"/>
        <v>137.5</v>
      </c>
      <c r="H7" s="31"/>
      <c r="I7" s="7"/>
      <c r="J7" s="7"/>
      <c r="K7" s="7">
        <f>95/2</f>
        <v>47.5</v>
      </c>
      <c r="L7" s="7">
        <v>35</v>
      </c>
      <c r="M7" s="7">
        <v>55</v>
      </c>
      <c r="N7" s="36"/>
    </row>
    <row r="8" spans="1:14" s="11" customFormat="1" ht="18" customHeight="1">
      <c r="A8" s="1">
        <v>4</v>
      </c>
      <c r="B8" s="24">
        <v>60597</v>
      </c>
      <c r="C8" s="43" t="s">
        <v>113</v>
      </c>
      <c r="D8" s="1" t="s">
        <v>91</v>
      </c>
      <c r="E8" s="26" t="s">
        <v>109</v>
      </c>
      <c r="F8" s="24" t="s">
        <v>20</v>
      </c>
      <c r="G8" s="1">
        <f t="shared" si="0"/>
        <v>95</v>
      </c>
      <c r="H8" s="31"/>
      <c r="I8" s="44"/>
      <c r="J8" s="44">
        <v>50</v>
      </c>
      <c r="K8" s="44"/>
      <c r="L8" s="44">
        <v>45</v>
      </c>
      <c r="M8" s="7"/>
      <c r="N8" s="36"/>
    </row>
    <row r="9" spans="1:14" s="11" customFormat="1" ht="18" customHeight="1">
      <c r="A9" s="1">
        <v>5</v>
      </c>
      <c r="B9" s="1">
        <v>52014</v>
      </c>
      <c r="C9" s="5" t="s">
        <v>110</v>
      </c>
      <c r="D9" s="1" t="s">
        <v>91</v>
      </c>
      <c r="E9" s="6" t="s">
        <v>111</v>
      </c>
      <c r="F9" s="1" t="s">
        <v>112</v>
      </c>
      <c r="G9" s="1">
        <f t="shared" si="0"/>
        <v>50</v>
      </c>
      <c r="H9" s="31"/>
      <c r="I9" s="7"/>
      <c r="J9" s="7"/>
      <c r="K9" s="7"/>
      <c r="L9" s="7">
        <v>50</v>
      </c>
      <c r="M9" s="7"/>
      <c r="N9" s="32"/>
    </row>
    <row r="10" spans="1:14" s="11" customFormat="1" ht="18" customHeight="1">
      <c r="A10" s="1">
        <v>6</v>
      </c>
      <c r="B10" s="1">
        <v>55459</v>
      </c>
      <c r="C10" s="5" t="s">
        <v>94</v>
      </c>
      <c r="D10" s="1" t="s">
        <v>91</v>
      </c>
      <c r="E10" s="6" t="s">
        <v>8</v>
      </c>
      <c r="F10" s="1" t="s">
        <v>34</v>
      </c>
      <c r="G10" s="1">
        <f t="shared" si="0"/>
        <v>45</v>
      </c>
      <c r="H10" s="31"/>
      <c r="I10" s="7"/>
      <c r="J10" s="7"/>
      <c r="K10" s="7"/>
      <c r="L10" s="7"/>
      <c r="M10" s="7">
        <v>45</v>
      </c>
      <c r="N10" s="36"/>
    </row>
    <row r="11" spans="1:14" s="11" customFormat="1" ht="18" customHeight="1">
      <c r="A11" s="1">
        <v>7</v>
      </c>
      <c r="B11" s="1">
        <v>61697</v>
      </c>
      <c r="C11" s="5" t="s">
        <v>129</v>
      </c>
      <c r="D11" s="1" t="s">
        <v>91</v>
      </c>
      <c r="E11" s="6" t="s">
        <v>8</v>
      </c>
      <c r="F11" s="1" t="s">
        <v>9</v>
      </c>
      <c r="G11" s="1">
        <f t="shared" si="0"/>
        <v>42.5</v>
      </c>
      <c r="H11" s="31"/>
      <c r="I11" s="7"/>
      <c r="J11" s="7"/>
      <c r="K11" s="7">
        <f>85/2</f>
        <v>42.5</v>
      </c>
      <c r="L11" s="7"/>
      <c r="M11" s="7"/>
      <c r="N11" s="36"/>
    </row>
    <row r="12" spans="1:14" ht="18" customHeight="1">
      <c r="A12" s="1"/>
      <c r="B12" s="1"/>
      <c r="C12" s="22"/>
      <c r="D12" s="1"/>
      <c r="E12" s="6"/>
      <c r="F12" s="1"/>
      <c r="G12" s="1"/>
      <c r="H12" s="28"/>
      <c r="I12" s="7"/>
      <c r="J12" s="7"/>
      <c r="K12" s="7"/>
      <c r="L12" s="7"/>
      <c r="M12" s="7"/>
      <c r="N12" s="34"/>
    </row>
    <row r="13" spans="1:14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37"/>
    </row>
    <row r="14" spans="1:14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</row>
  </sheetData>
  <sheetProtection algorithmName="SHA-512" hashValue="yWMfOglmv3Ip3XGrllk1xFSC/eHBFXW6bNOvfZfuPYhb+Lpsbeyun3L+qKFkhU7a3/gJPblNnoO23S4vM6htwg==" saltValue="126MTgClRZgnpy2xitaN0w==" spinCount="100000" sheet="1" selectLockedCells="1" selectUnlockedCells="1"/>
  <sortState xmlns:xlrd2="http://schemas.microsoft.com/office/spreadsheetml/2017/richdata2" ref="B5:M11">
    <sortCondition descending="1" ref="G5:G11"/>
  </sortState>
  <mergeCells count="7">
    <mergeCell ref="A1:G1"/>
    <mergeCell ref="J1:J2"/>
    <mergeCell ref="L1:L2"/>
    <mergeCell ref="M1:M2"/>
    <mergeCell ref="A2:G2"/>
    <mergeCell ref="I1:I2"/>
    <mergeCell ref="K1:K2"/>
  </mergeCells>
  <conditionalFormatting sqref="B3:C3">
    <cfRule type="duplicateValues" dxfId="127" priority="4" stopIfTrue="1"/>
  </conditionalFormatting>
  <conditionalFormatting sqref="B5:C11">
    <cfRule type="duplicateValues" dxfId="126" priority="4075" stopIfTrue="1"/>
  </conditionalFormatting>
  <conditionalFormatting sqref="B5:C12">
    <cfRule type="duplicateValues" dxfId="125" priority="4076" stopIfTrue="1"/>
    <cfRule type="duplicateValues" dxfId="124" priority="4077" stopIfTrue="1"/>
    <cfRule type="duplicateValues" dxfId="123" priority="4078" stopIfTrue="1"/>
  </conditionalFormatting>
  <conditionalFormatting sqref="B7:C14">
    <cfRule type="duplicateValues" dxfId="122" priority="4082" stopIfTrue="1"/>
  </conditionalFormatting>
  <conditionalFormatting sqref="B7:C65494 B4:C4 B1:C2">
    <cfRule type="expression" dxfId="121" priority="4084" stopIfTrue="1">
      <formula>AND(COUNTIF($B$1:$C$2, B1)+COUNTIF($B$4:$C$4, B1)+COUNTIF($B$7:$C$65494, B1)&gt;1,NOT(ISBLANK(B1)))</formula>
    </cfRule>
  </conditionalFormatting>
  <conditionalFormatting sqref="C4">
    <cfRule type="duplicateValues" dxfId="120" priority="1"/>
    <cfRule type="duplicateValues" dxfId="119" priority="2"/>
  </conditionalFormatting>
  <conditionalFormatting sqref="C12">
    <cfRule type="duplicateValues" dxfId="118" priority="2155" stopIfTrue="1"/>
  </conditionalFormatting>
  <pageMargins left="0.24" right="0.13" top="0.36" bottom="0.34" header="0.2" footer="0.18"/>
  <pageSetup paperSize="9" scale="91" fitToWidth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1"/>
  <sheetViews>
    <sheetView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51"/>
      <c r="B1" s="52"/>
      <c r="C1" s="52"/>
      <c r="D1" s="52"/>
      <c r="E1" s="52"/>
      <c r="F1" s="52"/>
      <c r="G1" s="53"/>
      <c r="H1" s="27"/>
      <c r="I1" s="54"/>
      <c r="J1" s="27"/>
    </row>
    <row r="2" spans="1:10" s="4" customFormat="1" ht="99" customHeight="1">
      <c r="A2" s="48" t="s">
        <v>146</v>
      </c>
      <c r="B2" s="49"/>
      <c r="C2" s="49"/>
      <c r="D2" s="49"/>
      <c r="E2" s="49"/>
      <c r="F2" s="49"/>
      <c r="G2" s="50"/>
      <c r="H2" s="28"/>
      <c r="I2" s="55"/>
      <c r="J2" s="34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34"/>
    </row>
    <row r="4" spans="1:10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35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2"/>
      <c r="I5" s="1"/>
      <c r="J5" s="32"/>
    </row>
    <row r="6" spans="1:10" ht="18" customHeight="1">
      <c r="A6" s="1"/>
      <c r="B6" s="1"/>
      <c r="C6" s="5"/>
      <c r="D6" s="1"/>
      <c r="E6" s="6"/>
      <c r="F6" s="1"/>
      <c r="G6" s="1"/>
      <c r="H6" s="28"/>
      <c r="I6" s="7"/>
      <c r="J6" s="34"/>
    </row>
    <row r="7" spans="1:10" ht="6.9" customHeight="1">
      <c r="A7" s="38"/>
      <c r="B7" s="33"/>
      <c r="C7" s="39"/>
      <c r="D7" s="33"/>
      <c r="E7" s="40"/>
      <c r="F7" s="33"/>
      <c r="G7" s="41"/>
      <c r="H7" s="33"/>
      <c r="I7" s="42"/>
      <c r="J7" s="37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  <row r="11" spans="1:10">
      <c r="C11" s="45"/>
    </row>
  </sheetData>
  <sheetProtection algorithmName="SHA-512" hashValue="oJ3sqDMwkLZkMobd5G/7ZQO7cr/ss2YlkvR3TjJMWcGYnz+9i8KJAKI3Ocv7MSzIXpp7l0fFccq+kw6+zBfpJQ==" saltValue="4w6jKHVw4HbokhXqqw6/wg==" spinCount="100000" sheet="1" selectLockedCells="1" selectUnlockedCells="1"/>
  <mergeCells count="3">
    <mergeCell ref="A1:G1"/>
    <mergeCell ref="I1:I2"/>
    <mergeCell ref="A2:G2"/>
  </mergeCells>
  <conditionalFormatting sqref="B3:C3">
    <cfRule type="duplicateValues" dxfId="117" priority="4" stopIfTrue="1"/>
  </conditionalFormatting>
  <conditionalFormatting sqref="B5:C5">
    <cfRule type="duplicateValues" dxfId="116" priority="4085" stopIfTrue="1"/>
  </conditionalFormatting>
  <conditionalFormatting sqref="B5:C6">
    <cfRule type="duplicateValues" dxfId="115" priority="4086" stopIfTrue="1"/>
    <cfRule type="duplicateValues" dxfId="114" priority="4087" stopIfTrue="1"/>
    <cfRule type="duplicateValues" dxfId="113" priority="4088" stopIfTrue="1"/>
  </conditionalFormatting>
  <conditionalFormatting sqref="B6:C8">
    <cfRule type="duplicateValues" dxfId="112" priority="2321" stopIfTrue="1"/>
  </conditionalFormatting>
  <conditionalFormatting sqref="B6:C10 B1:C2 B4 B11 B12:C65508">
    <cfRule type="expression" dxfId="111" priority="6" stopIfTrue="1">
      <formula>AND(COUNTIF($B$1:$C$2, B1)+COUNTIF($B$4:$C$4, B1)+COUNTIF($B$6:$C$65508, B1)&gt;1,NOT(ISBLANK(B1)))</formula>
    </cfRule>
  </conditionalFormatting>
  <conditionalFormatting sqref="C4">
    <cfRule type="duplicateValues" dxfId="110" priority="1"/>
    <cfRule type="duplicateValues" dxfId="109" priority="2"/>
    <cfRule type="expression" dxfId="108" priority="4096" stopIfTrue="1">
      <formula>AND(COUNTIF($B$1:$C$2, C4)+COUNTIF($B$4:$C$4, C4)+COUNTIF($B$6:$C$65495, C4)&gt;1,NOT(ISBLANK(C4)))</formula>
    </cfRule>
  </conditionalFormatting>
  <conditionalFormatting sqref="C6">
    <cfRule type="duplicateValues" dxfId="10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2"/>
  <sheetViews>
    <sheetView zoomScale="85" zoomScaleNormal="85" workbookViewId="0">
      <selection activeCell="K1" sqref="J1:K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63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46"/>
    </row>
    <row r="2" spans="1:14" s="4" customFormat="1" ht="96.75" customHeight="1">
      <c r="A2" s="48" t="s">
        <v>147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47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60379</v>
      </c>
      <c r="C5" s="5" t="s">
        <v>95</v>
      </c>
      <c r="D5" s="1" t="s">
        <v>96</v>
      </c>
      <c r="E5" s="6" t="s">
        <v>8</v>
      </c>
      <c r="F5" s="1" t="s">
        <v>9</v>
      </c>
      <c r="G5" s="1">
        <f>SUM(I5:M5)</f>
        <v>140</v>
      </c>
      <c r="H5" s="31"/>
      <c r="I5" s="7"/>
      <c r="J5" s="7"/>
      <c r="K5" s="7">
        <v>55</v>
      </c>
      <c r="L5" s="7">
        <v>55</v>
      </c>
      <c r="M5" s="7">
        <v>30</v>
      </c>
      <c r="N5" s="36"/>
    </row>
    <row r="6" spans="1:14" s="11" customFormat="1" ht="18" customHeight="1">
      <c r="A6" s="1">
        <v>2</v>
      </c>
      <c r="B6" s="1">
        <v>62064</v>
      </c>
      <c r="C6" s="5" t="s">
        <v>115</v>
      </c>
      <c r="D6" s="1" t="s">
        <v>96</v>
      </c>
      <c r="E6" s="6" t="s">
        <v>19</v>
      </c>
      <c r="F6" s="1" t="s">
        <v>20</v>
      </c>
      <c r="G6" s="1">
        <f>SUM(I6:M6)</f>
        <v>85</v>
      </c>
      <c r="H6" s="31"/>
      <c r="I6" s="7"/>
      <c r="J6" s="7">
        <v>45</v>
      </c>
      <c r="K6" s="7"/>
      <c r="L6" s="7">
        <v>40</v>
      </c>
      <c r="M6" s="7"/>
      <c r="N6" s="36"/>
    </row>
    <row r="7" spans="1:14" s="11" customFormat="1" ht="18" customHeight="1">
      <c r="A7" s="1">
        <v>3</v>
      </c>
      <c r="B7" s="1">
        <v>63552</v>
      </c>
      <c r="C7" s="5" t="s">
        <v>97</v>
      </c>
      <c r="D7" s="1" t="s">
        <v>96</v>
      </c>
      <c r="E7" s="6" t="s">
        <v>8</v>
      </c>
      <c r="F7" s="1" t="s">
        <v>9</v>
      </c>
      <c r="G7" s="1">
        <f>SUM(I7:M7)</f>
        <v>72.5</v>
      </c>
      <c r="H7" s="31"/>
      <c r="I7" s="7"/>
      <c r="J7" s="7"/>
      <c r="K7" s="7">
        <f>95/2</f>
        <v>47.5</v>
      </c>
      <c r="L7" s="7"/>
      <c r="M7" s="7">
        <v>25</v>
      </c>
      <c r="N7" s="36"/>
    </row>
    <row r="8" spans="1:14" s="11" customFormat="1" ht="18" customHeight="1">
      <c r="A8" s="1">
        <v>4</v>
      </c>
      <c r="B8" s="1">
        <v>49108</v>
      </c>
      <c r="C8" s="5" t="s">
        <v>116</v>
      </c>
      <c r="D8" s="1" t="s">
        <v>96</v>
      </c>
      <c r="E8" s="6" t="s">
        <v>117</v>
      </c>
      <c r="F8" s="1" t="s">
        <v>20</v>
      </c>
      <c r="G8" s="1">
        <f>SUM(I8:M8)</f>
        <v>70</v>
      </c>
      <c r="H8" s="31"/>
      <c r="I8" s="7"/>
      <c r="J8" s="7">
        <v>40</v>
      </c>
      <c r="K8" s="7"/>
      <c r="L8" s="7">
        <v>30</v>
      </c>
      <c r="M8" s="7"/>
      <c r="N8" s="36"/>
    </row>
    <row r="9" spans="1:14" s="11" customFormat="1" ht="18" customHeight="1">
      <c r="A9" s="1">
        <v>5</v>
      </c>
      <c r="B9" s="1">
        <v>58143</v>
      </c>
      <c r="C9" s="5" t="s">
        <v>114</v>
      </c>
      <c r="D9" s="1" t="s">
        <v>96</v>
      </c>
      <c r="E9" s="6" t="s">
        <v>111</v>
      </c>
      <c r="F9" s="1" t="s">
        <v>112</v>
      </c>
      <c r="G9" s="1">
        <f>SUM(I9:M9)</f>
        <v>60</v>
      </c>
      <c r="H9" s="31"/>
      <c r="I9" s="7"/>
      <c r="J9" s="7"/>
      <c r="K9" s="7"/>
      <c r="L9" s="7">
        <v>60</v>
      </c>
      <c r="M9" s="7"/>
      <c r="N9" s="36"/>
    </row>
    <row r="10" spans="1:14" ht="18" customHeight="1">
      <c r="A10" s="1"/>
      <c r="B10" s="1"/>
      <c r="C10" s="22"/>
      <c r="D10" s="1"/>
      <c r="E10" s="6"/>
      <c r="F10" s="1"/>
      <c r="G10" s="1"/>
      <c r="H10" s="28"/>
      <c r="I10" s="7"/>
      <c r="J10" s="7"/>
      <c r="K10" s="7"/>
      <c r="L10" s="7"/>
      <c r="M10" s="7"/>
      <c r="N10" s="34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T5ULwUubHpCj8F06jxffV4ZPjkDaSUF6p7o9IvT/BYuytGAHCkHlcjYqqrZ6f5E0WoMwEtZcXpafS+r5DjQO7w==" saltValue="3AK05pQ3sAqPp3zDSivXZA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A1:G1"/>
    <mergeCell ref="K1:K2"/>
    <mergeCell ref="M1:M2"/>
    <mergeCell ref="A2:G2"/>
    <mergeCell ref="L1:L2"/>
    <mergeCell ref="J1:J2"/>
    <mergeCell ref="I1:I2"/>
  </mergeCells>
  <conditionalFormatting sqref="B2:C2">
    <cfRule type="expression" dxfId="106" priority="1" stopIfTrue="1">
      <formula>AND(COUNTIF($B$1:$C$2, B2)+COUNTIF($B$4:$C$4, B2)+COUNTIF($B$6:$C$65508, B2)&gt;1,NOT(ISBLANK(B2)))</formula>
    </cfRule>
  </conditionalFormatting>
  <conditionalFormatting sqref="B3:C3">
    <cfRule type="duplicateValues" dxfId="105" priority="5" stopIfTrue="1"/>
  </conditionalFormatting>
  <conditionalFormatting sqref="B5:C9">
    <cfRule type="duplicateValues" dxfId="104" priority="4098" stopIfTrue="1"/>
  </conditionalFormatting>
  <conditionalFormatting sqref="B5:C10">
    <cfRule type="duplicateValues" dxfId="103" priority="4099" stopIfTrue="1"/>
    <cfRule type="duplicateValues" dxfId="102" priority="4100" stopIfTrue="1"/>
    <cfRule type="duplicateValues" dxfId="101" priority="4101" stopIfTrue="1"/>
  </conditionalFormatting>
  <conditionalFormatting sqref="B10:C12">
    <cfRule type="duplicateValues" dxfId="100" priority="2242" stopIfTrue="1"/>
  </conditionalFormatting>
  <conditionalFormatting sqref="B10:C65492 B1:C1 B4">
    <cfRule type="expression" dxfId="99" priority="2243" stopIfTrue="1">
      <formula>AND(COUNTIF($B$1:$C$2, B1)+COUNTIF($B$4:$C$4, B1)+COUNTIF($B$10:$C$65492, B1)&gt;1,NOT(ISBLANK(B1)))</formula>
    </cfRule>
  </conditionalFormatting>
  <conditionalFormatting sqref="C4">
    <cfRule type="duplicateValues" dxfId="98" priority="2"/>
    <cfRule type="duplicateValues" dxfId="97" priority="3"/>
    <cfRule type="expression" dxfId="96" priority="4107" stopIfTrue="1">
      <formula>AND(COUNTIF($B$1:$C$2, C4)+COUNTIF($B$4:$C$4, C4)+COUNTIF($B$7:$C$65492, C4)&gt;1,NOT(ISBLANK(C4)))</formula>
    </cfRule>
  </conditionalFormatting>
  <conditionalFormatting sqref="C10">
    <cfRule type="duplicateValues" dxfId="95" priority="224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5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2.777343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27"/>
    </row>
    <row r="2" spans="1:14" s="4" customFormat="1" ht="96.75" customHeight="1">
      <c r="A2" s="48" t="s">
        <v>148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22694</v>
      </c>
      <c r="C5" s="5" t="s">
        <v>51</v>
      </c>
      <c r="D5" s="1" t="s">
        <v>48</v>
      </c>
      <c r="E5" s="6" t="s">
        <v>8</v>
      </c>
      <c r="F5" s="1" t="s">
        <v>9</v>
      </c>
      <c r="G5" s="1">
        <f t="shared" ref="G5:G22" si="0">SUM(I5:M5)</f>
        <v>160</v>
      </c>
      <c r="H5" s="31"/>
      <c r="I5" s="7"/>
      <c r="J5" s="7"/>
      <c r="K5" s="7">
        <v>110</v>
      </c>
      <c r="L5" s="7"/>
      <c r="M5" s="7">
        <v>50</v>
      </c>
      <c r="N5" s="32"/>
    </row>
    <row r="6" spans="1:14" s="11" customFormat="1" ht="18" customHeight="1">
      <c r="A6" s="1">
        <v>2</v>
      </c>
      <c r="B6" s="1">
        <v>27809</v>
      </c>
      <c r="C6" s="5" t="s">
        <v>47</v>
      </c>
      <c r="D6" s="1" t="s">
        <v>48</v>
      </c>
      <c r="E6" s="6" t="s">
        <v>8</v>
      </c>
      <c r="F6" s="1" t="s">
        <v>9</v>
      </c>
      <c r="G6" s="1">
        <f t="shared" si="0"/>
        <v>155</v>
      </c>
      <c r="H6" s="31"/>
      <c r="I6" s="7"/>
      <c r="J6" s="7"/>
      <c r="K6" s="7">
        <v>95</v>
      </c>
      <c r="L6" s="7"/>
      <c r="M6" s="7">
        <v>60</v>
      </c>
      <c r="N6" s="36"/>
    </row>
    <row r="7" spans="1:14" s="11" customFormat="1" ht="18" customHeight="1">
      <c r="A7" s="1">
        <v>3</v>
      </c>
      <c r="B7" s="1">
        <v>45754</v>
      </c>
      <c r="C7" s="5" t="s">
        <v>102</v>
      </c>
      <c r="D7" s="1" t="s">
        <v>48</v>
      </c>
      <c r="E7" s="6" t="s">
        <v>37</v>
      </c>
      <c r="F7" s="1" t="s">
        <v>20</v>
      </c>
      <c r="G7" s="1">
        <f t="shared" si="0"/>
        <v>115</v>
      </c>
      <c r="H7" s="31"/>
      <c r="I7" s="7"/>
      <c r="J7" s="7">
        <v>55</v>
      </c>
      <c r="K7" s="7"/>
      <c r="L7" s="7">
        <v>60</v>
      </c>
      <c r="M7" s="7"/>
      <c r="N7" s="36"/>
    </row>
    <row r="8" spans="1:14" s="11" customFormat="1" ht="18" customHeight="1">
      <c r="A8" s="1">
        <v>4</v>
      </c>
      <c r="B8" s="1">
        <v>15129</v>
      </c>
      <c r="C8" s="5" t="s">
        <v>63</v>
      </c>
      <c r="D8" s="1" t="s">
        <v>48</v>
      </c>
      <c r="E8" s="6" t="s">
        <v>42</v>
      </c>
      <c r="F8" s="1" t="s">
        <v>20</v>
      </c>
      <c r="G8" s="1">
        <f t="shared" si="0"/>
        <v>111</v>
      </c>
      <c r="H8" s="31"/>
      <c r="I8" s="7"/>
      <c r="J8" s="7"/>
      <c r="K8" s="7">
        <v>90</v>
      </c>
      <c r="L8" s="7">
        <v>20</v>
      </c>
      <c r="M8" s="7">
        <v>1</v>
      </c>
      <c r="N8" s="32"/>
    </row>
    <row r="9" spans="1:14" s="11" customFormat="1" ht="18" customHeight="1">
      <c r="A9" s="1">
        <v>5</v>
      </c>
      <c r="B9" s="1">
        <v>55696</v>
      </c>
      <c r="C9" s="5" t="s">
        <v>57</v>
      </c>
      <c r="D9" s="1" t="s">
        <v>48</v>
      </c>
      <c r="E9" s="6" t="s">
        <v>58</v>
      </c>
      <c r="F9" s="1" t="s">
        <v>9</v>
      </c>
      <c r="G9" s="1">
        <f t="shared" si="0"/>
        <v>90</v>
      </c>
      <c r="H9" s="31"/>
      <c r="I9" s="7"/>
      <c r="J9" s="7"/>
      <c r="K9" s="7">
        <v>80</v>
      </c>
      <c r="L9" s="7"/>
      <c r="M9" s="7">
        <v>10</v>
      </c>
      <c r="N9" s="36"/>
    </row>
    <row r="10" spans="1:14" s="11" customFormat="1" ht="18" customHeight="1">
      <c r="A10" s="1">
        <v>6</v>
      </c>
      <c r="B10" s="1">
        <v>61982</v>
      </c>
      <c r="C10" s="5" t="s">
        <v>56</v>
      </c>
      <c r="D10" s="1" t="s">
        <v>48</v>
      </c>
      <c r="E10" s="6" t="s">
        <v>8</v>
      </c>
      <c r="F10" s="1" t="s">
        <v>9</v>
      </c>
      <c r="G10" s="1">
        <f t="shared" si="0"/>
        <v>70</v>
      </c>
      <c r="H10" s="31"/>
      <c r="I10" s="7"/>
      <c r="J10" s="7">
        <v>30</v>
      </c>
      <c r="K10" s="7">
        <v>25</v>
      </c>
      <c r="L10" s="7"/>
      <c r="M10" s="1">
        <v>15</v>
      </c>
      <c r="N10" s="36"/>
    </row>
    <row r="11" spans="1:14" s="11" customFormat="1" ht="18" customHeight="1">
      <c r="A11" s="1">
        <v>6</v>
      </c>
      <c r="B11" s="1">
        <v>27771</v>
      </c>
      <c r="C11" s="5" t="s">
        <v>123</v>
      </c>
      <c r="D11" s="1" t="s">
        <v>48</v>
      </c>
      <c r="E11" s="6" t="s">
        <v>8</v>
      </c>
      <c r="F11" s="1" t="s">
        <v>9</v>
      </c>
      <c r="G11" s="1">
        <f t="shared" si="0"/>
        <v>70</v>
      </c>
      <c r="H11" s="31"/>
      <c r="I11" s="7"/>
      <c r="J11" s="7"/>
      <c r="K11" s="7">
        <v>70</v>
      </c>
      <c r="L11" s="7"/>
      <c r="M11" s="7"/>
      <c r="N11" s="36"/>
    </row>
    <row r="12" spans="1:14" s="11" customFormat="1" ht="18" customHeight="1">
      <c r="A12" s="1">
        <v>8</v>
      </c>
      <c r="B12" s="1">
        <v>63678</v>
      </c>
      <c r="C12" s="5" t="s">
        <v>124</v>
      </c>
      <c r="D12" s="1" t="s">
        <v>48</v>
      </c>
      <c r="E12" s="6" t="s">
        <v>8</v>
      </c>
      <c r="F12" s="1" t="s">
        <v>9</v>
      </c>
      <c r="G12" s="1">
        <f t="shared" si="0"/>
        <v>65</v>
      </c>
      <c r="H12" s="31"/>
      <c r="I12" s="7"/>
      <c r="J12" s="7"/>
      <c r="K12" s="7">
        <v>65</v>
      </c>
      <c r="L12" s="7"/>
      <c r="M12" s="7"/>
      <c r="N12" s="36"/>
    </row>
    <row r="13" spans="1:14" s="11" customFormat="1" ht="18" customHeight="1">
      <c r="A13" s="1">
        <v>9</v>
      </c>
      <c r="B13" s="1">
        <v>36630</v>
      </c>
      <c r="C13" s="5" t="s">
        <v>60</v>
      </c>
      <c r="D13" s="1" t="s">
        <v>48</v>
      </c>
      <c r="E13" s="6" t="s">
        <v>8</v>
      </c>
      <c r="F13" s="1" t="s">
        <v>9</v>
      </c>
      <c r="G13" s="1">
        <f t="shared" si="0"/>
        <v>64</v>
      </c>
      <c r="H13" s="31"/>
      <c r="I13" s="7"/>
      <c r="J13" s="7"/>
      <c r="K13" s="7">
        <v>35</v>
      </c>
      <c r="L13" s="7">
        <v>25</v>
      </c>
      <c r="M13" s="7">
        <v>4</v>
      </c>
      <c r="N13" s="36"/>
    </row>
    <row r="14" spans="1:14" s="11" customFormat="1" ht="18" customHeight="1">
      <c r="A14" s="1">
        <v>10</v>
      </c>
      <c r="B14" s="1">
        <v>55776</v>
      </c>
      <c r="C14" s="5" t="s">
        <v>62</v>
      </c>
      <c r="D14" s="1" t="s">
        <v>48</v>
      </c>
      <c r="E14" s="6" t="s">
        <v>58</v>
      </c>
      <c r="F14" s="1" t="s">
        <v>9</v>
      </c>
      <c r="G14" s="1">
        <f t="shared" si="0"/>
        <v>62</v>
      </c>
      <c r="H14" s="31"/>
      <c r="I14" s="7"/>
      <c r="J14" s="7"/>
      <c r="K14" s="7">
        <v>60</v>
      </c>
      <c r="L14" s="7"/>
      <c r="M14" s="7">
        <v>2</v>
      </c>
      <c r="N14" s="36"/>
    </row>
    <row r="15" spans="1:14" s="11" customFormat="1" ht="18" customHeight="1">
      <c r="A15" s="1">
        <v>11</v>
      </c>
      <c r="B15" s="1">
        <v>27760</v>
      </c>
      <c r="C15" s="5" t="s">
        <v>49</v>
      </c>
      <c r="D15" s="1" t="s">
        <v>48</v>
      </c>
      <c r="E15" s="6" t="s">
        <v>50</v>
      </c>
      <c r="F15" s="1" t="s">
        <v>9</v>
      </c>
      <c r="G15" s="1">
        <f t="shared" si="0"/>
        <v>55</v>
      </c>
      <c r="H15" s="31"/>
      <c r="I15" s="7"/>
      <c r="J15" s="7"/>
      <c r="K15" s="7"/>
      <c r="L15" s="7"/>
      <c r="M15" s="7">
        <v>55</v>
      </c>
      <c r="N15" s="36"/>
    </row>
    <row r="16" spans="1:14" s="11" customFormat="1" ht="18" customHeight="1">
      <c r="A16" s="1">
        <v>11</v>
      </c>
      <c r="B16" s="1">
        <v>51822</v>
      </c>
      <c r="C16" s="5" t="s">
        <v>125</v>
      </c>
      <c r="D16" s="1" t="s">
        <v>48</v>
      </c>
      <c r="E16" s="6" t="s">
        <v>58</v>
      </c>
      <c r="F16" s="1" t="s">
        <v>9</v>
      </c>
      <c r="G16" s="1">
        <f t="shared" si="0"/>
        <v>55</v>
      </c>
      <c r="H16" s="31"/>
      <c r="I16" s="7"/>
      <c r="J16" s="7"/>
      <c r="K16" s="7">
        <v>55</v>
      </c>
      <c r="L16" s="7"/>
      <c r="M16" s="7"/>
      <c r="N16" s="36"/>
    </row>
    <row r="17" spans="1:14" s="11" customFormat="1" ht="18" customHeight="1">
      <c r="A17" s="1">
        <v>13</v>
      </c>
      <c r="B17" s="1">
        <v>61526</v>
      </c>
      <c r="C17" s="5" t="s">
        <v>52</v>
      </c>
      <c r="D17" s="1" t="s">
        <v>48</v>
      </c>
      <c r="E17" s="6" t="s">
        <v>8</v>
      </c>
      <c r="F17" s="1" t="s">
        <v>9</v>
      </c>
      <c r="G17" s="1">
        <f t="shared" si="0"/>
        <v>40</v>
      </c>
      <c r="H17" s="31"/>
      <c r="I17" s="7"/>
      <c r="J17" s="7"/>
      <c r="K17" s="7"/>
      <c r="L17" s="7"/>
      <c r="M17" s="7">
        <v>40</v>
      </c>
      <c r="N17" s="36"/>
    </row>
    <row r="18" spans="1:14" s="11" customFormat="1" ht="18" customHeight="1">
      <c r="A18" s="1">
        <v>14</v>
      </c>
      <c r="B18" s="1">
        <v>49452</v>
      </c>
      <c r="C18" s="5" t="s">
        <v>53</v>
      </c>
      <c r="D18" s="1" t="s">
        <v>48</v>
      </c>
      <c r="E18" s="6" t="s">
        <v>50</v>
      </c>
      <c r="F18" s="1" t="s">
        <v>9</v>
      </c>
      <c r="G18" s="1">
        <f t="shared" si="0"/>
        <v>35</v>
      </c>
      <c r="H18" s="31"/>
      <c r="I18" s="7"/>
      <c r="J18" s="7"/>
      <c r="K18" s="7"/>
      <c r="L18" s="7"/>
      <c r="M18" s="7">
        <v>35</v>
      </c>
      <c r="N18" s="36"/>
    </row>
    <row r="19" spans="1:14" s="11" customFormat="1" ht="18" customHeight="1">
      <c r="A19" s="1">
        <v>15</v>
      </c>
      <c r="B19" s="1">
        <v>63205</v>
      </c>
      <c r="C19" s="5" t="s">
        <v>54</v>
      </c>
      <c r="D19" s="1" t="s">
        <v>48</v>
      </c>
      <c r="E19" s="6" t="s">
        <v>8</v>
      </c>
      <c r="F19" s="1" t="s">
        <v>34</v>
      </c>
      <c r="G19" s="1">
        <f t="shared" si="0"/>
        <v>30</v>
      </c>
      <c r="H19" s="31"/>
      <c r="I19" s="7"/>
      <c r="J19" s="7"/>
      <c r="K19" s="7"/>
      <c r="L19" s="7"/>
      <c r="M19" s="7">
        <v>30</v>
      </c>
      <c r="N19" s="36"/>
    </row>
    <row r="20" spans="1:14" s="11" customFormat="1" ht="18" customHeight="1">
      <c r="A20" s="1">
        <v>16</v>
      </c>
      <c r="B20" s="1">
        <v>30013</v>
      </c>
      <c r="C20" s="5" t="s">
        <v>55</v>
      </c>
      <c r="D20" s="1" t="s">
        <v>48</v>
      </c>
      <c r="E20" s="6" t="s">
        <v>8</v>
      </c>
      <c r="F20" s="1" t="s">
        <v>9</v>
      </c>
      <c r="G20" s="1">
        <f t="shared" si="0"/>
        <v>28</v>
      </c>
      <c r="H20" s="31"/>
      <c r="I20" s="7"/>
      <c r="J20" s="7"/>
      <c r="K20" s="7"/>
      <c r="L20" s="7">
        <v>8</v>
      </c>
      <c r="M20" s="7">
        <v>20</v>
      </c>
      <c r="N20" s="36"/>
    </row>
    <row r="21" spans="1:14" s="11" customFormat="1" ht="18" customHeight="1">
      <c r="A21" s="1">
        <v>17</v>
      </c>
      <c r="B21" s="1">
        <v>39070</v>
      </c>
      <c r="C21" s="5" t="s">
        <v>59</v>
      </c>
      <c r="D21" s="1" t="s">
        <v>48</v>
      </c>
      <c r="E21" s="6" t="s">
        <v>8</v>
      </c>
      <c r="F21" s="1" t="s">
        <v>9</v>
      </c>
      <c r="G21" s="1">
        <f t="shared" si="0"/>
        <v>6</v>
      </c>
      <c r="H21" s="31"/>
      <c r="I21" s="7"/>
      <c r="J21" s="7"/>
      <c r="K21" s="7"/>
      <c r="L21" s="7"/>
      <c r="M21" s="7">
        <v>6</v>
      </c>
      <c r="N21" s="36"/>
    </row>
    <row r="22" spans="1:14" s="11" customFormat="1" ht="18" customHeight="1">
      <c r="A22" s="1">
        <v>18</v>
      </c>
      <c r="B22" s="1">
        <v>61957</v>
      </c>
      <c r="C22" s="5" t="s">
        <v>61</v>
      </c>
      <c r="D22" s="1" t="s">
        <v>48</v>
      </c>
      <c r="E22" s="6" t="s">
        <v>58</v>
      </c>
      <c r="F22" s="1" t="s">
        <v>9</v>
      </c>
      <c r="G22" s="1">
        <f t="shared" si="0"/>
        <v>3</v>
      </c>
      <c r="H22" s="31"/>
      <c r="I22" s="7"/>
      <c r="J22" s="7"/>
      <c r="K22" s="7"/>
      <c r="L22" s="7"/>
      <c r="M22" s="7">
        <v>3</v>
      </c>
      <c r="N22" s="36"/>
    </row>
    <row r="23" spans="1:14" ht="18" customHeight="1">
      <c r="A23" s="1"/>
      <c r="B23" s="1"/>
      <c r="C23" s="5"/>
      <c r="D23" s="1"/>
      <c r="E23" s="6"/>
      <c r="F23" s="1"/>
      <c r="G23" s="1"/>
      <c r="H23" s="28"/>
      <c r="I23" s="7"/>
      <c r="J23" s="7"/>
      <c r="K23" s="7"/>
      <c r="L23" s="7"/>
      <c r="M23" s="7"/>
      <c r="N23" s="34"/>
    </row>
    <row r="24" spans="1:14" ht="6.9" customHeight="1">
      <c r="A24" s="38"/>
      <c r="B24" s="33"/>
      <c r="C24" s="39"/>
      <c r="D24" s="33"/>
      <c r="E24" s="40"/>
      <c r="F24" s="33"/>
      <c r="G24" s="41"/>
      <c r="H24" s="33"/>
      <c r="I24" s="42"/>
      <c r="J24" s="42"/>
      <c r="K24" s="42"/>
      <c r="L24" s="42"/>
      <c r="M24" s="42"/>
      <c r="N24" s="37"/>
    </row>
    <row r="25" spans="1:14" s="8" customFormat="1" ht="12.75" customHeight="1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</row>
  </sheetData>
  <sheetProtection algorithmName="SHA-512" hashValue="NvUQLvT7wS1Wk9Z9+gA575eOoX6CrVpbhycG+X0Km6mA9kWkepBkc4Cq2iTo9v1zYJDBPCWG0j1PL9Pbs1cvMw==" saltValue="ZFAghMTxRsCauxSZ+JWB2Q==" spinCount="100000" sheet="1" selectLockedCells="1" selectUnlockedCells="1"/>
  <sortState xmlns:xlrd2="http://schemas.microsoft.com/office/spreadsheetml/2017/richdata2" ref="B5:M22">
    <sortCondition descending="1" ref="G5:G22"/>
  </sortState>
  <mergeCells count="7">
    <mergeCell ref="A1:G1"/>
    <mergeCell ref="L1:L2"/>
    <mergeCell ref="M1:M2"/>
    <mergeCell ref="A2:G2"/>
    <mergeCell ref="J1:J2"/>
    <mergeCell ref="K1:K2"/>
    <mergeCell ref="I1:I2"/>
  </mergeCells>
  <phoneticPr fontId="15" type="noConversion"/>
  <conditionalFormatting sqref="B3:C3">
    <cfRule type="duplicateValues" dxfId="94" priority="5" stopIfTrue="1"/>
  </conditionalFormatting>
  <conditionalFormatting sqref="B5:C23">
    <cfRule type="duplicateValues" dxfId="93" priority="4108" stopIfTrue="1"/>
    <cfRule type="duplicateValues" dxfId="92" priority="4109" stopIfTrue="1"/>
    <cfRule type="duplicateValues" dxfId="91" priority="4110" stopIfTrue="1"/>
  </conditionalFormatting>
  <conditionalFormatting sqref="B7:C25">
    <cfRule type="expression" dxfId="90" priority="4114" stopIfTrue="1">
      <formula>AND(COUNTIF($B$7:$C$25, B7)+COUNTIF(#REF!, B7)&gt;1,NOT(ISBLANK(B7)))</formula>
    </cfRule>
  </conditionalFormatting>
  <conditionalFormatting sqref="B7:C65486 B1:C2 B4">
    <cfRule type="expression" dxfId="89" priority="4116" stopIfTrue="1">
      <formula>AND(COUNTIF($B$1:$C$2, B1)+COUNTIF($B$4:$C$4, B1)+COUNTIF($B$6:$C$65486, B1)&gt;1,NOT(ISBLANK(B1)))</formula>
    </cfRule>
  </conditionalFormatting>
  <conditionalFormatting sqref="C4">
    <cfRule type="duplicateValues" dxfId="88" priority="1"/>
    <cfRule type="duplicateValues" dxfId="87" priority="2"/>
    <cfRule type="expression" dxfId="86" priority="4120" stopIfTrue="1">
      <formula>AND(COUNTIF($B$1:$C$2, C4)+COUNTIF($B$4:$C$4, C4)+COUNTIF($B$7:$C$65496, C4)&gt;1,NOT(ISBLANK(C4)))</formula>
    </cfRule>
  </conditionalFormatting>
  <conditionalFormatting sqref="C23">
    <cfRule type="duplicateValues" dxfId="85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9"/>
  <sheetViews>
    <sheetView tabSelected="1" zoomScale="85" zoomScaleNormal="8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27"/>
    </row>
    <row r="2" spans="1:14" s="4" customFormat="1" ht="96.75" customHeight="1">
      <c r="A2" s="48" t="s">
        <v>158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4176</v>
      </c>
      <c r="C5" s="5" t="s">
        <v>67</v>
      </c>
      <c r="D5" s="1" t="s">
        <v>65</v>
      </c>
      <c r="E5" s="6" t="s">
        <v>68</v>
      </c>
      <c r="F5" s="1" t="s">
        <v>9</v>
      </c>
      <c r="G5" s="1">
        <f>SUM(I5:M5)</f>
        <v>205</v>
      </c>
      <c r="H5" s="31"/>
      <c r="I5" s="7"/>
      <c r="J5" s="7"/>
      <c r="K5" s="7">
        <v>95</v>
      </c>
      <c r="L5" s="7">
        <v>55</v>
      </c>
      <c r="M5" s="7">
        <v>55</v>
      </c>
      <c r="N5" s="32"/>
    </row>
    <row r="6" spans="1:14" s="11" customFormat="1" ht="18" customHeight="1">
      <c r="A6" s="1">
        <v>2</v>
      </c>
      <c r="B6" s="1">
        <v>63178</v>
      </c>
      <c r="C6" s="5" t="s">
        <v>71</v>
      </c>
      <c r="D6" s="1" t="s">
        <v>65</v>
      </c>
      <c r="E6" s="6" t="s">
        <v>8</v>
      </c>
      <c r="F6" s="1" t="s">
        <v>9</v>
      </c>
      <c r="G6" s="1">
        <f>SUM(I6:M6)</f>
        <v>145</v>
      </c>
      <c r="H6" s="31"/>
      <c r="I6" s="7"/>
      <c r="J6" s="7"/>
      <c r="K6" s="7">
        <v>110</v>
      </c>
      <c r="L6" s="7"/>
      <c r="M6" s="7">
        <v>35</v>
      </c>
      <c r="N6" s="32"/>
    </row>
    <row r="7" spans="1:14" s="11" customFormat="1" ht="18" customHeight="1">
      <c r="A7" s="1">
        <v>3</v>
      </c>
      <c r="B7" s="1">
        <v>9841</v>
      </c>
      <c r="C7" s="5" t="s">
        <v>70</v>
      </c>
      <c r="D7" s="1" t="s">
        <v>65</v>
      </c>
      <c r="E7" s="6" t="s">
        <v>8</v>
      </c>
      <c r="F7" s="1" t="s">
        <v>9</v>
      </c>
      <c r="G7" s="1">
        <f>SUM(I7:M7)</f>
        <v>130</v>
      </c>
      <c r="H7" s="31"/>
      <c r="I7" s="7"/>
      <c r="J7" s="7"/>
      <c r="K7" s="7">
        <v>90</v>
      </c>
      <c r="L7" s="7"/>
      <c r="M7" s="7">
        <v>40</v>
      </c>
      <c r="N7" s="36"/>
    </row>
    <row r="8" spans="1:14" s="11" customFormat="1" ht="18" customHeight="1">
      <c r="A8" s="1">
        <v>3</v>
      </c>
      <c r="B8" s="1">
        <v>34949</v>
      </c>
      <c r="C8" s="5" t="s">
        <v>69</v>
      </c>
      <c r="D8" s="1" t="s">
        <v>65</v>
      </c>
      <c r="E8" s="6" t="s">
        <v>8</v>
      </c>
      <c r="F8" s="1" t="s">
        <v>9</v>
      </c>
      <c r="G8" s="1">
        <f>SUM(I8:M8)</f>
        <v>130</v>
      </c>
      <c r="H8" s="31"/>
      <c r="I8" s="7"/>
      <c r="J8" s="7"/>
      <c r="K8" s="7">
        <v>85</v>
      </c>
      <c r="L8" s="7"/>
      <c r="M8" s="7">
        <v>45</v>
      </c>
      <c r="N8" s="32"/>
    </row>
    <row r="9" spans="1:14" s="11" customFormat="1" ht="18" customHeight="1">
      <c r="A9" s="1">
        <v>5</v>
      </c>
      <c r="B9" s="1">
        <v>55808</v>
      </c>
      <c r="C9" s="5" t="s">
        <v>73</v>
      </c>
      <c r="D9" s="1" t="s">
        <v>65</v>
      </c>
      <c r="E9" s="6" t="s">
        <v>8</v>
      </c>
      <c r="F9" s="1" t="s">
        <v>9</v>
      </c>
      <c r="G9" s="1">
        <f>SUM(I9:M9)</f>
        <v>95</v>
      </c>
      <c r="H9" s="31"/>
      <c r="I9" s="7"/>
      <c r="J9" s="7"/>
      <c r="K9" s="7">
        <v>70</v>
      </c>
      <c r="L9" s="7"/>
      <c r="M9" s="1">
        <v>25</v>
      </c>
      <c r="N9" s="32"/>
    </row>
    <row r="10" spans="1:14" s="11" customFormat="1" ht="18" customHeight="1">
      <c r="A10" s="1">
        <v>5</v>
      </c>
      <c r="B10" s="1">
        <v>32351</v>
      </c>
      <c r="C10" s="5" t="s">
        <v>103</v>
      </c>
      <c r="D10" s="1" t="s">
        <v>65</v>
      </c>
      <c r="E10" s="6" t="s">
        <v>42</v>
      </c>
      <c r="F10" s="1" t="s">
        <v>20</v>
      </c>
      <c r="G10" s="1">
        <f>SUM(I10:M10)</f>
        <v>95</v>
      </c>
      <c r="H10" s="31"/>
      <c r="I10" s="7"/>
      <c r="J10" s="7">
        <v>45</v>
      </c>
      <c r="K10" s="7"/>
      <c r="L10" s="7">
        <v>50</v>
      </c>
      <c r="M10" s="7"/>
      <c r="N10" s="32"/>
    </row>
    <row r="11" spans="1:14" s="11" customFormat="1" ht="18" customHeight="1">
      <c r="A11" s="1">
        <v>7</v>
      </c>
      <c r="B11" s="1">
        <v>11761</v>
      </c>
      <c r="C11" s="5" t="s">
        <v>75</v>
      </c>
      <c r="D11" s="1" t="s">
        <v>65</v>
      </c>
      <c r="E11" s="6" t="s">
        <v>76</v>
      </c>
      <c r="F11" s="1" t="s">
        <v>34</v>
      </c>
      <c r="G11" s="1">
        <f>SUM(I11:M11)</f>
        <v>93</v>
      </c>
      <c r="H11" s="31"/>
      <c r="I11" s="7"/>
      <c r="J11" s="7">
        <v>25</v>
      </c>
      <c r="K11" s="7">
        <v>60</v>
      </c>
      <c r="L11" s="7"/>
      <c r="M11" s="7">
        <v>8</v>
      </c>
      <c r="N11" s="32"/>
    </row>
    <row r="12" spans="1:14" s="11" customFormat="1" ht="18" customHeight="1">
      <c r="A12" s="1">
        <v>8</v>
      </c>
      <c r="B12" s="1">
        <v>36645</v>
      </c>
      <c r="C12" s="5" t="s">
        <v>130</v>
      </c>
      <c r="D12" s="1" t="s">
        <v>65</v>
      </c>
      <c r="E12" s="6" t="s">
        <v>13</v>
      </c>
      <c r="F12" s="1" t="s">
        <v>9</v>
      </c>
      <c r="G12" s="1">
        <f>SUM(I12:M12)</f>
        <v>75</v>
      </c>
      <c r="H12" s="31"/>
      <c r="I12" s="7"/>
      <c r="J12" s="7"/>
      <c r="K12" s="7">
        <v>75</v>
      </c>
      <c r="L12" s="7"/>
      <c r="M12" s="7"/>
      <c r="N12" s="32"/>
    </row>
    <row r="13" spans="1:14" s="11" customFormat="1" ht="18" customHeight="1">
      <c r="A13" s="1">
        <v>9</v>
      </c>
      <c r="B13" s="1">
        <v>35622</v>
      </c>
      <c r="C13" s="5" t="s">
        <v>64</v>
      </c>
      <c r="D13" s="1" t="s">
        <v>65</v>
      </c>
      <c r="E13" s="6" t="s">
        <v>8</v>
      </c>
      <c r="F13" s="1" t="s">
        <v>34</v>
      </c>
      <c r="G13" s="1">
        <f>SUM(I13:M13)</f>
        <v>60</v>
      </c>
      <c r="H13" s="31"/>
      <c r="I13" s="7"/>
      <c r="J13" s="7"/>
      <c r="K13" s="7"/>
      <c r="L13" s="7"/>
      <c r="M13" s="7">
        <v>60</v>
      </c>
      <c r="N13" s="32"/>
    </row>
    <row r="14" spans="1:14" s="11" customFormat="1" ht="18" customHeight="1">
      <c r="A14" s="1">
        <v>10</v>
      </c>
      <c r="B14" s="1">
        <v>12874</v>
      </c>
      <c r="C14" s="5" t="s">
        <v>72</v>
      </c>
      <c r="D14" s="1" t="s">
        <v>65</v>
      </c>
      <c r="E14" s="6" t="s">
        <v>8</v>
      </c>
      <c r="F14" s="1" t="s">
        <v>9</v>
      </c>
      <c r="G14" s="1">
        <f>SUM(I14:M14)</f>
        <v>30</v>
      </c>
      <c r="H14" s="31"/>
      <c r="I14" s="7"/>
      <c r="J14" s="7"/>
      <c r="K14" s="7"/>
      <c r="L14" s="7"/>
      <c r="M14" s="7">
        <v>30</v>
      </c>
      <c r="N14" s="32"/>
    </row>
    <row r="15" spans="1:14" s="11" customFormat="1" ht="18" customHeight="1">
      <c r="A15" s="1">
        <v>11</v>
      </c>
      <c r="B15" s="1">
        <v>45722</v>
      </c>
      <c r="C15" s="5" t="s">
        <v>104</v>
      </c>
      <c r="D15" s="1" t="s">
        <v>65</v>
      </c>
      <c r="E15" s="6" t="s">
        <v>19</v>
      </c>
      <c r="F15" s="1" t="s">
        <v>20</v>
      </c>
      <c r="G15" s="1">
        <f>SUM(I15:M15)</f>
        <v>25</v>
      </c>
      <c r="H15" s="31"/>
      <c r="I15" s="7"/>
      <c r="J15" s="7"/>
      <c r="K15" s="7"/>
      <c r="L15" s="7">
        <v>25</v>
      </c>
      <c r="M15" s="7"/>
      <c r="N15" s="32"/>
    </row>
    <row r="16" spans="1:14" s="11" customFormat="1" ht="18" customHeight="1">
      <c r="A16" s="1">
        <v>12</v>
      </c>
      <c r="B16" s="1">
        <v>22301</v>
      </c>
      <c r="C16" s="5" t="s">
        <v>74</v>
      </c>
      <c r="D16" s="1" t="s">
        <v>65</v>
      </c>
      <c r="E16" s="6" t="s">
        <v>8</v>
      </c>
      <c r="F16" s="1" t="s">
        <v>9</v>
      </c>
      <c r="G16" s="1">
        <f>SUM(I16:M16)</f>
        <v>20</v>
      </c>
      <c r="H16" s="31"/>
      <c r="I16" s="7"/>
      <c r="J16" s="7"/>
      <c r="K16" s="7"/>
      <c r="L16" s="7"/>
      <c r="M16" s="7">
        <v>20</v>
      </c>
      <c r="N16" s="32"/>
    </row>
    <row r="17" spans="1:14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34"/>
    </row>
    <row r="18" spans="1:14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37"/>
    </row>
    <row r="19" spans="1:14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</row>
  </sheetData>
  <sheetProtection algorithmName="SHA-512" hashValue="IKPfTaK92F2QP/+sLFEa7CM+H94neJs42VGzz/c+eyrqX+xq5AqfhJVjLNaccG1E+QLYRCjGezXOrbO3WmXL8g==" saltValue="5AAfkIJX/OmRsQXRGhj+jQ==" spinCount="100000" sheet="1" selectLockedCells="1" selectUnlockedCells="1"/>
  <sortState xmlns:xlrd2="http://schemas.microsoft.com/office/spreadsheetml/2017/richdata2" ref="B5:M16">
    <sortCondition descending="1" ref="G5:G16"/>
  </sortState>
  <mergeCells count="7">
    <mergeCell ref="I1:I2"/>
    <mergeCell ref="M1:M2"/>
    <mergeCell ref="A2:G2"/>
    <mergeCell ref="L1:L2"/>
    <mergeCell ref="A1:G1"/>
    <mergeCell ref="J1:J2"/>
    <mergeCell ref="K1:K2"/>
  </mergeCells>
  <phoneticPr fontId="16" type="noConversion"/>
  <conditionalFormatting sqref="B3:C3">
    <cfRule type="duplicateValues" dxfId="84" priority="9" stopIfTrue="1"/>
  </conditionalFormatting>
  <conditionalFormatting sqref="B5:C17">
    <cfRule type="duplicateValues" dxfId="83" priority="4121" stopIfTrue="1"/>
    <cfRule type="duplicateValues" dxfId="82" priority="4122" stopIfTrue="1"/>
    <cfRule type="duplicateValues" dxfId="81" priority="4123" stopIfTrue="1"/>
  </conditionalFormatting>
  <conditionalFormatting sqref="B7:C19">
    <cfRule type="expression" dxfId="80" priority="4127" stopIfTrue="1">
      <formula>AND(COUNTIF($B$7:$C$19, B7)+COUNTIF(#REF!, B7)&gt;1,NOT(ISBLANK(B7)))</formula>
    </cfRule>
  </conditionalFormatting>
  <conditionalFormatting sqref="B7:C65473 B1:C2 B4">
    <cfRule type="expression" dxfId="79" priority="4129" stopIfTrue="1">
      <formula>AND(COUNTIF($B$1:$C$2, B1)+COUNTIF($B$4:$C$4, B1)+COUNTIF($B$7:$C$65473, B1)&gt;1,NOT(ISBLANK(B1)))</formula>
    </cfRule>
  </conditionalFormatting>
  <conditionalFormatting sqref="C4">
    <cfRule type="duplicateValues" dxfId="78" priority="1"/>
    <cfRule type="duplicateValues" dxfId="77" priority="2"/>
    <cfRule type="expression" dxfId="76" priority="4133" stopIfTrue="1">
      <formula>AND(COUNTIF($B$1:$C$2, C4)+COUNTIF($B$4:$C$4, C4)+COUNTIF($B$7:$C$65496, C4)&gt;1,NOT(ISBLANK(C4)))</formula>
    </cfRule>
  </conditionalFormatting>
  <conditionalFormatting sqref="C17">
    <cfRule type="duplicateValues" dxfId="75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12"/>
  <sheetViews>
    <sheetView zoomScale="70" zoomScaleNormal="70" workbookViewId="0">
      <selection activeCell="M9" sqref="B5:M9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6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27"/>
    </row>
    <row r="2" spans="1:14" s="4" customFormat="1" ht="65.099999999999994" customHeight="1">
      <c r="A2" s="48" t="s">
        <v>149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12294</v>
      </c>
      <c r="C5" s="22" t="s">
        <v>105</v>
      </c>
      <c r="D5" s="1" t="s">
        <v>66</v>
      </c>
      <c r="E5" s="6" t="s">
        <v>19</v>
      </c>
      <c r="F5" s="1" t="s">
        <v>20</v>
      </c>
      <c r="G5" s="1">
        <f>SUM(I5:M5)</f>
        <v>115</v>
      </c>
      <c r="H5" s="31"/>
      <c r="I5" s="7"/>
      <c r="J5" s="7">
        <v>55</v>
      </c>
      <c r="K5" s="7"/>
      <c r="L5" s="7">
        <v>60</v>
      </c>
      <c r="M5" s="7"/>
      <c r="N5" s="36"/>
    </row>
    <row r="6" spans="1:14" s="11" customFormat="1" ht="18" customHeight="1">
      <c r="A6" s="1">
        <v>2</v>
      </c>
      <c r="B6" s="1">
        <v>1278</v>
      </c>
      <c r="C6" s="5" t="s">
        <v>106</v>
      </c>
      <c r="D6" s="1" t="s">
        <v>66</v>
      </c>
      <c r="E6" s="6" t="s">
        <v>8</v>
      </c>
      <c r="F6" s="1" t="s">
        <v>20</v>
      </c>
      <c r="G6" s="1">
        <f>SUM(I6:M6)</f>
        <v>105</v>
      </c>
      <c r="H6" s="31"/>
      <c r="I6" s="7"/>
      <c r="J6" s="7">
        <v>50</v>
      </c>
      <c r="K6" s="7"/>
      <c r="L6" s="7">
        <v>55</v>
      </c>
      <c r="M6" s="7"/>
      <c r="N6" s="32"/>
    </row>
    <row r="7" spans="1:14" s="11" customFormat="1" ht="18" customHeight="1">
      <c r="A7" s="1">
        <v>3</v>
      </c>
      <c r="B7" s="1">
        <v>5797</v>
      </c>
      <c r="C7" s="22" t="s">
        <v>77</v>
      </c>
      <c r="D7" s="1" t="s">
        <v>66</v>
      </c>
      <c r="E7" s="6" t="s">
        <v>78</v>
      </c>
      <c r="F7" s="1" t="s">
        <v>9</v>
      </c>
      <c r="G7" s="1">
        <f>SUM(I7:M7)</f>
        <v>85</v>
      </c>
      <c r="H7" s="31"/>
      <c r="I7" s="7"/>
      <c r="J7" s="7"/>
      <c r="K7" s="7">
        <v>55</v>
      </c>
      <c r="L7" s="7"/>
      <c r="M7" s="7">
        <v>30</v>
      </c>
      <c r="N7" s="36"/>
    </row>
    <row r="8" spans="1:14" s="11" customFormat="1" ht="18" customHeight="1">
      <c r="A8" s="1">
        <v>4</v>
      </c>
      <c r="B8" s="1">
        <v>37014</v>
      </c>
      <c r="C8" s="22" t="s">
        <v>135</v>
      </c>
      <c r="D8" s="1" t="s">
        <v>66</v>
      </c>
      <c r="E8" s="6" t="s">
        <v>19</v>
      </c>
      <c r="F8" s="1" t="s">
        <v>20</v>
      </c>
      <c r="G8" s="1">
        <f>SUM(I8:M8)</f>
        <v>45</v>
      </c>
      <c r="H8" s="31"/>
      <c r="I8" s="7"/>
      <c r="J8" s="7">
        <v>45</v>
      </c>
      <c r="K8" s="7"/>
      <c r="L8" s="7"/>
      <c r="M8" s="7"/>
      <c r="N8" s="36"/>
    </row>
    <row r="9" spans="1:14" s="11" customFormat="1" ht="18" customHeight="1">
      <c r="A9" s="1">
        <v>5</v>
      </c>
      <c r="B9" s="1">
        <v>15621</v>
      </c>
      <c r="C9" s="5" t="s">
        <v>79</v>
      </c>
      <c r="D9" s="1" t="s">
        <v>66</v>
      </c>
      <c r="E9" s="6" t="s">
        <v>8</v>
      </c>
      <c r="F9" s="1" t="s">
        <v>9</v>
      </c>
      <c r="G9" s="1">
        <f>SUM(I9:M9)</f>
        <v>27.5</v>
      </c>
      <c r="H9" s="31"/>
      <c r="I9" s="7"/>
      <c r="J9" s="7"/>
      <c r="K9" s="7"/>
      <c r="L9" s="7"/>
      <c r="M9" s="7">
        <f>55/2</f>
        <v>27.5</v>
      </c>
      <c r="N9" s="36"/>
    </row>
    <row r="10" spans="1:14" s="11" customFormat="1" ht="18" customHeight="1">
      <c r="A10" s="1"/>
      <c r="B10" s="1"/>
      <c r="C10" s="22"/>
      <c r="D10" s="1"/>
      <c r="E10" s="6"/>
      <c r="F10" s="1"/>
      <c r="G10" s="1"/>
      <c r="H10" s="31"/>
      <c r="I10" s="7"/>
      <c r="J10" s="7"/>
      <c r="K10" s="7"/>
      <c r="L10" s="7"/>
      <c r="M10" s="7"/>
      <c r="N10" s="36"/>
    </row>
    <row r="11" spans="1:14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37"/>
    </row>
    <row r="12" spans="1:14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</row>
  </sheetData>
  <sheetProtection algorithmName="SHA-512" hashValue="2MUvGie5rwLs3ykmuJNnSJMVY/7W4vq6xBC19N1PhGLpxAv9QQJiOZalbtEb5lsJo0Q5bVxdyRJ6P5lOm0cTag==" saltValue="P5C7HJRqoRCkZOwnuK5JVQ==" spinCount="100000" sheet="1" selectLockedCells="1" selectUnlockedCells="1"/>
  <sortState xmlns:xlrd2="http://schemas.microsoft.com/office/spreadsheetml/2017/richdata2" ref="B5:M9">
    <sortCondition descending="1" ref="G5:G9"/>
  </sortState>
  <mergeCells count="7">
    <mergeCell ref="M1:M2"/>
    <mergeCell ref="A2:G2"/>
    <mergeCell ref="L1:L2"/>
    <mergeCell ref="A1:G1"/>
    <mergeCell ref="J1:J2"/>
    <mergeCell ref="K1:K2"/>
    <mergeCell ref="I1:I2"/>
  </mergeCells>
  <conditionalFormatting sqref="B1:C3 B5:C1048576 B4">
    <cfRule type="duplicateValues" dxfId="74" priority="4"/>
  </conditionalFormatting>
  <conditionalFormatting sqref="B3:C3">
    <cfRule type="duplicateValues" dxfId="73" priority="32" stopIfTrue="1"/>
  </conditionalFormatting>
  <conditionalFormatting sqref="B5:C10">
    <cfRule type="duplicateValues" dxfId="72" priority="4139" stopIfTrue="1"/>
    <cfRule type="duplicateValues" dxfId="71" priority="4140" stopIfTrue="1"/>
  </conditionalFormatting>
  <conditionalFormatting sqref="B7:C12">
    <cfRule type="expression" dxfId="70" priority="4143" stopIfTrue="1">
      <formula>AND(COUNTIF($B$7:$C$12, B7)+COUNTIF(#REF!, B7)&gt;1,NOT(ISBLANK(B7)))</formula>
    </cfRule>
  </conditionalFormatting>
  <conditionalFormatting sqref="B7:C65464 B1:C2 B4">
    <cfRule type="expression" dxfId="69" priority="4145" stopIfTrue="1">
      <formula>AND(COUNTIF($B$1:$C$2, B1)+COUNTIF($B$4:$C$4, B1)+COUNTIF($B$6:$C$65464, B1)&gt;1,NOT(ISBLANK(B1)))</formula>
    </cfRule>
  </conditionalFormatting>
  <conditionalFormatting sqref="C4">
    <cfRule type="duplicateValues" dxfId="68" priority="1"/>
    <cfRule type="duplicateValues" dxfId="67" priority="2"/>
    <cfRule type="expression" dxfId="66" priority="4149" stopIfTrue="1">
      <formula>AND(COUNTIF($B$1:$C$2, C4)+COUNTIF($B$4:$C$4, C4)+COUNTIF($B$7:$C$65492, C4)&gt;1,NOT(ISBLANK(C4)))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5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8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27"/>
    </row>
    <row r="2" spans="1:14" s="4" customFormat="1" ht="65.099999999999994" customHeight="1">
      <c r="A2" s="48" t="s">
        <v>150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1370</v>
      </c>
      <c r="C5" s="5" t="s">
        <v>80</v>
      </c>
      <c r="D5" s="1" t="s">
        <v>81</v>
      </c>
      <c r="E5" s="6" t="s">
        <v>42</v>
      </c>
      <c r="F5" s="1" t="s">
        <v>20</v>
      </c>
      <c r="G5" s="1">
        <f t="shared" ref="G5:G12" si="0">SUM(I5:M5)</f>
        <v>180</v>
      </c>
      <c r="H5" s="31"/>
      <c r="I5" s="7"/>
      <c r="J5" s="7">
        <v>60</v>
      </c>
      <c r="K5" s="7"/>
      <c r="L5" s="7">
        <v>60</v>
      </c>
      <c r="M5" s="7">
        <v>60</v>
      </c>
      <c r="N5" s="36"/>
    </row>
    <row r="6" spans="1:14" s="11" customFormat="1" ht="18" customHeight="1">
      <c r="A6" s="1">
        <v>2</v>
      </c>
      <c r="B6" s="1">
        <v>5015</v>
      </c>
      <c r="C6" s="6" t="s">
        <v>83</v>
      </c>
      <c r="D6" s="1" t="s">
        <v>81</v>
      </c>
      <c r="E6" s="6" t="s">
        <v>50</v>
      </c>
      <c r="F6" s="1" t="s">
        <v>9</v>
      </c>
      <c r="G6" s="1">
        <f t="shared" si="0"/>
        <v>165</v>
      </c>
      <c r="H6" s="31"/>
      <c r="I6" s="7"/>
      <c r="J6" s="7"/>
      <c r="K6" s="7">
        <v>90</v>
      </c>
      <c r="L6" s="7">
        <v>25</v>
      </c>
      <c r="M6" s="7">
        <v>50</v>
      </c>
      <c r="N6" s="32"/>
    </row>
    <row r="7" spans="1:14" s="11" customFormat="1" ht="18" customHeight="1">
      <c r="A7" s="1">
        <v>2</v>
      </c>
      <c r="B7" s="1">
        <v>2458</v>
      </c>
      <c r="C7" s="6" t="s">
        <v>107</v>
      </c>
      <c r="D7" s="1" t="s">
        <v>81</v>
      </c>
      <c r="E7" s="6" t="s">
        <v>8</v>
      </c>
      <c r="F7" s="1" t="s">
        <v>9</v>
      </c>
      <c r="G7" s="1">
        <f t="shared" si="0"/>
        <v>165</v>
      </c>
      <c r="H7" s="31"/>
      <c r="I7" s="7"/>
      <c r="J7" s="7"/>
      <c r="K7" s="7">
        <v>110</v>
      </c>
      <c r="L7" s="7">
        <v>55</v>
      </c>
      <c r="M7" s="7"/>
      <c r="N7" s="32"/>
    </row>
    <row r="8" spans="1:14" s="11" customFormat="1" ht="18" customHeight="1">
      <c r="A8" s="1">
        <v>4</v>
      </c>
      <c r="B8" s="1">
        <v>45675</v>
      </c>
      <c r="C8" s="6" t="s">
        <v>84</v>
      </c>
      <c r="D8" s="1" t="s">
        <v>81</v>
      </c>
      <c r="E8" s="6" t="s">
        <v>8</v>
      </c>
      <c r="F8" s="1" t="s">
        <v>9</v>
      </c>
      <c r="G8" s="1">
        <f t="shared" si="0"/>
        <v>140</v>
      </c>
      <c r="H8" s="31"/>
      <c r="I8" s="7"/>
      <c r="J8" s="7"/>
      <c r="K8" s="7">
        <v>95</v>
      </c>
      <c r="L8" s="7"/>
      <c r="M8" s="7">
        <v>45</v>
      </c>
      <c r="N8" s="32"/>
    </row>
    <row r="9" spans="1:14" s="11" customFormat="1" ht="18" customHeight="1">
      <c r="A9" s="1">
        <v>5</v>
      </c>
      <c r="B9" s="1">
        <v>1564</v>
      </c>
      <c r="C9" s="6" t="s">
        <v>85</v>
      </c>
      <c r="D9" s="1" t="s">
        <v>81</v>
      </c>
      <c r="E9" s="6" t="s">
        <v>8</v>
      </c>
      <c r="F9" s="1" t="s">
        <v>9</v>
      </c>
      <c r="G9" s="1">
        <f t="shared" si="0"/>
        <v>110</v>
      </c>
      <c r="H9" s="31"/>
      <c r="I9" s="7"/>
      <c r="J9" s="7"/>
      <c r="K9" s="7">
        <v>70</v>
      </c>
      <c r="L9" s="7"/>
      <c r="M9" s="7">
        <v>40</v>
      </c>
      <c r="N9" s="32"/>
    </row>
    <row r="10" spans="1:14" s="11" customFormat="1" ht="18" customHeight="1">
      <c r="A10" s="1">
        <v>6</v>
      </c>
      <c r="B10" s="1">
        <v>35754</v>
      </c>
      <c r="C10" s="6" t="s">
        <v>131</v>
      </c>
      <c r="D10" s="1" t="s">
        <v>81</v>
      </c>
      <c r="E10" s="6" t="s">
        <v>8</v>
      </c>
      <c r="F10" s="1" t="s">
        <v>9</v>
      </c>
      <c r="G10" s="1">
        <f t="shared" si="0"/>
        <v>75</v>
      </c>
      <c r="H10" s="31"/>
      <c r="I10" s="7"/>
      <c r="J10" s="7"/>
      <c r="K10" s="7">
        <v>75</v>
      </c>
      <c r="L10" s="7"/>
      <c r="M10" s="7"/>
      <c r="N10" s="32"/>
    </row>
    <row r="11" spans="1:14" s="11" customFormat="1" ht="18" customHeight="1">
      <c r="A11" s="1">
        <v>7</v>
      </c>
      <c r="B11" s="1">
        <v>42677</v>
      </c>
      <c r="C11" s="5" t="s">
        <v>82</v>
      </c>
      <c r="D11" s="1" t="s">
        <v>81</v>
      </c>
      <c r="E11" s="6" t="s">
        <v>31</v>
      </c>
      <c r="F11" s="1" t="s">
        <v>9</v>
      </c>
      <c r="G11" s="1">
        <f t="shared" si="0"/>
        <v>55</v>
      </c>
      <c r="H11" s="31"/>
      <c r="I11" s="7"/>
      <c r="J11" s="7"/>
      <c r="K11" s="7"/>
      <c r="L11" s="7"/>
      <c r="M11" s="7">
        <v>55</v>
      </c>
      <c r="N11" s="32"/>
    </row>
    <row r="12" spans="1:14" s="11" customFormat="1" ht="18" customHeight="1">
      <c r="A12" s="1">
        <v>8</v>
      </c>
      <c r="B12" s="1">
        <v>1273</v>
      </c>
      <c r="C12" s="6" t="s">
        <v>136</v>
      </c>
      <c r="D12" s="1" t="s">
        <v>81</v>
      </c>
      <c r="E12" s="6" t="s">
        <v>19</v>
      </c>
      <c r="F12" s="1" t="s">
        <v>20</v>
      </c>
      <c r="G12" s="1">
        <f t="shared" si="0"/>
        <v>45</v>
      </c>
      <c r="H12" s="31"/>
      <c r="I12" s="7"/>
      <c r="J12" s="7">
        <v>45</v>
      </c>
      <c r="K12" s="7"/>
      <c r="L12" s="7"/>
      <c r="M12" s="7"/>
      <c r="N12" s="32"/>
    </row>
    <row r="13" spans="1:14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34"/>
    </row>
    <row r="14" spans="1:14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37"/>
    </row>
    <row r="15" spans="1:14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</row>
  </sheetData>
  <sheetProtection algorithmName="SHA-512" hashValue="3bl51En9VSZwWf+Qs2Yxn6dSuuorLyIKMYcbI4EJhhgvCY3l4MVRjECMD4L4ZHcI5vzrjYeQxCB+5ne+P4S9mg==" saltValue="54lDVV6DeScFHhtNpkcaJw==" spinCount="100000" sheet="1" selectLockedCells="1" selectUnlockedCells="1"/>
  <sortState xmlns:xlrd2="http://schemas.microsoft.com/office/spreadsheetml/2017/richdata2" ref="B5:M12">
    <sortCondition descending="1" ref="G5:G12"/>
  </sortState>
  <mergeCells count="7">
    <mergeCell ref="A1:G1"/>
    <mergeCell ref="M1:M2"/>
    <mergeCell ref="A2:G2"/>
    <mergeCell ref="L1:L2"/>
    <mergeCell ref="I1:I2"/>
    <mergeCell ref="K1:K2"/>
    <mergeCell ref="J1:J2"/>
  </mergeCells>
  <phoneticPr fontId="15" type="noConversion"/>
  <conditionalFormatting sqref="B7:B12 B13:C65481 B1:C2 B4">
    <cfRule type="expression" dxfId="65" priority="2112" stopIfTrue="1">
      <formula>AND(COUNTIF($B$1:$C$2, B1)+COUNTIF($B$4:$C$4, B1)+COUNTIF($B$7:$C$65481, B1)&gt;1,NOT(ISBLANK(B1)))</formula>
    </cfRule>
  </conditionalFormatting>
  <conditionalFormatting sqref="B1:C3 B5:C1048576 B4">
    <cfRule type="duplicateValues" dxfId="64" priority="4"/>
  </conditionalFormatting>
  <conditionalFormatting sqref="B3:C3">
    <cfRule type="duplicateValues" dxfId="63" priority="10" stopIfTrue="1"/>
  </conditionalFormatting>
  <conditionalFormatting sqref="B5:C6 B7:B12">
    <cfRule type="duplicateValues" dxfId="62" priority="4158" stopIfTrue="1"/>
  </conditionalFormatting>
  <conditionalFormatting sqref="B13:C13 B5:C6 B7:B12">
    <cfRule type="duplicateValues" dxfId="61" priority="2101" stopIfTrue="1"/>
    <cfRule type="duplicateValues" dxfId="60" priority="2102" stopIfTrue="1"/>
    <cfRule type="duplicateValues" dxfId="59" priority="2103" stopIfTrue="1"/>
  </conditionalFormatting>
  <conditionalFormatting sqref="B13:C15 B7:B12">
    <cfRule type="duplicateValues" dxfId="58" priority="2110" stopIfTrue="1"/>
  </conditionalFormatting>
  <conditionalFormatting sqref="C4">
    <cfRule type="duplicateValues" dxfId="57" priority="1"/>
    <cfRule type="duplicateValues" dxfId="56" priority="2"/>
    <cfRule type="expression" dxfId="55" priority="4167" stopIfTrue="1">
      <formula>AND(COUNTIF($B$1:$C$2, C4)+COUNTIF($B$4:$C$4, C4)+COUNTIF($B$7:$C$65495, C4)&gt;1,NOT(ISBLANK(C4)))</formula>
    </cfRule>
  </conditionalFormatting>
  <conditionalFormatting sqref="C13">
    <cfRule type="duplicateValues" dxfId="54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1"/>
  <sheetViews>
    <sheetView zoomScale="70" zoomScaleNormal="7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8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54" t="s">
        <v>119</v>
      </c>
      <c r="L1" s="54" t="s">
        <v>98</v>
      </c>
      <c r="M1" s="54" t="s">
        <v>10</v>
      </c>
      <c r="N1" s="27"/>
    </row>
    <row r="2" spans="1:14" s="4" customFormat="1" ht="65.099999999999994" customHeight="1">
      <c r="A2" s="48" t="s">
        <v>151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55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19">
        <v>45753</v>
      </c>
      <c r="L3" s="19">
        <v>45704</v>
      </c>
      <c r="M3" s="19">
        <v>45697</v>
      </c>
      <c r="N3" s="34"/>
    </row>
    <row r="4" spans="1:14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21" t="s">
        <v>120</v>
      </c>
      <c r="L4" s="21" t="s">
        <v>11</v>
      </c>
      <c r="M4" s="21" t="s">
        <v>11</v>
      </c>
      <c r="N4" s="35"/>
    </row>
    <row r="5" spans="1:14" s="11" customFormat="1" ht="18" customHeight="1">
      <c r="A5" s="1">
        <v>1</v>
      </c>
      <c r="B5" s="1">
        <v>2051</v>
      </c>
      <c r="C5" s="5" t="s">
        <v>108</v>
      </c>
      <c r="D5" s="1" t="s">
        <v>87</v>
      </c>
      <c r="E5" s="6" t="s">
        <v>109</v>
      </c>
      <c r="F5" s="1" t="s">
        <v>20</v>
      </c>
      <c r="G5" s="1">
        <f>SUM(I5:M5)</f>
        <v>115</v>
      </c>
      <c r="H5" s="31"/>
      <c r="I5" s="7"/>
      <c r="J5" s="7">
        <v>60</v>
      </c>
      <c r="K5" s="7"/>
      <c r="L5" s="7">
        <v>55</v>
      </c>
      <c r="M5" s="7"/>
      <c r="N5" s="36"/>
    </row>
    <row r="6" spans="1:14" s="11" customFormat="1" ht="18" customHeight="1">
      <c r="A6" s="1">
        <v>2</v>
      </c>
      <c r="B6" s="1">
        <v>2460</v>
      </c>
      <c r="C6" s="5" t="s">
        <v>86</v>
      </c>
      <c r="D6" s="1" t="s">
        <v>87</v>
      </c>
      <c r="E6" s="6" t="s">
        <v>8</v>
      </c>
      <c r="F6" s="1" t="s">
        <v>9</v>
      </c>
      <c r="G6" s="1">
        <f>SUM(I6:M6)</f>
        <v>85</v>
      </c>
      <c r="H6" s="31"/>
      <c r="I6" s="7"/>
      <c r="J6" s="7"/>
      <c r="K6" s="7">
        <v>55</v>
      </c>
      <c r="L6" s="7"/>
      <c r="M6" s="7">
        <v>30</v>
      </c>
      <c r="N6" s="36"/>
    </row>
    <row r="7" spans="1:14" s="11" customFormat="1" ht="18" customHeight="1">
      <c r="A7" s="1">
        <v>3</v>
      </c>
      <c r="B7" s="1">
        <v>23133</v>
      </c>
      <c r="C7" s="5" t="s">
        <v>88</v>
      </c>
      <c r="D7" s="1" t="s">
        <v>87</v>
      </c>
      <c r="E7" s="6" t="s">
        <v>31</v>
      </c>
      <c r="F7" s="1" t="s">
        <v>9</v>
      </c>
      <c r="G7" s="1">
        <f>SUM(I7:M7)</f>
        <v>75</v>
      </c>
      <c r="H7" s="31"/>
      <c r="I7" s="7"/>
      <c r="J7" s="7"/>
      <c r="K7" s="7">
        <f>95/2</f>
        <v>47.5</v>
      </c>
      <c r="L7" s="7"/>
      <c r="M7" s="7">
        <f>55/2</f>
        <v>27.5</v>
      </c>
      <c r="N7" s="36"/>
    </row>
    <row r="8" spans="1:14" s="11" customFormat="1" ht="18" customHeight="1">
      <c r="A8" s="1">
        <v>4</v>
      </c>
      <c r="B8" s="1" t="s">
        <v>137</v>
      </c>
      <c r="C8" s="5" t="s">
        <v>138</v>
      </c>
      <c r="D8" s="1" t="s">
        <v>87</v>
      </c>
      <c r="E8" s="6" t="s">
        <v>19</v>
      </c>
      <c r="F8" s="1" t="s">
        <v>20</v>
      </c>
      <c r="G8" s="1">
        <f>SUM(I8:M8)</f>
        <v>50</v>
      </c>
      <c r="H8" s="31"/>
      <c r="I8" s="7"/>
      <c r="J8" s="7">
        <v>50</v>
      </c>
      <c r="K8" s="7"/>
      <c r="L8" s="7"/>
      <c r="M8" s="7"/>
      <c r="N8" s="36"/>
    </row>
    <row r="9" spans="1:14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7"/>
      <c r="N9" s="34"/>
    </row>
    <row r="10" spans="1:14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37"/>
    </row>
    <row r="11" spans="1:14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</row>
  </sheetData>
  <sheetProtection algorithmName="SHA-512" hashValue="z7e9WzpycrAHnZ4vug2wGp/brpIqi6p0ZTgKWBF/OiEcNqIGqxapQxeHy7lL+R/MJsMkg68XOYWjbVRViLIMWA==" saltValue="/aoKd08aJcKv77khLNLqHA==" spinCount="100000" sheet="1" selectLockedCells="1" selectUnlockedCells="1"/>
  <sortState xmlns:xlrd2="http://schemas.microsoft.com/office/spreadsheetml/2017/richdata2" ref="B5:M8">
    <sortCondition descending="1" ref="G5:G8"/>
  </sortState>
  <mergeCells count="7">
    <mergeCell ref="M1:M2"/>
    <mergeCell ref="A2:G2"/>
    <mergeCell ref="L1:L2"/>
    <mergeCell ref="I1:I2"/>
    <mergeCell ref="A1:G1"/>
    <mergeCell ref="J1:J2"/>
    <mergeCell ref="K1:K2"/>
  </mergeCells>
  <phoneticPr fontId="15" type="noConversion"/>
  <conditionalFormatting sqref="B3:C3">
    <cfRule type="duplicateValues" dxfId="53" priority="8" stopIfTrue="1"/>
  </conditionalFormatting>
  <conditionalFormatting sqref="B5:C8">
    <cfRule type="duplicateValues" dxfId="52" priority="4168" stopIfTrue="1"/>
  </conditionalFormatting>
  <conditionalFormatting sqref="B5:C9">
    <cfRule type="duplicateValues" dxfId="51" priority="4169" stopIfTrue="1"/>
    <cfRule type="duplicateValues" dxfId="50" priority="4170" stopIfTrue="1"/>
    <cfRule type="duplicateValues" dxfId="49" priority="4171" stopIfTrue="1"/>
  </conditionalFormatting>
  <conditionalFormatting sqref="B6:C11">
    <cfRule type="expression" dxfId="48" priority="4175" stopIfTrue="1">
      <formula>AND(COUNTIF($B$7:$C$11, B6)+COUNTIF($B$6:$C$6, B6)&gt;1,NOT(ISBLANK(B6)))</formula>
    </cfRule>
  </conditionalFormatting>
  <conditionalFormatting sqref="B6:C65480 B1:C2 B4">
    <cfRule type="expression" dxfId="47" priority="4177" stopIfTrue="1">
      <formula>AND(COUNTIF($B$1:$C$2, B1)+COUNTIF($B$4:$C$4, B1)+COUNTIF($B$6:$C$65480, B1)&gt;1,NOT(ISBLANK(B1)))</formula>
    </cfRule>
  </conditionalFormatting>
  <conditionalFormatting sqref="C4">
    <cfRule type="duplicateValues" dxfId="46" priority="1"/>
    <cfRule type="duplicateValues" dxfId="45" priority="2"/>
    <cfRule type="expression" dxfId="44" priority="4181" stopIfTrue="1">
      <formula>AND(COUNTIF($B$1:$C$2, C4)+COUNTIF($B$4:$C$4, C4)+COUNTIF($B$7:$C$65491, C4)&gt;1,NOT(ISBLANK(C4)))</formula>
    </cfRule>
  </conditionalFormatting>
  <conditionalFormatting sqref="C9">
    <cfRule type="duplicateValues" dxfId="4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0"/>
  <sheetViews>
    <sheetView zoomScaleNormal="100" workbookViewId="0">
      <selection activeCell="J1" sqref="J1:J104857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119</v>
      </c>
      <c r="K1" s="54" t="s">
        <v>98</v>
      </c>
      <c r="L1" s="54" t="s">
        <v>10</v>
      </c>
      <c r="M1" s="27"/>
    </row>
    <row r="2" spans="1:13" s="4" customFormat="1" ht="65.099999999999994" customHeight="1">
      <c r="A2" s="48" t="s">
        <v>153</v>
      </c>
      <c r="B2" s="49"/>
      <c r="C2" s="49"/>
      <c r="D2" s="49"/>
      <c r="E2" s="49"/>
      <c r="F2" s="49"/>
      <c r="G2" s="50"/>
      <c r="H2" s="28"/>
      <c r="I2" s="55"/>
      <c r="J2" s="55"/>
      <c r="K2" s="55"/>
      <c r="L2" s="55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19">
        <v>45704</v>
      </c>
      <c r="L3" s="19">
        <v>45697</v>
      </c>
      <c r="M3" s="34"/>
    </row>
    <row r="4" spans="1:13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120</v>
      </c>
      <c r="K4" s="21" t="s">
        <v>11</v>
      </c>
      <c r="L4" s="21" t="s">
        <v>11</v>
      </c>
      <c r="M4" s="35"/>
    </row>
    <row r="5" spans="1:13" s="11" customFormat="1" ht="18" customHeight="1">
      <c r="A5" s="1">
        <v>1</v>
      </c>
      <c r="B5" s="1">
        <v>2810</v>
      </c>
      <c r="C5" s="5" t="s">
        <v>89</v>
      </c>
      <c r="D5" s="1" t="s">
        <v>152</v>
      </c>
      <c r="E5" s="6" t="s">
        <v>8</v>
      </c>
      <c r="F5" s="1" t="s">
        <v>9</v>
      </c>
      <c r="G5" s="1">
        <f>SUM(I5:L5)</f>
        <v>145</v>
      </c>
      <c r="H5" s="31"/>
      <c r="I5" s="7"/>
      <c r="J5" s="7">
        <v>80</v>
      </c>
      <c r="K5" s="7">
        <v>35</v>
      </c>
      <c r="L5" s="7">
        <v>30</v>
      </c>
      <c r="M5" s="36"/>
    </row>
    <row r="6" spans="1:13" s="11" customFormat="1" ht="18" customHeight="1">
      <c r="A6" s="1">
        <v>2</v>
      </c>
      <c r="B6" s="1">
        <v>45228</v>
      </c>
      <c r="C6" s="5" t="s">
        <v>132</v>
      </c>
      <c r="D6" s="1" t="s">
        <v>152</v>
      </c>
      <c r="E6" s="6" t="s">
        <v>68</v>
      </c>
      <c r="F6" s="1" t="s">
        <v>9</v>
      </c>
      <c r="G6" s="1">
        <f>SUM(I6:L6)</f>
        <v>110</v>
      </c>
      <c r="H6" s="31"/>
      <c r="I6" s="7"/>
      <c r="J6" s="7">
        <v>110</v>
      </c>
      <c r="K6" s="7"/>
      <c r="L6" s="7"/>
      <c r="M6" s="36"/>
    </row>
    <row r="7" spans="1:13" s="11" customFormat="1" ht="18" customHeight="1">
      <c r="A7" s="1">
        <v>3</v>
      </c>
      <c r="B7" s="1">
        <v>17761</v>
      </c>
      <c r="C7" s="5" t="s">
        <v>133</v>
      </c>
      <c r="D7" s="1" t="s">
        <v>152</v>
      </c>
      <c r="E7" s="6" t="s">
        <v>8</v>
      </c>
      <c r="F7" s="1" t="s">
        <v>9</v>
      </c>
      <c r="G7" s="1">
        <f>SUM(I7:L7)</f>
        <v>95</v>
      </c>
      <c r="H7" s="31"/>
      <c r="I7" s="7"/>
      <c r="J7" s="7">
        <v>95</v>
      </c>
      <c r="K7" s="7"/>
      <c r="L7" s="7"/>
      <c r="M7" s="36"/>
    </row>
    <row r="8" spans="1:13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7"/>
      <c r="M8" s="34"/>
    </row>
    <row r="9" spans="1:13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42"/>
      <c r="M9" s="37"/>
    </row>
    <row r="10" spans="1:13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6jkCcesQDdm0r9BIhreJgoa25SZd2IGAxSmf9KNRG8d5GVwjCArzr2px/3p8T8rTwI0UccAj+LUJsWhmyYm4Lw==" saltValue="HULPNtzziTv9ph8nYZP8OQ==" spinCount="100000" sheet="1" selectLockedCells="1" selectUnlockedCells="1"/>
  <sortState xmlns:xlrd2="http://schemas.microsoft.com/office/spreadsheetml/2017/richdata2" ref="B5:Q7">
    <sortCondition descending="1" ref="G5:G7"/>
  </sortState>
  <mergeCells count="6">
    <mergeCell ref="L1:L2"/>
    <mergeCell ref="A2:G2"/>
    <mergeCell ref="J1:J2"/>
    <mergeCell ref="A1:G1"/>
    <mergeCell ref="K1:K2"/>
    <mergeCell ref="I1:I2"/>
  </mergeCells>
  <conditionalFormatting sqref="B3:C3">
    <cfRule type="duplicateValues" dxfId="42" priority="7" stopIfTrue="1"/>
  </conditionalFormatting>
  <conditionalFormatting sqref="B5:C7">
    <cfRule type="duplicateValues" dxfId="41" priority="4182" stopIfTrue="1"/>
    <cfRule type="duplicateValues" dxfId="40" priority="4183" stopIfTrue="1"/>
  </conditionalFormatting>
  <conditionalFormatting sqref="B5:C8">
    <cfRule type="duplicateValues" dxfId="39" priority="4184" stopIfTrue="1"/>
    <cfRule type="duplicateValues" dxfId="38" priority="4185" stopIfTrue="1"/>
  </conditionalFormatting>
  <conditionalFormatting sqref="B8:C10">
    <cfRule type="duplicateValues" dxfId="37" priority="2355" stopIfTrue="1"/>
  </conditionalFormatting>
  <conditionalFormatting sqref="B8:C65505 B1:C2 B4">
    <cfRule type="expression" dxfId="36" priority="2356" stopIfTrue="1">
      <formula>AND(COUNTIF($B$1:$C$2, B1)+COUNTIF($B$4:$C$4, B1)+COUNTIF($B$8:$C$65505, B1)&gt;1,NOT(ISBLANK(B1)))</formula>
    </cfRule>
  </conditionalFormatting>
  <conditionalFormatting sqref="C4">
    <cfRule type="duplicateValues" dxfId="35" priority="1"/>
    <cfRule type="duplicateValues" dxfId="34" priority="2"/>
    <cfRule type="expression" dxfId="33" priority="4190" stopIfTrue="1">
      <formula>AND(COUNTIF($B$1:$C$2, C4)+COUNTIF($B$4:$C$4, C4)+COUNTIF($B$7:$C$65490, C4)&gt;1,NOT(ISBLANK(C4)))</formula>
    </cfRule>
  </conditionalFormatting>
  <conditionalFormatting sqref="C8">
    <cfRule type="duplicateValues" dxfId="32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6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1"/>
      <c r="B1" s="52"/>
      <c r="C1" s="52"/>
      <c r="D1" s="52"/>
      <c r="E1" s="52"/>
      <c r="F1" s="52"/>
      <c r="G1" s="53"/>
      <c r="H1" s="27"/>
      <c r="I1" s="54"/>
      <c r="J1" s="54"/>
      <c r="K1" s="27"/>
    </row>
    <row r="2" spans="1:11" s="4" customFormat="1" ht="65.099999999999994" customHeight="1">
      <c r="A2" s="48" t="s">
        <v>154</v>
      </c>
      <c r="B2" s="49"/>
      <c r="C2" s="49"/>
      <c r="D2" s="49"/>
      <c r="E2" s="49"/>
      <c r="F2" s="49"/>
      <c r="G2" s="5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34"/>
    </row>
    <row r="4" spans="1:11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/>
      <c r="K4" s="35"/>
    </row>
    <row r="5" spans="1:11" s="11" customFormat="1" ht="18" customHeight="1">
      <c r="A5" s="1">
        <v>1</v>
      </c>
      <c r="B5" s="1"/>
      <c r="C5" s="5"/>
      <c r="D5" s="1"/>
      <c r="E5" s="6"/>
      <c r="F5" s="1"/>
      <c r="G5" s="1">
        <f t="shared" ref="G5" si="0">SUM(I5:J5)</f>
        <v>0</v>
      </c>
      <c r="H5" s="31"/>
      <c r="I5" s="7"/>
      <c r="J5" s="7"/>
      <c r="K5" s="32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  <row r="9" spans="1:11" ht="13.2">
      <c r="B9" s="3"/>
      <c r="D9" s="3"/>
      <c r="E9" s="3"/>
      <c r="F9" s="3"/>
      <c r="G9" s="3"/>
      <c r="H9" s="3"/>
      <c r="I9" s="3"/>
      <c r="J9" s="3"/>
    </row>
    <row r="10" spans="1:11" ht="13.2">
      <c r="B10" s="3"/>
      <c r="D10" s="3"/>
      <c r="E10" s="3"/>
      <c r="F10" s="3"/>
      <c r="G10" s="3"/>
      <c r="H10" s="3"/>
      <c r="I10" s="3"/>
      <c r="J10" s="3"/>
    </row>
    <row r="11" spans="1:11" ht="13.2">
      <c r="B11" s="3"/>
      <c r="D11" s="3"/>
      <c r="E11" s="3"/>
      <c r="F11" s="3"/>
      <c r="G11" s="3"/>
      <c r="H11" s="3"/>
      <c r="I11" s="3"/>
      <c r="J11" s="3"/>
    </row>
    <row r="12" spans="1:11" ht="13.2">
      <c r="B12" s="3"/>
      <c r="D12" s="3"/>
      <c r="E12" s="3"/>
      <c r="F12" s="3"/>
      <c r="G12" s="3"/>
      <c r="H12" s="3"/>
      <c r="I12" s="3"/>
      <c r="J12" s="3"/>
    </row>
    <row r="13" spans="1:11" ht="13.2">
      <c r="B13" s="3"/>
      <c r="D13" s="3"/>
      <c r="E13" s="3"/>
      <c r="F13" s="3"/>
      <c r="G13" s="3"/>
      <c r="H13" s="3"/>
      <c r="I13" s="3"/>
      <c r="J13" s="3"/>
    </row>
    <row r="14" spans="1:11" ht="13.2">
      <c r="B14" s="3"/>
      <c r="D14" s="3"/>
      <c r="E14" s="3"/>
      <c r="F14" s="3"/>
      <c r="G14" s="3"/>
      <c r="H14" s="3"/>
      <c r="I14" s="3"/>
      <c r="J14" s="3"/>
    </row>
    <row r="15" spans="1:11" ht="13.2">
      <c r="B15" s="3"/>
      <c r="D15" s="3"/>
      <c r="E15" s="3"/>
      <c r="F15" s="3"/>
      <c r="G15" s="3"/>
      <c r="H15" s="3"/>
      <c r="I15" s="3"/>
      <c r="J15" s="3"/>
    </row>
    <row r="16" spans="1:11" ht="13.2">
      <c r="B16" s="3"/>
      <c r="D16" s="3"/>
      <c r="E16" s="3"/>
      <c r="F16" s="3"/>
      <c r="G16" s="3"/>
      <c r="H16" s="3"/>
      <c r="I16" s="3"/>
      <c r="J16" s="3"/>
    </row>
  </sheetData>
  <sheetProtection algorithmName="SHA-512" hashValue="0DW0yjLpglH+L94+yg2mH3bZxqZGiAfoLX9MdaKRH4AN5q8GskE3yJ5R35/zT/HH60g8d88jLVIcyqAkrApqUw==" saltValue="epWU6Bg7kxYnDPnQn96BNQ==" spinCount="100000" sheet="1" selectLockedCells="1" selectUnlockedCells="1"/>
  <sortState xmlns:xlrd2="http://schemas.microsoft.com/office/spreadsheetml/2017/richdata2" ref="B5:AG45">
    <sortCondition descending="1" ref="G5:G45"/>
  </sortState>
  <mergeCells count="4">
    <mergeCell ref="J1:J2"/>
    <mergeCell ref="A2:G2"/>
    <mergeCell ref="A1:G1"/>
    <mergeCell ref="I1:I2"/>
  </mergeCells>
  <conditionalFormatting sqref="B3:C3">
    <cfRule type="duplicateValues" dxfId="31" priority="36" stopIfTrue="1"/>
  </conditionalFormatting>
  <conditionalFormatting sqref="B5:C5">
    <cfRule type="duplicateValues" dxfId="30" priority="4191" stopIfTrue="1"/>
  </conditionalFormatting>
  <conditionalFormatting sqref="B5:C6">
    <cfRule type="duplicateValues" dxfId="29" priority="3777" stopIfTrue="1"/>
  </conditionalFormatting>
  <conditionalFormatting sqref="B6:C8 B1:C2 B4 B17:C65510">
    <cfRule type="expression" dxfId="28" priority="38" stopIfTrue="1">
      <formula>AND(COUNTIF($B$1:$C$2, B1)+COUNTIF($B$4:$C$4, B1)+COUNTIF($B$6:$C$65510, B1)&gt;1,NOT(ISBLANK(B1)))</formula>
    </cfRule>
  </conditionalFormatting>
  <conditionalFormatting sqref="B6:C8">
    <cfRule type="duplicateValues" dxfId="27" priority="861" stopIfTrue="1"/>
  </conditionalFormatting>
  <conditionalFormatting sqref="C4">
    <cfRule type="duplicateValues" dxfId="26" priority="1"/>
    <cfRule type="duplicateValues" dxfId="25" priority="2"/>
    <cfRule type="expression" dxfId="24" priority="4198" stopIfTrue="1">
      <formula>AND(COUNTIF($B$1:$C$2, C4)+COUNTIF($B$4:$C$4, C4)+COUNTIF($B$6:$C$65496, C4)&gt;1,NOT(ISBLANK(C4)))</formula>
    </cfRule>
  </conditionalFormatting>
  <conditionalFormatting sqref="C5">
    <cfRule type="duplicateValues" dxfId="23" priority="4197" stopIfTrue="1"/>
  </conditionalFormatting>
  <conditionalFormatting sqref="C6">
    <cfRule type="duplicateValues" dxfId="22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8"/>
  <sheetViews>
    <sheetView zoomScale="80" zoomScaleNormal="80" workbookViewId="0">
      <selection activeCell="F11" sqref="F1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51"/>
      <c r="B1" s="52"/>
      <c r="C1" s="52"/>
      <c r="D1" s="52"/>
      <c r="E1" s="52"/>
      <c r="F1" s="52"/>
      <c r="G1" s="53"/>
      <c r="H1" s="27"/>
      <c r="I1" s="54"/>
      <c r="J1" s="54" t="s">
        <v>134</v>
      </c>
      <c r="K1" s="27"/>
    </row>
    <row r="2" spans="1:11" s="4" customFormat="1" ht="65.099999999999994" customHeight="1">
      <c r="A2" s="48" t="s">
        <v>156</v>
      </c>
      <c r="B2" s="49"/>
      <c r="C2" s="49"/>
      <c r="D2" s="49"/>
      <c r="E2" s="49"/>
      <c r="F2" s="49"/>
      <c r="G2" s="50"/>
      <c r="H2" s="28"/>
      <c r="I2" s="55"/>
      <c r="J2" s="55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45760</v>
      </c>
      <c r="K3" s="34"/>
    </row>
    <row r="4" spans="1:11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11</v>
      </c>
      <c r="K4" s="35"/>
    </row>
    <row r="5" spans="1:11" s="11" customFormat="1" ht="18" customHeight="1">
      <c r="A5" s="1">
        <v>1</v>
      </c>
      <c r="B5" s="1">
        <v>24578</v>
      </c>
      <c r="C5" s="5" t="s">
        <v>139</v>
      </c>
      <c r="D5" s="1" t="s">
        <v>155</v>
      </c>
      <c r="E5" s="6" t="s">
        <v>19</v>
      </c>
      <c r="F5" s="1" t="s">
        <v>20</v>
      </c>
      <c r="G5" s="1">
        <f>SUM(I5:J5)</f>
        <v>50</v>
      </c>
      <c r="H5" s="31"/>
      <c r="I5" s="7"/>
      <c r="J5" s="7">
        <v>50</v>
      </c>
      <c r="K5" s="36"/>
    </row>
    <row r="6" spans="1:11" ht="18" customHeight="1">
      <c r="A6" s="1"/>
      <c r="B6" s="1"/>
      <c r="C6" s="5"/>
      <c r="D6" s="1"/>
      <c r="E6" s="6"/>
      <c r="F6" s="1"/>
      <c r="G6" s="1"/>
      <c r="H6" s="28"/>
      <c r="I6" s="7"/>
      <c r="J6" s="7"/>
      <c r="K6" s="34"/>
    </row>
    <row r="7" spans="1:11" ht="6.9" customHeight="1">
      <c r="A7" s="38"/>
      <c r="B7" s="33"/>
      <c r="C7" s="39"/>
      <c r="D7" s="33"/>
      <c r="E7" s="40"/>
      <c r="F7" s="33"/>
      <c r="G7" s="41"/>
      <c r="H7" s="33"/>
      <c r="I7" s="42"/>
      <c r="J7" s="42"/>
      <c r="K7" s="37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</sheetData>
  <sheetProtection algorithmName="SHA-512" hashValue="BAiYtGXofzw65sTjhozhypNdx9QECnUgLhr6CuHj5BWP94Z5QouUmrkQz1XryBU9ik8p0SyhOiZ9vpRIt13hqQ==" saltValue="HHFVKCStUDN3HwvvBytQcA==" spinCount="100000" sheet="1" selectLockedCells="1" selectUnlockedCells="1"/>
  <sortState xmlns:xlrd2="http://schemas.microsoft.com/office/spreadsheetml/2017/richdata2" ref="B5:J5">
    <sortCondition descending="1" ref="G5"/>
  </sortState>
  <mergeCells count="4">
    <mergeCell ref="J1:J2"/>
    <mergeCell ref="A2:G2"/>
    <mergeCell ref="A1:G1"/>
    <mergeCell ref="I1:I2"/>
  </mergeCells>
  <conditionalFormatting sqref="B3:C3">
    <cfRule type="duplicateValues" dxfId="21" priority="7" stopIfTrue="1"/>
  </conditionalFormatting>
  <conditionalFormatting sqref="B5:C5">
    <cfRule type="duplicateValues" dxfId="20" priority="4199" stopIfTrue="1"/>
    <cfRule type="duplicateValues" dxfId="19" priority="4200" stopIfTrue="1"/>
  </conditionalFormatting>
  <conditionalFormatting sqref="B5:C6">
    <cfRule type="duplicateValues" dxfId="18" priority="4201" stopIfTrue="1"/>
    <cfRule type="duplicateValues" dxfId="17" priority="4202" stopIfTrue="1"/>
  </conditionalFormatting>
  <conditionalFormatting sqref="B6:C8">
    <cfRule type="duplicateValues" dxfId="16" priority="2369" stopIfTrue="1"/>
  </conditionalFormatting>
  <conditionalFormatting sqref="B6:C65523 B1:C2 B4">
    <cfRule type="expression" dxfId="15" priority="2370" stopIfTrue="1">
      <formula>AND(COUNTIF($B$1:$C$2, B1)+COUNTIF($B$4:$C$4, B1)+COUNTIF($B$6:$C$65523, B1)&gt;1,NOT(ISBLANK(B1)))</formula>
    </cfRule>
  </conditionalFormatting>
  <conditionalFormatting sqref="C4">
    <cfRule type="duplicateValues" dxfId="14" priority="1"/>
    <cfRule type="duplicateValues" dxfId="13" priority="2"/>
    <cfRule type="expression" dxfId="12" priority="4207" stopIfTrue="1">
      <formula>AND(COUNTIF($B$1:$C$2, C4)+COUNTIF($B$4:$C$4, C4)+COUNTIF($B$6:$C$65494, C4)&gt;1,NOT(ISBLANK(C4)))</formula>
    </cfRule>
  </conditionalFormatting>
  <conditionalFormatting sqref="C6">
    <cfRule type="duplicateValues" dxfId="11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8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51"/>
      <c r="B1" s="52"/>
      <c r="C1" s="52"/>
      <c r="D1" s="52"/>
      <c r="E1" s="52"/>
      <c r="F1" s="52"/>
      <c r="G1" s="53"/>
      <c r="H1" s="27"/>
      <c r="I1" s="54"/>
      <c r="J1" s="27"/>
    </row>
    <row r="2" spans="1:10" s="4" customFormat="1" ht="65.099999999999994" customHeight="1">
      <c r="A2" s="48" t="s">
        <v>157</v>
      </c>
      <c r="B2" s="49"/>
      <c r="C2" s="49"/>
      <c r="D2" s="49"/>
      <c r="E2" s="49"/>
      <c r="F2" s="49"/>
      <c r="G2" s="50"/>
      <c r="H2" s="28"/>
      <c r="I2" s="55"/>
      <c r="J2" s="34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34"/>
    </row>
    <row r="4" spans="1:10" ht="18" customHeight="1">
      <c r="A4" s="20" t="s">
        <v>0</v>
      </c>
      <c r="B4" s="20" t="s">
        <v>1</v>
      </c>
      <c r="C4" s="20" t="s">
        <v>140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35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1"/>
      <c r="I5" s="7"/>
      <c r="J5" s="36"/>
    </row>
    <row r="6" spans="1:10" ht="18" customHeight="1">
      <c r="A6" s="1"/>
      <c r="B6" s="1"/>
      <c r="C6" s="5"/>
      <c r="D6" s="1"/>
      <c r="E6" s="6"/>
      <c r="F6" s="1"/>
      <c r="G6" s="1"/>
      <c r="H6" s="28"/>
      <c r="I6" s="7"/>
      <c r="J6" s="34"/>
    </row>
    <row r="7" spans="1:10" ht="6.9" customHeight="1">
      <c r="A7" s="38"/>
      <c r="B7" s="33"/>
      <c r="C7" s="39"/>
      <c r="D7" s="33"/>
      <c r="E7" s="40"/>
      <c r="F7" s="33"/>
      <c r="G7" s="41"/>
      <c r="H7" s="33"/>
      <c r="I7" s="42"/>
      <c r="J7" s="37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</sheetData>
  <sheetProtection algorithmName="SHA-512" hashValue="yQx9HY3FbyMq39nTdauVvWOSYmV+zJajmYZTRv5G70hcV3j9n43vLRABlyyWMeYr+WdIl8Wj9q/wdRwgwTsOOg==" saltValue="7gUFxjYvcq1g21vFnBXXmg==" spinCount="100000" sheet="1" selectLockedCells="1" selectUnlockedCells="1"/>
  <sortState xmlns:xlrd2="http://schemas.microsoft.com/office/spreadsheetml/2017/richdata2" ref="B5:I5">
    <sortCondition descending="1" ref="G5"/>
  </sortState>
  <mergeCells count="3">
    <mergeCell ref="A2:G2"/>
    <mergeCell ref="A1:G1"/>
    <mergeCell ref="I1:I2"/>
  </mergeCells>
  <conditionalFormatting sqref="B3:C3">
    <cfRule type="duplicateValues" dxfId="10" priority="7" stopIfTrue="1"/>
  </conditionalFormatting>
  <conditionalFormatting sqref="B5:C5">
    <cfRule type="duplicateValues" dxfId="9" priority="4208" stopIfTrue="1"/>
    <cfRule type="duplicateValues" dxfId="8" priority="4209" stopIfTrue="1"/>
  </conditionalFormatting>
  <conditionalFormatting sqref="B5:C6">
    <cfRule type="duplicateValues" dxfId="7" priority="2373" stopIfTrue="1"/>
    <cfRule type="duplicateValues" dxfId="6" priority="2374" stopIfTrue="1"/>
  </conditionalFormatting>
  <conditionalFormatting sqref="B6:C8">
    <cfRule type="duplicateValues" dxfId="5" priority="2379" stopIfTrue="1"/>
  </conditionalFormatting>
  <conditionalFormatting sqref="B6:C65530 B1:C2 B4">
    <cfRule type="expression" dxfId="4" priority="2380" stopIfTrue="1">
      <formula>AND(COUNTIF($B$1:$C$2, B1)+COUNTIF($B$4:$C$4, B1)+COUNTIF($B$6:$C$65530, B1)&gt;1,NOT(ISBLANK(B1)))</formula>
    </cfRule>
  </conditionalFormatting>
  <conditionalFormatting sqref="C4">
    <cfRule type="duplicateValues" dxfId="3" priority="1"/>
    <cfRule type="duplicateValues" dxfId="2" priority="2"/>
    <cfRule type="expression" dxfId="1" priority="4216" stopIfTrue="1">
      <formula>AND(COUNTIF($B$1:$C$2, C4)+COUNTIF($B$4:$C$4, C4)+COUNTIF($B$6:$C$65496, C4)&gt;1,NOT(ISBLANK(C4)))</formula>
    </cfRule>
  </conditionalFormatting>
  <conditionalFormatting sqref="C6">
    <cfRule type="duplicateValues" dxfId="0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6</vt:i4>
      </vt:variant>
    </vt:vector>
  </HeadingPairs>
  <TitlesOfParts>
    <vt:vector size="22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  <vt:lpstr>FEL!Area_de_impressao</vt:lpstr>
      <vt:lpstr>FJR!Area_de_impressao</vt:lpstr>
      <vt:lpstr>'INF JUV'!Area_de_impressao</vt:lpstr>
      <vt:lpstr>'JUV MASC'!Area_de_impressao</vt:lpstr>
      <vt:lpstr>MEL!Area_de_impressao</vt:lpstr>
      <vt:lpstr>MJR!Area_de_impressao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2024-12-30T19:47:00Z</cp:lastPrinted>
  <dcterms:created xsi:type="dcterms:W3CDTF">2004-03-27T01:47:07Z</dcterms:created>
  <dcterms:modified xsi:type="dcterms:W3CDTF">2025-05-06T17:41:03Z</dcterms:modified>
</cp:coreProperties>
</file>