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M/Publicado/"/>
    </mc:Choice>
  </mc:AlternateContent>
  <xr:revisionPtr revIDLastSave="5485" documentId="11_A06D3A1BE5A75C7762F0BCF958BE2E6CD8CF2BFE" xr6:coauthVersionLast="47" xr6:coauthVersionMax="47" xr10:uidLastSave="{72865C82-5919-4FE5-B502-F88B1A083017}"/>
  <bookViews>
    <workbookView xWindow="22932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2" sheetId="18" r:id="rId14"/>
    <sheet name="FC1" sheetId="23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'FA1'!$A$4:$P$4</definedName>
    <definedName name="_xlnm._FilterDatabase" localSheetId="6" hidden="1">'FA2'!$A$4:$P$4</definedName>
    <definedName name="_xlnm._FilterDatabase" localSheetId="9" hidden="1">'FB1'!$A$4:$R$4</definedName>
    <definedName name="_xlnm._FilterDatabase" localSheetId="10" hidden="1">'FB2'!$A$4:$P$4</definedName>
    <definedName name="_xlnm._FilterDatabase" localSheetId="14" hidden="1">'FC1'!$A$4:$I$4</definedName>
    <definedName name="_xlnm._FilterDatabase" localSheetId="13" hidden="1">'FC2'!$A$4:$K$4</definedName>
    <definedName name="_xlnm._FilterDatabase" localSheetId="1" hidden="1">FEL!$A$4:$AA$4</definedName>
    <definedName name="_xlnm._FilterDatabase" localSheetId="17" hidden="1">FMD!$A$4:$I$4</definedName>
    <definedName name="_xlnm._FilterDatabase" localSheetId="3" hidden="1">'MA1'!$A$4:$V$4</definedName>
    <definedName name="_xlnm._FilterDatabase" localSheetId="4" hidden="1">'MA2'!$A$4:$I$4</definedName>
    <definedName name="_xlnm._FilterDatabase" localSheetId="7" hidden="1">'MB1'!$A$4:$V$4</definedName>
    <definedName name="_xlnm._FilterDatabase" localSheetId="8" hidden="1">'MB2'!$A$4:$V$4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'MD1'!$A$4:$T$4</definedName>
    <definedName name="_xlnm._FilterDatabase" localSheetId="16" hidden="1">'MD2'!$A$4:$O$4</definedName>
    <definedName name="_xlnm._FilterDatabase" localSheetId="0" hidden="1">MEL!$A$4:$AA$4</definedName>
    <definedName name="_xlnm._FilterDatabase" localSheetId="2" hidden="1">'S30'!$A$4:$I$4</definedName>
    <definedName name="_xlnm.Print_Area" localSheetId="1">FEL!$A$1:$H$52</definedName>
    <definedName name="_xlnm.Print_Area" localSheetId="0">MEL!$A$1:$H$119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28" l="1"/>
  <c r="G16" i="28"/>
  <c r="G15" i="28"/>
  <c r="G18" i="28"/>
  <c r="G7" i="17"/>
  <c r="G10" i="17"/>
  <c r="G13" i="17"/>
  <c r="G16" i="17"/>
  <c r="G6" i="20"/>
  <c r="G9" i="20"/>
  <c r="G23" i="20"/>
  <c r="G27" i="20"/>
  <c r="G28" i="20"/>
  <c r="G18" i="20"/>
  <c r="G24" i="20"/>
  <c r="G25" i="20"/>
  <c r="G32" i="20"/>
  <c r="G8" i="15"/>
  <c r="G10" i="25"/>
  <c r="G15" i="9"/>
  <c r="G23" i="9"/>
  <c r="G27" i="9"/>
  <c r="G30" i="9"/>
  <c r="G31" i="9"/>
  <c r="G37" i="9"/>
  <c r="G49" i="9"/>
  <c r="G6" i="14"/>
  <c r="G11" i="14"/>
  <c r="G21" i="14"/>
  <c r="G24" i="14"/>
  <c r="G22" i="14"/>
  <c r="G23" i="14"/>
  <c r="G28" i="14"/>
  <c r="G29" i="14"/>
  <c r="G8" i="12"/>
  <c r="G6" i="24"/>
  <c r="G6" i="16"/>
  <c r="G8" i="16"/>
  <c r="G11" i="16"/>
  <c r="G13" i="16"/>
  <c r="G18" i="16"/>
  <c r="G27" i="16"/>
  <c r="G50" i="16"/>
  <c r="G63" i="16"/>
  <c r="G5" i="19"/>
  <c r="G12" i="19"/>
  <c r="G18" i="19"/>
  <c r="G19" i="19"/>
  <c r="G20" i="19"/>
  <c r="G29" i="19"/>
  <c r="G32" i="19"/>
  <c r="G43" i="19"/>
  <c r="G16" i="29"/>
  <c r="G18" i="29"/>
  <c r="G19" i="29"/>
  <c r="G24" i="29"/>
  <c r="G36" i="29"/>
  <c r="G8" i="6"/>
  <c r="G12" i="6"/>
  <c r="G34" i="6"/>
  <c r="G36" i="6"/>
  <c r="G73" i="6"/>
  <c r="G20" i="6"/>
  <c r="G47" i="6"/>
  <c r="G57" i="6"/>
  <c r="G61" i="6"/>
  <c r="G67" i="6"/>
  <c r="G23" i="6"/>
  <c r="G41" i="6"/>
  <c r="G46" i="6"/>
  <c r="G76" i="6"/>
  <c r="G81" i="6"/>
  <c r="G9" i="7"/>
  <c r="G11" i="7"/>
  <c r="G17" i="7"/>
  <c r="G13" i="7"/>
  <c r="G15" i="7"/>
  <c r="G28" i="7"/>
  <c r="G18" i="7"/>
  <c r="G21" i="7"/>
  <c r="G9" i="29"/>
  <c r="G24" i="28"/>
  <c r="G39" i="20"/>
  <c r="G42" i="20"/>
  <c r="G45" i="20"/>
  <c r="G49" i="20"/>
  <c r="G15" i="25"/>
  <c r="G38" i="9"/>
  <c r="G44" i="9"/>
  <c r="G50" i="9"/>
  <c r="G58" i="9"/>
  <c r="G39" i="14"/>
  <c r="G44" i="14"/>
  <c r="G48" i="14"/>
  <c r="G51" i="14"/>
  <c r="G59" i="14"/>
  <c r="G68" i="14"/>
  <c r="G74" i="14"/>
  <c r="G77" i="14"/>
  <c r="G81" i="14"/>
  <c r="G8" i="24"/>
  <c r="G33" i="16"/>
  <c r="G44" i="16"/>
  <c r="G51" i="16"/>
  <c r="G56" i="16"/>
  <c r="G66" i="16"/>
  <c r="G69" i="16"/>
  <c r="G73" i="16"/>
  <c r="G76" i="16"/>
  <c r="G38" i="19"/>
  <c r="G40" i="19"/>
  <c r="G44" i="19"/>
  <c r="G48" i="19"/>
  <c r="G52" i="19"/>
  <c r="G54" i="19"/>
  <c r="G57" i="19"/>
  <c r="G59" i="19"/>
  <c r="G61" i="19"/>
  <c r="G31" i="29"/>
  <c r="G37" i="29"/>
  <c r="G46" i="29"/>
  <c r="G50" i="29"/>
  <c r="G75" i="6"/>
  <c r="G77" i="6"/>
  <c r="G82" i="6"/>
  <c r="G87" i="6"/>
  <c r="G97" i="6"/>
  <c r="G101" i="6"/>
  <c r="G105" i="6"/>
  <c r="G108" i="6"/>
  <c r="G111" i="6"/>
  <c r="G114" i="6"/>
  <c r="N21" i="28"/>
  <c r="G21" i="28" s="1"/>
  <c r="M35" i="17"/>
  <c r="G35" i="17" s="1"/>
  <c r="G9" i="17"/>
  <c r="G22" i="17"/>
  <c r="G43" i="7"/>
  <c r="G46" i="7"/>
  <c r="G49" i="7"/>
  <c r="U21" i="29"/>
  <c r="G21" i="29" s="1"/>
  <c r="U23" i="29"/>
  <c r="U8" i="29"/>
  <c r="Z48" i="6"/>
  <c r="G48" i="6" s="1"/>
  <c r="Z22" i="6"/>
  <c r="G22" i="6" s="1"/>
  <c r="Z29" i="6"/>
  <c r="G29" i="6" s="1"/>
  <c r="Z10" i="6"/>
  <c r="G10" i="6" s="1"/>
  <c r="G8" i="27"/>
  <c r="G5" i="27"/>
  <c r="G7" i="27"/>
  <c r="G6" i="27"/>
  <c r="G10" i="27"/>
  <c r="G11" i="27"/>
  <c r="G27" i="28"/>
  <c r="G28" i="28"/>
  <c r="G17" i="28"/>
  <c r="G19" i="28"/>
  <c r="G20" i="28"/>
  <c r="G25" i="28"/>
  <c r="G23" i="28"/>
  <c r="G5" i="28"/>
  <c r="G26" i="28"/>
  <c r="G6" i="28"/>
  <c r="G14" i="28"/>
  <c r="G7" i="28"/>
  <c r="G8" i="28"/>
  <c r="G9" i="28"/>
  <c r="G10" i="28"/>
  <c r="G13" i="28"/>
  <c r="G5" i="17"/>
  <c r="G32" i="17"/>
  <c r="G19" i="17"/>
  <c r="G20" i="17"/>
  <c r="G25" i="17"/>
  <c r="G28" i="17"/>
  <c r="G12" i="17"/>
  <c r="G8" i="17"/>
  <c r="G17" i="17"/>
  <c r="G6" i="17"/>
  <c r="G33" i="17"/>
  <c r="G34" i="17"/>
  <c r="G21" i="17"/>
  <c r="G31" i="17"/>
  <c r="G24" i="17"/>
  <c r="G29" i="17"/>
  <c r="G36" i="17"/>
  <c r="G11" i="17"/>
  <c r="G14" i="17"/>
  <c r="G15" i="17"/>
  <c r="G34" i="20"/>
  <c r="G16" i="20"/>
  <c r="G7" i="20"/>
  <c r="G29" i="20"/>
  <c r="G35" i="20"/>
  <c r="G33" i="20"/>
  <c r="G37" i="20"/>
  <c r="G40" i="20"/>
  <c r="G46" i="20"/>
  <c r="G31" i="20"/>
  <c r="G17" i="20"/>
  <c r="G22" i="20"/>
  <c r="G11" i="20"/>
  <c r="G26" i="20"/>
  <c r="G30" i="20"/>
  <c r="G19" i="20"/>
  <c r="G38" i="20"/>
  <c r="G21" i="20"/>
  <c r="G52" i="20"/>
  <c r="G53" i="20"/>
  <c r="G48" i="20"/>
  <c r="G47" i="20"/>
  <c r="G50" i="20"/>
  <c r="G43" i="20"/>
  <c r="G51" i="20"/>
  <c r="G44" i="20"/>
  <c r="G36" i="20"/>
  <c r="G13" i="20"/>
  <c r="G14" i="20"/>
  <c r="G41" i="20"/>
  <c r="G20" i="20"/>
  <c r="G10" i="20"/>
  <c r="G54" i="20"/>
  <c r="G8" i="20"/>
  <c r="G12" i="20"/>
  <c r="G15" i="20"/>
  <c r="G11" i="15"/>
  <c r="G7" i="15"/>
  <c r="G10" i="15"/>
  <c r="G12" i="15"/>
  <c r="G9" i="15"/>
  <c r="G12" i="25"/>
  <c r="G8" i="25"/>
  <c r="G5" i="25"/>
  <c r="G9" i="25"/>
  <c r="G17" i="25"/>
  <c r="G18" i="25"/>
  <c r="G11" i="25"/>
  <c r="G7" i="25"/>
  <c r="G14" i="25"/>
  <c r="G16" i="25"/>
  <c r="G7" i="9"/>
  <c r="G51" i="9"/>
  <c r="G17" i="9"/>
  <c r="G5" i="9"/>
  <c r="G33" i="9"/>
  <c r="G34" i="9"/>
  <c r="G39" i="9"/>
  <c r="G25" i="9"/>
  <c r="G28" i="9"/>
  <c r="G8" i="9"/>
  <c r="G22" i="9"/>
  <c r="G9" i="9"/>
  <c r="G10" i="9"/>
  <c r="G11" i="9"/>
  <c r="G29" i="9"/>
  <c r="G26" i="9"/>
  <c r="G20" i="9"/>
  <c r="G59" i="9"/>
  <c r="G40" i="9"/>
  <c r="G45" i="9"/>
  <c r="G52" i="9"/>
  <c r="G55" i="9"/>
  <c r="G41" i="9"/>
  <c r="G60" i="9"/>
  <c r="G19" i="9"/>
  <c r="G35" i="9"/>
  <c r="G62" i="9"/>
  <c r="G32" i="9"/>
  <c r="G36" i="9"/>
  <c r="G56" i="9"/>
  <c r="G61" i="9"/>
  <c r="G63" i="9"/>
  <c r="G42" i="9"/>
  <c r="G46" i="9"/>
  <c r="G47" i="9"/>
  <c r="G53" i="9"/>
  <c r="G43" i="9"/>
  <c r="G54" i="9"/>
  <c r="G48" i="9"/>
  <c r="G57" i="9"/>
  <c r="G16" i="9"/>
  <c r="G64" i="9"/>
  <c r="G65" i="9"/>
  <c r="G24" i="9"/>
  <c r="G12" i="9"/>
  <c r="G13" i="9"/>
  <c r="G14" i="9"/>
  <c r="G18" i="9"/>
  <c r="G21" i="9"/>
  <c r="G45" i="14"/>
  <c r="G37" i="14"/>
  <c r="G27" i="14"/>
  <c r="G5" i="14"/>
  <c r="G36" i="14"/>
  <c r="G32" i="14"/>
  <c r="G40" i="14"/>
  <c r="G38" i="14"/>
  <c r="G49" i="14"/>
  <c r="G41" i="14"/>
  <c r="G18" i="14"/>
  <c r="G25" i="14"/>
  <c r="G33" i="14"/>
  <c r="G35" i="14"/>
  <c r="G34" i="14"/>
  <c r="G19" i="14"/>
  <c r="G8" i="14"/>
  <c r="G7" i="14"/>
  <c r="G15" i="14"/>
  <c r="G30" i="14"/>
  <c r="G31" i="14"/>
  <c r="G52" i="14"/>
  <c r="G46" i="14"/>
  <c r="G53" i="14"/>
  <c r="G63" i="14"/>
  <c r="G47" i="14"/>
  <c r="G57" i="14"/>
  <c r="G66" i="14"/>
  <c r="G42" i="14"/>
  <c r="G54" i="14"/>
  <c r="G50" i="14"/>
  <c r="G55" i="14"/>
  <c r="G78" i="14"/>
  <c r="G43" i="14"/>
  <c r="G56" i="14"/>
  <c r="G60" i="14"/>
  <c r="G64" i="14"/>
  <c r="G69" i="14"/>
  <c r="G75" i="14"/>
  <c r="G82" i="14"/>
  <c r="G70" i="14"/>
  <c r="G79" i="14"/>
  <c r="G65" i="14"/>
  <c r="G67" i="14"/>
  <c r="G71" i="14"/>
  <c r="G58" i="14"/>
  <c r="G61" i="14"/>
  <c r="G76" i="14"/>
  <c r="G72" i="14"/>
  <c r="G12" i="14"/>
  <c r="G62" i="14"/>
  <c r="G9" i="14"/>
  <c r="G73" i="14"/>
  <c r="G16" i="14"/>
  <c r="G80" i="14"/>
  <c r="G83" i="14"/>
  <c r="G10" i="14"/>
  <c r="G13" i="14"/>
  <c r="G14" i="14"/>
  <c r="G17" i="14"/>
  <c r="G20" i="14"/>
  <c r="G40" i="16"/>
  <c r="G20" i="16"/>
  <c r="G23" i="16"/>
  <c r="G21" i="16"/>
  <c r="G28" i="16"/>
  <c r="G10" i="16"/>
  <c r="G39" i="16"/>
  <c r="G16" i="16"/>
  <c r="G31" i="16"/>
  <c r="G25" i="16"/>
  <c r="G29" i="16"/>
  <c r="G42" i="16"/>
  <c r="G7" i="16"/>
  <c r="G15" i="16"/>
  <c r="G19" i="16"/>
  <c r="G22" i="16"/>
  <c r="G35" i="16"/>
  <c r="G41" i="16"/>
  <c r="G45" i="16"/>
  <c r="G52" i="16"/>
  <c r="G57" i="16"/>
  <c r="G67" i="16"/>
  <c r="G70" i="16"/>
  <c r="G74" i="16"/>
  <c r="G77" i="16"/>
  <c r="G17" i="16"/>
  <c r="G14" i="16"/>
  <c r="G46" i="16"/>
  <c r="G64" i="16"/>
  <c r="G12" i="16"/>
  <c r="G30" i="16"/>
  <c r="G32" i="16"/>
  <c r="G36" i="16"/>
  <c r="G53" i="16"/>
  <c r="G58" i="16"/>
  <c r="G37" i="16"/>
  <c r="G71" i="16"/>
  <c r="G78" i="16"/>
  <c r="G75" i="16"/>
  <c r="G79" i="16"/>
  <c r="G24" i="16"/>
  <c r="G54" i="16"/>
  <c r="G47" i="16"/>
  <c r="G48" i="16"/>
  <c r="G55" i="16"/>
  <c r="G61" i="16"/>
  <c r="G65" i="16"/>
  <c r="G68" i="16"/>
  <c r="G59" i="16"/>
  <c r="G26" i="16"/>
  <c r="G38" i="16"/>
  <c r="G43" i="16"/>
  <c r="G49" i="16"/>
  <c r="G9" i="16"/>
  <c r="G72" i="16"/>
  <c r="G62" i="16"/>
  <c r="G60" i="16"/>
  <c r="G14" i="19"/>
  <c r="G15" i="19"/>
  <c r="G7" i="19"/>
  <c r="G36" i="19"/>
  <c r="G23" i="19"/>
  <c r="G45" i="19"/>
  <c r="G42" i="19"/>
  <c r="G6" i="19"/>
  <c r="G10" i="19"/>
  <c r="G21" i="19"/>
  <c r="G9" i="19"/>
  <c r="G13" i="19"/>
  <c r="G27" i="19"/>
  <c r="G33" i="19"/>
  <c r="G56" i="19"/>
  <c r="G41" i="19"/>
  <c r="G16" i="19"/>
  <c r="G60" i="19"/>
  <c r="G62" i="19"/>
  <c r="G31" i="19"/>
  <c r="G34" i="19"/>
  <c r="G8" i="19"/>
  <c r="G49" i="19"/>
  <c r="G63" i="19"/>
  <c r="G46" i="19"/>
  <c r="G50" i="19"/>
  <c r="G53" i="19"/>
  <c r="G47" i="19"/>
  <c r="G55" i="19"/>
  <c r="G25" i="19"/>
  <c r="G35" i="19"/>
  <c r="G28" i="19"/>
  <c r="G37" i="19"/>
  <c r="G11" i="19"/>
  <c r="G58" i="19"/>
  <c r="G51" i="19"/>
  <c r="G17" i="19"/>
  <c r="G64" i="19"/>
  <c r="G22" i="19"/>
  <c r="G47" i="29"/>
  <c r="G44" i="29"/>
  <c r="G13" i="29"/>
  <c r="G29" i="29"/>
  <c r="G39" i="29"/>
  <c r="G40" i="29"/>
  <c r="G55" i="29"/>
  <c r="G43" i="29"/>
  <c r="G48" i="29"/>
  <c r="G28" i="29"/>
  <c r="G22" i="7"/>
  <c r="G20" i="7"/>
  <c r="G16" i="7"/>
  <c r="G25" i="7"/>
  <c r="G27" i="7"/>
  <c r="G26" i="7"/>
  <c r="G30" i="7"/>
  <c r="G33" i="7"/>
  <c r="G34" i="7"/>
  <c r="G35" i="7"/>
  <c r="G29" i="7"/>
  <c r="G39" i="7"/>
  <c r="G31" i="7"/>
  <c r="G36" i="7"/>
  <c r="G10" i="7"/>
  <c r="G12" i="7"/>
  <c r="G6" i="7"/>
  <c r="G7" i="7"/>
  <c r="G5" i="7"/>
  <c r="G8" i="7"/>
  <c r="G23" i="7"/>
  <c r="G37" i="7"/>
  <c r="G42" i="7"/>
  <c r="G48" i="7"/>
  <c r="G38" i="7"/>
  <c r="G40" i="7"/>
  <c r="G44" i="7"/>
  <c r="G47" i="7"/>
  <c r="G45" i="7"/>
  <c r="G50" i="7"/>
  <c r="G32" i="7"/>
  <c r="G52" i="6"/>
  <c r="G83" i="6"/>
  <c r="G88" i="6"/>
  <c r="G44" i="6"/>
  <c r="G102" i="6"/>
  <c r="G13" i="6"/>
  <c r="G42" i="6"/>
  <c r="G112" i="6"/>
  <c r="G115" i="6"/>
  <c r="G7" i="6"/>
  <c r="G18" i="6"/>
  <c r="G21" i="6"/>
  <c r="G43" i="6"/>
  <c r="G26" i="6"/>
  <c r="G38" i="6"/>
  <c r="G35" i="6"/>
  <c r="G51" i="6"/>
  <c r="G59" i="6"/>
  <c r="G58" i="6"/>
  <c r="G54" i="6"/>
  <c r="G64" i="6"/>
  <c r="G69" i="6"/>
  <c r="G9" i="6"/>
  <c r="G14" i="6"/>
  <c r="G16" i="6"/>
  <c r="G6" i="6"/>
  <c r="G19" i="6"/>
  <c r="G103" i="6"/>
  <c r="G113" i="6"/>
  <c r="G116" i="6"/>
  <c r="G85" i="6"/>
  <c r="G89" i="6"/>
  <c r="G5" i="6"/>
  <c r="G25" i="6"/>
  <c r="G11" i="6"/>
  <c r="G32" i="6"/>
  <c r="G17" i="6"/>
  <c r="G40" i="6"/>
  <c r="G24" i="6"/>
  <c r="G27" i="6"/>
  <c r="G33" i="6"/>
  <c r="G56" i="6"/>
  <c r="G50" i="6"/>
  <c r="G71" i="6"/>
  <c r="G80" i="6"/>
  <c r="G93" i="6"/>
  <c r="G98" i="6"/>
  <c r="G99" i="6"/>
  <c r="G45" i="6"/>
  <c r="G49" i="6"/>
  <c r="G55" i="6"/>
  <c r="G68" i="6"/>
  <c r="G65" i="6"/>
  <c r="G84" i="6"/>
  <c r="G31" i="6"/>
  <c r="G28" i="6"/>
  <c r="G30" i="6"/>
  <c r="G100" i="6"/>
  <c r="G39" i="6"/>
  <c r="G62" i="6"/>
  <c r="G74" i="6"/>
  <c r="G94" i="6"/>
  <c r="G53" i="6"/>
  <c r="G66" i="6"/>
  <c r="G60" i="6"/>
  <c r="G70" i="6"/>
  <c r="G106" i="6"/>
  <c r="G109" i="6"/>
  <c r="G72" i="6"/>
  <c r="G78" i="6"/>
  <c r="G90" i="6"/>
  <c r="G91" i="6"/>
  <c r="G117" i="6"/>
  <c r="G79" i="6"/>
  <c r="G63" i="6"/>
  <c r="G92" i="6"/>
  <c r="G95" i="6"/>
  <c r="G37" i="6"/>
  <c r="G86" i="6"/>
  <c r="G96" i="6"/>
  <c r="G104" i="6"/>
  <c r="G107" i="6"/>
  <c r="G110" i="6"/>
  <c r="G6" i="21"/>
  <c r="G5" i="21"/>
  <c r="K15" i="12"/>
  <c r="L30" i="17"/>
  <c r="G30" i="17" s="1"/>
  <c r="L26" i="17"/>
  <c r="G26" i="17" s="1"/>
  <c r="L18" i="17"/>
  <c r="G18" i="17" s="1"/>
  <c r="L6" i="15"/>
  <c r="G6" i="15" s="1"/>
  <c r="L5" i="15"/>
  <c r="N6" i="25"/>
  <c r="G6" i="25" s="1"/>
  <c r="R24" i="7"/>
  <c r="G24" i="7" s="1"/>
  <c r="R14" i="7"/>
  <c r="O11" i="28"/>
  <c r="O23" i="17"/>
  <c r="U19" i="7"/>
  <c r="G19" i="7" s="1"/>
  <c r="U14" i="7"/>
  <c r="K8" i="27"/>
  <c r="P11" i="28"/>
  <c r="G14" i="29"/>
  <c r="G25" i="29"/>
  <c r="G26" i="29"/>
  <c r="G30" i="29"/>
  <c r="G32" i="29"/>
  <c r="G17" i="29"/>
  <c r="G20" i="29"/>
  <c r="G10" i="29"/>
  <c r="G22" i="29"/>
  <c r="G12" i="29"/>
  <c r="G15" i="29"/>
  <c r="G38" i="29"/>
  <c r="G11" i="28" l="1"/>
  <c r="G14" i="7"/>
  <c r="R23" i="17"/>
  <c r="G23" i="17" s="1"/>
  <c r="S30" i="19"/>
  <c r="G30" i="19" s="1"/>
  <c r="S26" i="19"/>
  <c r="G26" i="19" s="1"/>
  <c r="S24" i="19"/>
  <c r="G24" i="19" s="1"/>
  <c r="G53" i="29"/>
  <c r="G41" i="29"/>
  <c r="G45" i="29"/>
  <c r="G42" i="29"/>
  <c r="G11" i="29"/>
  <c r="G35" i="29"/>
  <c r="G33" i="29"/>
  <c r="G5" i="16"/>
  <c r="G8" i="29"/>
  <c r="G23" i="29"/>
  <c r="G5" i="20" l="1"/>
  <c r="G15" i="12" l="1"/>
  <c r="G6" i="18"/>
  <c r="G6" i="12"/>
  <c r="G10" i="12" l="1"/>
  <c r="G14" i="12"/>
  <c r="G9" i="27"/>
  <c r="G5" i="23"/>
  <c r="G5" i="15"/>
  <c r="G13" i="25"/>
  <c r="G12" i="12"/>
  <c r="G7" i="12"/>
  <c r="G5" i="12"/>
  <c r="G9" i="12"/>
  <c r="G34" i="29"/>
  <c r="G41" i="7"/>
  <c r="G56" i="29"/>
  <c r="G9" i="24" l="1"/>
  <c r="G11" i="12" l="1"/>
  <c r="G52" i="29"/>
  <c r="G7" i="24" l="1"/>
  <c r="G34" i="16"/>
  <c r="G39" i="19"/>
  <c r="G5" i="29"/>
  <c r="G6" i="29"/>
  <c r="G27" i="29"/>
  <c r="G15" i="6" l="1"/>
  <c r="G22" i="28" l="1"/>
  <c r="G49" i="29"/>
  <c r="G54" i="29"/>
  <c r="G7" i="29"/>
  <c r="G51" i="29"/>
  <c r="G27" i="17"/>
  <c r="G6" i="9"/>
  <c r="G26" i="14"/>
  <c r="G6" i="23" l="1"/>
  <c r="G13" i="12"/>
  <c r="G5" i="24"/>
  <c r="G5" i="18"/>
</calcChain>
</file>

<file path=xl/sharedStrings.xml><?xml version="1.0" encoding="utf-8"?>
<sst xmlns="http://schemas.openxmlformats.org/spreadsheetml/2006/main" count="3212" uniqueCount="945">
  <si>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</si>
  <si>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</si>
  <si>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</si>
  <si>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</si>
  <si>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</si>
  <si>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</si>
  <si>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</si>
  <si>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</si>
  <si>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</si>
  <si>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</si>
  <si>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</si>
  <si>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</si>
  <si>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</si>
  <si>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 xml:space="preserve">RANKING XCM - MASTER C1 FEMININO - 17/12/2024 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</si>
  <si>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</si>
  <si>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</si>
  <si>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</si>
  <si>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</si>
  <si>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</si>
  <si>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</si>
  <si>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</si>
  <si>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</si>
  <si>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</si>
  <si>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</si>
  <si>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</si>
  <si>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</si>
  <si>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</si>
  <si>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</si>
  <si>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</si>
  <si>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</si>
  <si>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</si>
  <si>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</si>
  <si>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</si>
  <si>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</si>
  <si>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</si>
  <si>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</si>
  <si>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</si>
  <si>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</si>
  <si>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</si>
  <si>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</si>
  <si>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</si>
  <si>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</si>
  <si>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</si>
  <si>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</si>
  <si>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</si>
  <si>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</si>
  <si>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</si>
  <si>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</si>
  <si>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</si>
  <si>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</si>
  <si>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</si>
  <si>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</si>
  <si>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</si>
  <si>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</si>
  <si>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</si>
  <si>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</si>
  <si>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</si>
  <si>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</si>
  <si>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</si>
  <si>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</si>
  <si>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</si>
  <si>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</si>
  <si>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</si>
  <si>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</si>
  <si>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</si>
  <si>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</si>
  <si>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</si>
  <si>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</si>
  <si>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</si>
  <si>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</si>
  <si>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</si>
  <si>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</si>
  <si>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</si>
  <si>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</si>
  <si>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</si>
  <si>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</si>
  <si>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</si>
  <si>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</si>
  <si>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</si>
  <si>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</si>
  <si>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</si>
  <si>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</si>
  <si>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</si>
  <si>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</si>
  <si>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</si>
  <si>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</si>
  <si>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</si>
  <si>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</si>
  <si>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</si>
  <si>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</si>
  <si>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</si>
  <si>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</si>
  <si>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</si>
  <si>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</si>
  <si>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</si>
  <si>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</si>
  <si>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</si>
  <si>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</si>
  <si>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</si>
  <si>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</si>
  <si>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</si>
  <si>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</si>
  <si>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</si>
  <si>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</si>
  <si>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</si>
  <si>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</si>
  <si>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</si>
  <si>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</si>
  <si>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</si>
  <si>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</si>
  <si>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</si>
  <si>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</si>
  <si>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</si>
  <si>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</si>
  <si>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</si>
  <si>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</si>
  <si>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</si>
  <si>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</si>
  <si>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</si>
  <si>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</si>
  <si>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</si>
  <si>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</si>
  <si>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</si>
  <si>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</si>
  <si>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</si>
  <si>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</si>
  <si>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</si>
  <si>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</si>
  <si>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</si>
  <si>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</si>
  <si>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</si>
  <si>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</si>
  <si>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</si>
  <si>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</si>
  <si>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</si>
  <si>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</si>
  <si>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</si>
  <si>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</si>
  <si>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</si>
  <si>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</si>
  <si>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</si>
  <si>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</si>
  <si>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</si>
  <si>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</si>
  <si>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</si>
  <si>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</si>
  <si>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</si>
  <si>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</si>
  <si>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</si>
  <si>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</si>
  <si>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</si>
  <si>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</si>
  <si>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</si>
  <si>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</si>
  <si>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</si>
  <si>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</si>
  <si>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</si>
  <si>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</si>
  <si>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</si>
  <si>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</si>
  <si>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</si>
  <si>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</si>
  <si>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</si>
  <si>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</si>
  <si>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</si>
  <si>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</si>
  <si>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</si>
  <si>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</si>
  <si>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</si>
  <si>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</si>
  <si>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</si>
  <si>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</si>
  <si>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</si>
  <si>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</si>
  <si>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</si>
  <si>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</si>
  <si>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</si>
  <si>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</si>
  <si>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</si>
  <si>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</si>
  <si>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</si>
  <si>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</si>
  <si>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</si>
  <si>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</si>
  <si>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</si>
  <si>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</si>
  <si>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</si>
  <si>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</si>
  <si>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</si>
  <si>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</si>
  <si>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</si>
  <si>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</si>
  <si>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</si>
  <si>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</si>
  <si>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</si>
  <si>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</si>
  <si>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</si>
  <si>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</si>
  <si>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</si>
  <si>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</si>
  <si>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</si>
  <si>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</si>
  <si>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</si>
  <si>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</si>
  <si>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</si>
  <si>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</si>
  <si>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</si>
  <si>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</si>
  <si>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</si>
  <si>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</si>
  <si>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</si>
  <si>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</si>
  <si>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</si>
  <si>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</si>
  <si>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</si>
  <si>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</si>
  <si>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</si>
  <si>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</si>
  <si>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</si>
  <si>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</si>
  <si>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</si>
  <si>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</si>
  <si>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</si>
  <si>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</si>
  <si>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</si>
  <si>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</si>
  <si>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</si>
  <si>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</si>
  <si>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</si>
  <si>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</si>
  <si>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</si>
  <si>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</si>
  <si>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</si>
  <si>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</si>
  <si>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</si>
  <si>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</si>
  <si>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</si>
  <si>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</si>
  <si>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</si>
  <si>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</si>
  <si>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</si>
  <si>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</si>
  <si>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</si>
  <si>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</si>
  <si>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</si>
  <si>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</si>
  <si>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</si>
  <si>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</si>
  <si>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</si>
  <si>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</si>
  <si>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</si>
  <si>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</si>
  <si>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</si>
  <si>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</si>
  <si>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</si>
  <si>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</si>
  <si>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</si>
  <si>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</si>
  <si>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</si>
  <si>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</si>
  <si>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</si>
  <si>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</si>
  <si>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</si>
  <si>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</si>
  <si>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</si>
  <si>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</si>
  <si>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</si>
  <si>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</si>
  <si>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</si>
  <si>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</si>
  <si>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</si>
  <si>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</si>
  <si>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</si>
  <si>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</si>
  <si>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</si>
  <si>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</si>
  <si>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</si>
  <si>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</si>
  <si>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</si>
  <si>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</si>
  <si>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</si>
  <si>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</si>
  <si>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</si>
  <si>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</si>
  <si>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</si>
  <si>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</si>
  <si>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</si>
  <si>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</si>
  <si>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</si>
  <si>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</si>
  <si>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</si>
  <si>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</si>
  <si>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</si>
  <si>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</si>
  <si>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</si>
  <si>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</si>
  <si>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</si>
  <si>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</si>
  <si>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</si>
  <si>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</si>
  <si>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</si>
  <si>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</si>
  <si>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</si>
  <si>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</si>
  <si>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</si>
  <si>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</si>
  <si>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</si>
  <si>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</si>
  <si>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</si>
  <si>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</si>
  <si>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</si>
  <si>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</si>
  <si>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</si>
  <si>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</si>
  <si>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</si>
  <si>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</si>
  <si>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</si>
  <si>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</si>
  <si>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</si>
  <si>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</si>
  <si>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</si>
  <si>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</si>
  <si>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</si>
  <si>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</si>
  <si>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</si>
  <si>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</si>
  <si>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</si>
  <si>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</si>
  <si>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</si>
  <si>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</si>
  <si>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</si>
  <si>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</si>
  <si>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</si>
  <si>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</si>
  <si>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</si>
  <si>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</si>
  <si>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</si>
  <si>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</si>
  <si>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</si>
  <si>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</si>
  <si>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</si>
  <si>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</si>
  <si>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</si>
  <si>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</si>
  <si>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</si>
  <si>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</si>
  <si>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</si>
  <si>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</si>
  <si>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</si>
  <si>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</si>
  <si>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</si>
  <si>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</si>
  <si>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</si>
  <si>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</si>
  <si>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</si>
  <si>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</si>
  <si>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</si>
  <si>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</si>
  <si>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</si>
  <si>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</si>
  <si>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</si>
  <si>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</si>
  <si>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</si>
  <si>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</si>
  <si>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</si>
  <si>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</si>
  <si>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</si>
  <si>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</si>
  <si>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</si>
  <si>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</si>
  <si>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</si>
  <si>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</si>
  <si>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</si>
  <si>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</si>
  <si>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</si>
  <si>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</si>
  <si>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</si>
  <si>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</si>
  <si>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</si>
  <si>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</si>
  <si>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</si>
  <si>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</si>
  <si>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</si>
  <si>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</si>
  <si>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</si>
  <si>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</si>
  <si>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</si>
  <si>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</si>
  <si>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</si>
  <si>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</si>
  <si>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</si>
  <si>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</si>
  <si>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</si>
  <si>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</si>
  <si>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</si>
  <si>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</si>
  <si>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</si>
  <si>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</si>
  <si>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</si>
  <si>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</si>
  <si>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</si>
  <si>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</si>
  <si>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</si>
  <si>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</si>
  <si>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</si>
  <si>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</si>
  <si>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</si>
  <si>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</si>
  <si>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</si>
  <si>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</si>
  <si>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</si>
  <si>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</si>
  <si>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</si>
  <si>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</si>
  <si>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</si>
  <si>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</si>
  <si>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</si>
  <si>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</si>
  <si>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</si>
  <si>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</si>
  <si>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</si>
  <si>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</si>
  <si>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</si>
  <si>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</si>
  <si>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</si>
  <si>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</si>
  <si>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</si>
  <si>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</si>
  <si>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</si>
  <si>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</si>
  <si>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</si>
  <si>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</si>
  <si>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</si>
  <si>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</si>
  <si>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</si>
  <si>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</si>
  <si>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</si>
  <si>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</si>
  <si>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</si>
  <si>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</si>
  <si>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</si>
  <si>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</si>
  <si>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</si>
  <si>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</si>
  <si>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</si>
  <si>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</si>
  <si>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</si>
  <si>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</si>
  <si>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</si>
  <si>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</si>
  <si>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</si>
  <si>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</si>
  <si>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</si>
  <si>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</si>
  <si>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</si>
  <si>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</si>
  <si>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</si>
  <si>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</si>
  <si>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</si>
  <si>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</si>
  <si>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</si>
  <si>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</si>
  <si>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</si>
  <si>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</si>
  <si>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</si>
  <si>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</si>
  <si>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</si>
  <si>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</si>
  <si>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</si>
  <si>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</si>
  <si>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</si>
  <si>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</si>
  <si>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</si>
  <si>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</si>
  <si>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</si>
  <si>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</si>
  <si>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</si>
  <si>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</si>
  <si>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</si>
  <si>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</si>
  <si>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</si>
  <si>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</si>
  <si>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</si>
  <si>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</si>
  <si>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</si>
  <si>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</si>
  <si>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</si>
  <si>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</si>
  <si>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</si>
  <si>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</si>
  <si>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</si>
  <si>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</si>
  <si>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</si>
  <si>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</si>
  <si>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</si>
  <si>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</si>
  <si>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</si>
  <si>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</si>
  <si>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</si>
  <si>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</si>
  <si>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</si>
  <si>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</si>
  <si>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</si>
  <si>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</si>
  <si>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</si>
  <si>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</si>
  <si>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</si>
  <si>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</si>
  <si>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</si>
  <si>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</si>
  <si>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</si>
  <si>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</si>
  <si>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</si>
  <si>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</si>
  <si>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</si>
  <si>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</si>
  <si>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</si>
  <si>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</si>
  <si>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</si>
  <si>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</si>
  <si>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</si>
  <si>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</si>
  <si>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</si>
  <si>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</si>
  <si>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</si>
  <si>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</si>
  <si>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</si>
  <si>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</si>
  <si>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</si>
  <si>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</si>
  <si>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</si>
  <si>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</si>
  <si>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</si>
  <si>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</si>
  <si>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</si>
  <si>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</si>
  <si>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</si>
  <si>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</si>
  <si>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</si>
  <si>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</si>
  <si>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</si>
  <si>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</si>
  <si>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</si>
  <si>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</si>
  <si>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</si>
  <si>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</si>
  <si>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</si>
  <si>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</si>
  <si>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</si>
  <si>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</si>
  <si>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</si>
  <si>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</si>
  <si>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</si>
  <si>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</si>
  <si>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</si>
  <si>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</si>
  <si>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</si>
  <si>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</si>
  <si>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</si>
  <si>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</si>
  <si>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</si>
  <si>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</si>
  <si>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</si>
  <si>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</si>
  <si>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</si>
  <si>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</si>
  <si>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</si>
  <si>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</si>
  <si>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</si>
  <si>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</si>
  <si>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</si>
  <si>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</si>
  <si>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</si>
  <si>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</si>
  <si>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</si>
  <si>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</si>
  <si>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</si>
  <si>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</si>
  <si>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</si>
  <si>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</si>
  <si>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</si>
  <si>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</si>
  <si>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</si>
  <si>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</si>
  <si>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</si>
  <si>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</si>
  <si>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</si>
  <si>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</si>
  <si>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</si>
  <si>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</si>
  <si>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</si>
  <si>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</si>
  <si>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</si>
  <si>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</si>
  <si>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</si>
  <si>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</si>
  <si>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</si>
  <si>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</si>
  <si>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</si>
  <si>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</si>
  <si>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</si>
  <si>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</si>
  <si>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</si>
  <si>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</si>
  <si>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</si>
  <si>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</si>
  <si>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</si>
  <si>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</si>
  <si>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</si>
  <si>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</si>
  <si>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</si>
  <si>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</si>
  <si>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</si>
  <si>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</si>
  <si>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</si>
  <si>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</si>
  <si>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</si>
  <si>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</si>
  <si>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</si>
  <si>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</si>
  <si>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</si>
  <si>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</si>
  <si>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</si>
  <si>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</si>
  <si>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</si>
  <si>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</si>
  <si>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</si>
  <si>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</si>
  <si>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</si>
  <si>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</si>
  <si>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</si>
  <si>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</si>
  <si>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</si>
  <si>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</si>
  <si>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</si>
  <si>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</si>
  <si>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</si>
  <si>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</si>
  <si>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</si>
  <si>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</si>
  <si>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</si>
  <si>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</si>
  <si>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</si>
  <si>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</si>
  <si>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</si>
  <si>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</si>
  <si>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</si>
  <si>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</si>
  <si>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</si>
  <si>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</si>
  <si>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</si>
  <si>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</si>
  <si>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</si>
  <si>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</si>
  <si>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</si>
  <si>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</si>
  <si>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</si>
  <si>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</si>
  <si>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</si>
  <si>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</si>
  <si>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</si>
  <si>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</si>
  <si>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</si>
  <si>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</si>
  <si>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</si>
  <si>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</si>
  <si>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</si>
  <si>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</si>
  <si>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</si>
  <si>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</si>
  <si>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</si>
  <si>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</si>
  <si>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</si>
  <si>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</si>
  <si>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</si>
  <si>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</si>
  <si>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</si>
  <si>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</si>
  <si>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</si>
  <si>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</si>
  <si>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</si>
  <si>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</si>
  <si>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</si>
  <si>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</si>
  <si>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</si>
  <si>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</si>
  <si>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</si>
  <si>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</si>
  <si>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</si>
  <si>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</si>
  <si>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</si>
  <si>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</si>
  <si>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</si>
  <si>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</si>
  <si>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</si>
  <si>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</si>
  <si>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</si>
  <si>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</si>
  <si>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</si>
  <si>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</si>
  <si>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</si>
  <si>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</si>
  <si>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</si>
  <si>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</si>
  <si>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</si>
  <si>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</si>
  <si>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</si>
  <si>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</si>
  <si>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</si>
  <si>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</si>
  <si>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</si>
  <si>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</si>
  <si>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</si>
  <si>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</si>
  <si>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</si>
  <si>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</si>
  <si>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</si>
  <si>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</si>
  <si>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</si>
  <si>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</si>
  <si>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</si>
  <si>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</si>
  <si>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</si>
  <si>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</si>
  <si>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</si>
  <si>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</si>
  <si>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</si>
  <si>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</si>
  <si>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</si>
  <si>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</si>
  <si>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</si>
  <si>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</si>
  <si>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</si>
  <si>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</si>
  <si>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</si>
  <si>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</si>
  <si>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</si>
  <si>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</si>
  <si>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</si>
  <si>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</si>
  <si>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</si>
  <si>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</si>
  <si>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</si>
  <si>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</si>
  <si>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</si>
  <si>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</si>
  <si>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</si>
  <si>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</si>
  <si>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</si>
  <si>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</si>
  <si>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</si>
  <si>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</si>
  <si>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</si>
  <si>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</si>
  <si>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</si>
  <si>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</si>
  <si>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</si>
  <si>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</si>
  <si>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</si>
  <si>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</si>
  <si>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</si>
  <si>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</si>
  <si>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</si>
  <si>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</si>
  <si>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</si>
  <si>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</si>
  <si>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</si>
  <si>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</si>
  <si>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</si>
  <si>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</si>
  <si>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</si>
  <si>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</si>
  <si>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</si>
  <si>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</si>
  <si>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</si>
  <si>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</si>
  <si>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</si>
  <si>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</si>
  <si>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</si>
  <si>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</si>
  <si>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</si>
  <si>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</si>
  <si>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</si>
  <si>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</si>
  <si>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</si>
  <si>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</si>
  <si>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</si>
  <si>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</si>
  <si>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</si>
  <si>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</si>
  <si>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</si>
  <si>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</si>
  <si>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</si>
  <si>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</si>
  <si>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</si>
  <si>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</si>
  <si>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</si>
  <si>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</si>
  <si>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</si>
  <si>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</si>
  <si>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</si>
  <si>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</si>
  <si>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</si>
  <si>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</si>
  <si>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</si>
  <si>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</si>
  <si>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</si>
  <si>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</si>
  <si>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</si>
  <si>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</si>
  <si>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53415</t>
  </si>
  <si>
    <t>DANIEL COMETTI BORLINI</t>
  </si>
  <si>
    <t>4921</t>
  </si>
  <si>
    <t>ELIAS SAMUEL SCHMITZ WEISS</t>
  </si>
  <si>
    <t>RS</t>
  </si>
  <si>
    <t>55616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</si>
  <si>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</si>
  <si>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</si>
  <si>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</si>
  <si>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</si>
  <si>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</si>
  <si>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</si>
  <si>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</si>
  <si>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43533</t>
  </si>
  <si>
    <t>GABRIEL LIMA DA SILVA</t>
  </si>
  <si>
    <t>44041</t>
  </si>
  <si>
    <t>JOSE ESMAEL RUFINO DE MEDEIROS</t>
  </si>
  <si>
    <t>24536</t>
  </si>
  <si>
    <t>MOISES JOSE DOURADO NETO</t>
  </si>
  <si>
    <t>43837</t>
  </si>
  <si>
    <t>KAIC NOVAES BRAGA</t>
  </si>
  <si>
    <t>49437</t>
  </si>
  <si>
    <t>VANDINALDO PALES TEIXEIRA JUNIOR</t>
  </si>
  <si>
    <t>46727</t>
  </si>
  <si>
    <t>FILIPE DE BRITO DO NASCIMENTO</t>
  </si>
  <si>
    <t>13815</t>
  </si>
  <si>
    <t>HEITOR CHAVES CASTRO</t>
  </si>
  <si>
    <t>21864</t>
  </si>
  <si>
    <t>EDERLANDO SANTOS DA SILVA</t>
  </si>
  <si>
    <t>37964</t>
  </si>
  <si>
    <t>PAULO BRUNO ALMEIDA ARAUJO</t>
  </si>
  <si>
    <t>32213</t>
  </si>
  <si>
    <t>RICARDO TI BURCIO DA SILVA</t>
  </si>
  <si>
    <t>43417</t>
  </si>
  <si>
    <t>JOAO DO NASCIMENTO RANGEL</t>
  </si>
  <si>
    <t>58052</t>
  </si>
  <si>
    <t>JOAO VIANA DE OLIVEIRA NETO</t>
  </si>
  <si>
    <t>56531</t>
  </si>
  <si>
    <t>JOAO BATISTA MENDES MORAES JUNIOR</t>
  </si>
  <si>
    <t>58838</t>
  </si>
  <si>
    <t>ANTONIONE ESTANISLAU DOS SANTOS</t>
  </si>
  <si>
    <t>41842</t>
  </si>
  <si>
    <t>FABIO BRITO ROCHA</t>
  </si>
  <si>
    <t>42078</t>
  </si>
  <si>
    <t>JOCINEY ARGOLO OLIVEIRA</t>
  </si>
  <si>
    <t>41881</t>
  </si>
  <si>
    <t>DEMERVAL PEREIRA ROSENO FILHO</t>
  </si>
  <si>
    <t>24060</t>
  </si>
  <si>
    <t>RAPHAEL TOSTO PEREIRA</t>
  </si>
  <si>
    <t>59150</t>
  </si>
  <si>
    <t>NIVALDO NEVES DE SOUSA</t>
  </si>
  <si>
    <t>60546</t>
  </si>
  <si>
    <t>EDNALDO SANTOS CONCEICAO</t>
  </si>
  <si>
    <t>61753</t>
  </si>
  <si>
    <t>JOSE ROBERTO DA SILVA</t>
  </si>
  <si>
    <t>56808</t>
  </si>
  <si>
    <t>GIVANILDO JOSE SILVA VENANCIO</t>
  </si>
  <si>
    <t>9934</t>
  </si>
  <si>
    <t>RICARDO PORTUGAL E SILVA</t>
  </si>
  <si>
    <t>52263</t>
  </si>
  <si>
    <t>FRANCISCO DAS CHAGAS FERREIRA</t>
  </si>
  <si>
    <t>PAULO CESAR NOGUEIRA AVELAR</t>
  </si>
  <si>
    <t>CARLA VILASBOAS CHAVES</t>
  </si>
  <si>
    <t>55633</t>
  </si>
  <si>
    <t>GABRIELE EDUARDA KROL</t>
  </si>
  <si>
    <t>54477</t>
  </si>
  <si>
    <t>ENEDINA ROSEMBERG ALENCAR NOBRE</t>
  </si>
  <si>
    <t>52038</t>
  </si>
  <si>
    <t>ROSECLEIDE MOREIRA CARNEIRO ALMEIDA</t>
  </si>
  <si>
    <t>52264</t>
  </si>
  <si>
    <t>LUIZ ALVES DA SILVA</t>
  </si>
  <si>
    <t>32726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</si>
  <si>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</si>
  <si>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</si>
  <si>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</si>
  <si>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</si>
  <si>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</si>
  <si>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</si>
  <si>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</si>
  <si>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</si>
  <si>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</si>
  <si>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</si>
  <si>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</si>
  <si>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</si>
  <si>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</si>
  <si>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</si>
  <si>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</si>
  <si>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</si>
  <si>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</si>
  <si>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</si>
  <si>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</si>
  <si>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</si>
  <si>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</si>
  <si>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</si>
  <si>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</si>
  <si>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</si>
  <si>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</si>
  <si>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</si>
  <si>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</si>
  <si>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</si>
  <si>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</si>
  <si>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</si>
  <si>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</si>
  <si>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</si>
  <si>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</si>
  <si>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</si>
  <si>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</si>
  <si>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</si>
  <si>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</si>
  <si>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</si>
  <si>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</si>
  <si>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</si>
  <si>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</si>
  <si>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</si>
  <si>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</si>
  <si>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</si>
  <si>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</si>
  <si>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RANKING XCM - MASTER D FEMININO - 26/05/2025</t>
  </si>
  <si>
    <t>RANKING XCM - MASTER D2 MASCULINO - 26/05/2025</t>
  </si>
  <si>
    <t>RANKING XCM - MASTER D1 MASCULINO - 26/05/2025</t>
  </si>
  <si>
    <t>RANKING XCM - MASTER C2 FEMININO - 26/05/2025</t>
  </si>
  <si>
    <t>RANKING XCM - MASTER C2 MASCULINO - 26/05/2025</t>
  </si>
  <si>
    <t>RANKING XCM - MASTER C1 MASCULINO - 26/05/2025</t>
  </si>
  <si>
    <t>RANKING XCM - MASTER B2 FEMININO - 26/05/2025</t>
  </si>
  <si>
    <t>RANKING XCM - MASTER B1 FEMININO - 26/05/2025</t>
  </si>
  <si>
    <t>RANKING XCM - MASTER B2 MASCULINO -  26/05/2025</t>
  </si>
  <si>
    <t>RANKING XCM - MASTER B1 MASCULINO - 26/05/2025</t>
  </si>
  <si>
    <t>RANKING XCM - MASTER A2 FEMININO - 26/05/2025</t>
  </si>
  <si>
    <t>RANKING XCM - MASTER A1 FEMININO - 26/05/2025</t>
  </si>
  <si>
    <t>RANKING XCM - MASTER A2 MASCULINO - 26/05/2025</t>
  </si>
  <si>
    <t>RANKING XCM - MASTER A1 MASCULINO -  26/05/2025</t>
  </si>
  <si>
    <t>RANKING XCM - SUB 30 MASCULINO - 26/05/2025</t>
  </si>
  <si>
    <t>RANKING XCM - ELITE FEMININO - 26/05/2025</t>
  </si>
  <si>
    <t>RANKING XCM - ELITE MASCULINO - 26/05/2025</t>
  </si>
  <si>
    <t>ACELFI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</si>
</sst>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7" xfId="0" applyFont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9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170498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206292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174307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6"/>
  <sheetViews>
    <sheetView tabSelected="1" zoomScale="85" zoomScaleNormal="85" workbookViewId="0">
      <selection activeCell="E6" sqref="E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9" width="8" style="12" bestFit="1" customWidth="1"/>
    <col min="20" max="20" width="6.6640625" style="12" customWidth="1"/>
    <col min="21" max="21" width="8" style="12" bestFit="1" customWidth="1"/>
    <col min="22" max="22" width="7.21875" style="12" bestFit="1" customWidth="1"/>
    <col min="23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924</v>
      </c>
      <c r="K1" s="56" t="s">
        <v>883</v>
      </c>
      <c r="L1" s="56" t="s">
        <v>820</v>
      </c>
      <c r="M1" s="56" t="s">
        <v>802</v>
      </c>
      <c r="N1" s="56" t="s">
        <v>685</v>
      </c>
      <c r="O1" s="56" t="s">
        <v>684</v>
      </c>
      <c r="P1" s="56" t="s">
        <v>666</v>
      </c>
      <c r="Q1" s="56" t="s">
        <v>736</v>
      </c>
      <c r="R1" s="56" t="s">
        <v>639</v>
      </c>
      <c r="S1" s="56" t="s">
        <v>617</v>
      </c>
      <c r="T1" s="56" t="s">
        <v>606</v>
      </c>
      <c r="U1" s="56" t="s">
        <v>544</v>
      </c>
      <c r="V1" s="56" t="s">
        <v>439</v>
      </c>
      <c r="W1" s="56" t="s">
        <v>397</v>
      </c>
      <c r="X1" s="56" t="s">
        <v>188</v>
      </c>
      <c r="Y1" s="56" t="s">
        <v>186</v>
      </c>
      <c r="Z1" s="56" t="s">
        <v>138</v>
      </c>
      <c r="AA1" s="64" t="s">
        <v>14</v>
      </c>
      <c r="AB1" s="45"/>
    </row>
    <row r="2" spans="1:28" s="4" customFormat="1" ht="96.75" customHeight="1">
      <c r="A2" s="58" t="s">
        <v>943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65"/>
      <c r="AB2" s="46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45795</v>
      </c>
      <c r="M3" s="19">
        <v>45794</v>
      </c>
      <c r="N3" s="19">
        <v>45753</v>
      </c>
      <c r="O3" s="19">
        <v>45753</v>
      </c>
      <c r="P3" s="19">
        <v>45746</v>
      </c>
      <c r="Q3" s="19">
        <v>45746</v>
      </c>
      <c r="R3" s="19">
        <v>45739</v>
      </c>
      <c r="S3" s="19">
        <v>45739</v>
      </c>
      <c r="T3" s="19">
        <v>45725</v>
      </c>
      <c r="U3" s="19">
        <v>45725</v>
      </c>
      <c r="V3" s="19">
        <v>45725</v>
      </c>
      <c r="W3" s="19">
        <v>45711</v>
      </c>
      <c r="X3" s="19">
        <v>45698</v>
      </c>
      <c r="Y3" s="19">
        <v>45697</v>
      </c>
      <c r="Z3" s="19">
        <v>45688</v>
      </c>
      <c r="AA3" s="47">
        <v>45683</v>
      </c>
      <c r="AB3" s="34"/>
    </row>
    <row r="4" spans="1:28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>
        <v>2</v>
      </c>
      <c r="L4" s="21" t="s">
        <v>821</v>
      </c>
      <c r="M4" s="21" t="s">
        <v>803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15</v>
      </c>
      <c r="S4" s="21" t="s">
        <v>189</v>
      </c>
      <c r="T4" s="21" t="s">
        <v>189</v>
      </c>
      <c r="U4" s="21" t="s">
        <v>15</v>
      </c>
      <c r="V4" s="21">
        <v>1</v>
      </c>
      <c r="W4" s="21" t="s">
        <v>189</v>
      </c>
      <c r="X4" s="21" t="s">
        <v>189</v>
      </c>
      <c r="Y4" s="21" t="s">
        <v>187</v>
      </c>
      <c r="Z4" s="21" t="s">
        <v>139</v>
      </c>
      <c r="AA4" s="48" t="s">
        <v>15</v>
      </c>
      <c r="AB4" s="35"/>
    </row>
    <row r="5" spans="1:28" s="11" customFormat="1" ht="18" customHeight="1">
      <c r="A5" s="1">
        <v>1</v>
      </c>
      <c r="B5" s="1">
        <v>18213</v>
      </c>
      <c r="C5" s="5" t="s">
        <v>457</v>
      </c>
      <c r="D5" s="1" t="s">
        <v>17</v>
      </c>
      <c r="E5" s="52" t="s">
        <v>944</v>
      </c>
      <c r="F5" s="1" t="s">
        <v>370</v>
      </c>
      <c r="G5" s="1">
        <f t="shared" ref="G5:G36" si="0">SUM(I5:AA5)</f>
        <v>500</v>
      </c>
      <c r="H5" s="31"/>
      <c r="I5" s="7"/>
      <c r="J5" s="7"/>
      <c r="K5" s="7"/>
      <c r="L5" s="7"/>
      <c r="M5" s="7">
        <v>350</v>
      </c>
      <c r="N5" s="7"/>
      <c r="O5" s="7"/>
      <c r="P5" s="7"/>
      <c r="Q5" s="7"/>
      <c r="R5" s="7"/>
      <c r="S5" s="7"/>
      <c r="T5" s="7"/>
      <c r="U5" s="7"/>
      <c r="V5" s="7">
        <v>150</v>
      </c>
      <c r="W5" s="7"/>
      <c r="X5" s="7"/>
      <c r="Y5" s="7"/>
      <c r="Z5" s="7"/>
      <c r="AA5" s="7"/>
      <c r="AB5" s="36"/>
    </row>
    <row r="6" spans="1:28" s="11" customFormat="1" ht="18" customHeight="1">
      <c r="A6" s="1">
        <v>2</v>
      </c>
      <c r="B6" s="1">
        <v>4185</v>
      </c>
      <c r="C6" s="5" t="s">
        <v>454</v>
      </c>
      <c r="D6" s="1" t="s">
        <v>17</v>
      </c>
      <c r="E6" s="52" t="s">
        <v>18</v>
      </c>
      <c r="F6" s="1" t="s">
        <v>155</v>
      </c>
      <c r="G6" s="1">
        <f t="shared" si="0"/>
        <v>490</v>
      </c>
      <c r="H6" s="31"/>
      <c r="I6" s="7"/>
      <c r="J6" s="7"/>
      <c r="K6" s="7"/>
      <c r="L6" s="7"/>
      <c r="M6" s="7">
        <v>300</v>
      </c>
      <c r="N6" s="7"/>
      <c r="O6" s="7"/>
      <c r="P6" s="7"/>
      <c r="Q6" s="7"/>
      <c r="R6" s="7"/>
      <c r="S6" s="7"/>
      <c r="T6" s="7"/>
      <c r="U6" s="7"/>
      <c r="V6" s="7">
        <v>190</v>
      </c>
      <c r="W6" s="7"/>
      <c r="X6" s="7"/>
      <c r="Y6" s="7"/>
      <c r="Z6" s="7"/>
      <c r="AA6" s="7"/>
      <c r="AB6" s="36"/>
    </row>
    <row r="7" spans="1:28" s="11" customFormat="1" ht="18" customHeight="1">
      <c r="A7" s="1">
        <v>3</v>
      </c>
      <c r="B7" s="1">
        <v>1378</v>
      </c>
      <c r="C7" s="5" t="s">
        <v>380</v>
      </c>
      <c r="D7" s="1" t="s">
        <v>17</v>
      </c>
      <c r="E7" s="6" t="s">
        <v>381</v>
      </c>
      <c r="F7" s="1" t="s">
        <v>382</v>
      </c>
      <c r="G7" s="1">
        <f t="shared" si="0"/>
        <v>420</v>
      </c>
      <c r="H7" s="31"/>
      <c r="I7" s="7"/>
      <c r="J7" s="7"/>
      <c r="K7" s="7"/>
      <c r="L7" s="7"/>
      <c r="M7" s="7">
        <v>220</v>
      </c>
      <c r="N7" s="7"/>
      <c r="O7" s="7"/>
      <c r="P7" s="7"/>
      <c r="Q7" s="7"/>
      <c r="R7" s="7"/>
      <c r="S7" s="7">
        <v>50</v>
      </c>
      <c r="T7" s="7"/>
      <c r="U7" s="7"/>
      <c r="V7" s="7"/>
      <c r="W7" s="7">
        <v>50</v>
      </c>
      <c r="X7" s="7"/>
      <c r="Y7" s="7">
        <v>100</v>
      </c>
      <c r="Z7" s="7"/>
      <c r="AA7" s="7"/>
      <c r="AB7" s="36"/>
    </row>
    <row r="8" spans="1:28" s="11" customFormat="1" ht="18" customHeight="1">
      <c r="A8" s="1">
        <v>4</v>
      </c>
      <c r="B8" s="1">
        <v>13959</v>
      </c>
      <c r="C8" s="5" t="s">
        <v>804</v>
      </c>
      <c r="D8" s="1" t="s">
        <v>17</v>
      </c>
      <c r="E8" s="6" t="s">
        <v>805</v>
      </c>
      <c r="F8" s="1" t="s">
        <v>382</v>
      </c>
      <c r="G8" s="1">
        <f t="shared" si="0"/>
        <v>400</v>
      </c>
      <c r="H8" s="31"/>
      <c r="I8" s="7"/>
      <c r="J8" s="7"/>
      <c r="K8" s="7"/>
      <c r="L8" s="7"/>
      <c r="M8" s="7">
        <v>400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36"/>
    </row>
    <row r="9" spans="1:28" s="11" customFormat="1" ht="18" customHeight="1">
      <c r="A9" s="1">
        <v>5</v>
      </c>
      <c r="B9" s="1">
        <v>37624</v>
      </c>
      <c r="C9" s="5" t="s">
        <v>449</v>
      </c>
      <c r="D9" s="1" t="s">
        <v>17</v>
      </c>
      <c r="E9" s="52" t="s">
        <v>18</v>
      </c>
      <c r="F9" s="1" t="s">
        <v>443</v>
      </c>
      <c r="G9" s="1">
        <f t="shared" si="0"/>
        <v>370</v>
      </c>
      <c r="H9" s="31"/>
      <c r="I9" s="7"/>
      <c r="J9" s="7"/>
      <c r="K9" s="7">
        <v>150</v>
      </c>
      <c r="L9" s="7"/>
      <c r="M9" s="7"/>
      <c r="N9" s="7"/>
      <c r="O9" s="7"/>
      <c r="P9" s="7"/>
      <c r="Q9" s="7"/>
      <c r="R9" s="7"/>
      <c r="S9" s="7"/>
      <c r="T9" s="7"/>
      <c r="U9" s="7"/>
      <c r="V9" s="7">
        <v>220</v>
      </c>
      <c r="W9" s="7"/>
      <c r="X9" s="7"/>
      <c r="Y9" s="7"/>
      <c r="Z9" s="7"/>
      <c r="AA9" s="7"/>
      <c r="AB9" s="36"/>
    </row>
    <row r="10" spans="1:28" s="11" customFormat="1" ht="18" customHeight="1">
      <c r="A10" s="1">
        <v>6</v>
      </c>
      <c r="B10" s="23">
        <v>17285</v>
      </c>
      <c r="C10" s="5" t="s">
        <v>152</v>
      </c>
      <c r="D10" s="1" t="s">
        <v>17</v>
      </c>
      <c r="E10" s="6" t="s">
        <v>18</v>
      </c>
      <c r="F10" s="1" t="s">
        <v>151</v>
      </c>
      <c r="G10" s="1">
        <f t="shared" si="0"/>
        <v>295</v>
      </c>
      <c r="H10" s="31"/>
      <c r="I10" s="7"/>
      <c r="J10" s="7"/>
      <c r="K10" s="7"/>
      <c r="L10" s="7">
        <v>200</v>
      </c>
      <c r="M10" s="7"/>
      <c r="N10" s="7"/>
      <c r="O10" s="7"/>
      <c r="P10" s="7"/>
      <c r="Q10" s="7"/>
      <c r="R10" s="7"/>
      <c r="S10" s="7"/>
      <c r="T10" s="7"/>
      <c r="U10" s="7"/>
      <c r="V10" s="7">
        <v>20</v>
      </c>
      <c r="W10" s="7"/>
      <c r="X10" s="7"/>
      <c r="Y10" s="7"/>
      <c r="Z10" s="7">
        <f>150/2</f>
        <v>75</v>
      </c>
      <c r="AA10" s="7"/>
      <c r="AB10" s="36"/>
    </row>
    <row r="11" spans="1:28" s="11" customFormat="1" ht="18" customHeight="1">
      <c r="A11" s="1">
        <v>7</v>
      </c>
      <c r="B11" s="24">
        <v>11353</v>
      </c>
      <c r="C11" s="25" t="s">
        <v>459</v>
      </c>
      <c r="D11" s="24" t="s">
        <v>17</v>
      </c>
      <c r="E11" s="55" t="s">
        <v>18</v>
      </c>
      <c r="F11" s="24" t="s">
        <v>443</v>
      </c>
      <c r="G11" s="1">
        <f t="shared" si="0"/>
        <v>250</v>
      </c>
      <c r="H11" s="31"/>
      <c r="I11" s="44"/>
      <c r="J11" s="44"/>
      <c r="K11" s="44">
        <v>130</v>
      </c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>
        <v>120</v>
      </c>
      <c r="W11" s="44"/>
      <c r="X11" s="44"/>
      <c r="Y11" s="44"/>
      <c r="Z11" s="44"/>
      <c r="AA11" s="44"/>
      <c r="AB11" s="36"/>
    </row>
    <row r="12" spans="1:28" s="11" customFormat="1" ht="18" customHeight="1">
      <c r="A12" s="1">
        <v>7</v>
      </c>
      <c r="B12" s="1">
        <v>4051</v>
      </c>
      <c r="C12" s="5" t="s">
        <v>806</v>
      </c>
      <c r="D12" s="1" t="s">
        <v>17</v>
      </c>
      <c r="E12" s="6" t="s">
        <v>807</v>
      </c>
      <c r="F12" s="1" t="s">
        <v>808</v>
      </c>
      <c r="G12" s="1">
        <f t="shared" si="0"/>
        <v>250</v>
      </c>
      <c r="H12" s="31"/>
      <c r="I12" s="7"/>
      <c r="J12" s="7"/>
      <c r="K12" s="7"/>
      <c r="L12" s="7"/>
      <c r="M12" s="7">
        <v>250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32"/>
    </row>
    <row r="13" spans="1:28" s="11" customFormat="1" ht="18" customHeight="1">
      <c r="A13" s="1">
        <v>9</v>
      </c>
      <c r="B13" s="1">
        <v>49172</v>
      </c>
      <c r="C13" s="5" t="s">
        <v>25</v>
      </c>
      <c r="D13" s="1" t="s">
        <v>21</v>
      </c>
      <c r="E13" s="6" t="s">
        <v>18</v>
      </c>
      <c r="F13" s="1" t="s">
        <v>26</v>
      </c>
      <c r="G13" s="1">
        <f t="shared" si="0"/>
        <v>214</v>
      </c>
      <c r="H13" s="31"/>
      <c r="I13" s="7"/>
      <c r="J13" s="7"/>
      <c r="K13" s="7"/>
      <c r="L13" s="7">
        <v>140</v>
      </c>
      <c r="M13" s="7"/>
      <c r="N13" s="7"/>
      <c r="O13" s="7"/>
      <c r="P13" s="7"/>
      <c r="Q13" s="7"/>
      <c r="R13" s="7">
        <v>20</v>
      </c>
      <c r="S13" s="7"/>
      <c r="T13" s="7"/>
      <c r="U13" s="7">
        <v>10</v>
      </c>
      <c r="V13" s="7"/>
      <c r="W13" s="7"/>
      <c r="X13" s="7">
        <v>40</v>
      </c>
      <c r="Y13" s="7"/>
      <c r="Z13" s="7"/>
      <c r="AA13" s="7">
        <v>4</v>
      </c>
      <c r="AB13" s="36"/>
    </row>
    <row r="14" spans="1:28" s="11" customFormat="1" ht="18" customHeight="1">
      <c r="A14" s="1">
        <v>10</v>
      </c>
      <c r="B14" s="1">
        <v>21683</v>
      </c>
      <c r="C14" s="5" t="s">
        <v>450</v>
      </c>
      <c r="D14" s="1" t="s">
        <v>17</v>
      </c>
      <c r="E14" s="52" t="s">
        <v>18</v>
      </c>
      <c r="F14" s="1" t="s">
        <v>382</v>
      </c>
      <c r="G14" s="1">
        <f t="shared" si="0"/>
        <v>210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210</v>
      </c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10</v>
      </c>
      <c r="B15" s="1">
        <v>23110</v>
      </c>
      <c r="C15" s="5" t="s">
        <v>16</v>
      </c>
      <c r="D15" s="1" t="s">
        <v>17</v>
      </c>
      <c r="E15" s="6" t="s">
        <v>18</v>
      </c>
      <c r="F15" s="1" t="s">
        <v>10</v>
      </c>
      <c r="G15" s="1">
        <f t="shared" si="0"/>
        <v>210</v>
      </c>
      <c r="H15" s="31"/>
      <c r="I15" s="7"/>
      <c r="J15" s="7"/>
      <c r="K15" s="7"/>
      <c r="L15" s="7">
        <v>160</v>
      </c>
      <c r="M15" s="7"/>
      <c r="N15" s="7"/>
      <c r="O15" s="7"/>
      <c r="P15" s="7"/>
      <c r="Q15" s="7"/>
      <c r="R15" s="7"/>
      <c r="S15" s="7"/>
      <c r="T15" s="7"/>
      <c r="U15" s="7">
        <v>25</v>
      </c>
      <c r="V15" s="7"/>
      <c r="W15" s="7"/>
      <c r="X15" s="7"/>
      <c r="Y15" s="7"/>
      <c r="Z15" s="7"/>
      <c r="AA15" s="7">
        <v>25</v>
      </c>
      <c r="AB15" s="32"/>
    </row>
    <row r="16" spans="1:28" s="11" customFormat="1" ht="18" customHeight="1">
      <c r="A16" s="1">
        <v>12</v>
      </c>
      <c r="B16" s="1">
        <v>34395</v>
      </c>
      <c r="C16" s="5" t="s">
        <v>451</v>
      </c>
      <c r="D16" s="1" t="s">
        <v>17</v>
      </c>
      <c r="E16" s="52" t="s">
        <v>452</v>
      </c>
      <c r="F16" s="1" t="s">
        <v>453</v>
      </c>
      <c r="G16" s="1">
        <f t="shared" si="0"/>
        <v>200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200</v>
      </c>
      <c r="W16" s="7"/>
      <c r="X16" s="7"/>
      <c r="Y16" s="7"/>
      <c r="Z16" s="7"/>
      <c r="AA16" s="7"/>
      <c r="AB16" s="32"/>
    </row>
    <row r="17" spans="1:28" s="11" customFormat="1" ht="18" customHeight="1">
      <c r="A17" s="1">
        <v>12</v>
      </c>
      <c r="B17" s="1">
        <v>38205</v>
      </c>
      <c r="C17" s="5" t="s">
        <v>461</v>
      </c>
      <c r="D17" s="1" t="s">
        <v>17</v>
      </c>
      <c r="E17" s="52" t="s">
        <v>18</v>
      </c>
      <c r="F17" s="1" t="s">
        <v>151</v>
      </c>
      <c r="G17" s="1">
        <f t="shared" si="0"/>
        <v>200</v>
      </c>
      <c r="H17" s="31"/>
      <c r="I17" s="7"/>
      <c r="J17" s="7"/>
      <c r="K17" s="7">
        <v>100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100</v>
      </c>
      <c r="W17" s="7"/>
      <c r="X17" s="7"/>
      <c r="Y17" s="7"/>
      <c r="Z17" s="7"/>
      <c r="AA17" s="7"/>
      <c r="AB17" s="32"/>
    </row>
    <row r="18" spans="1:28" s="11" customFormat="1" ht="18" customHeight="1">
      <c r="A18" s="1">
        <v>14</v>
      </c>
      <c r="B18" s="1">
        <v>49022</v>
      </c>
      <c r="C18" s="5" t="s">
        <v>383</v>
      </c>
      <c r="D18" s="1" t="s">
        <v>17</v>
      </c>
      <c r="E18" s="6" t="s">
        <v>384</v>
      </c>
      <c r="F18" s="1" t="s">
        <v>370</v>
      </c>
      <c r="G18" s="1">
        <f t="shared" si="0"/>
        <v>195</v>
      </c>
      <c r="H18" s="31"/>
      <c r="I18" s="7"/>
      <c r="J18" s="7">
        <v>25</v>
      </c>
      <c r="K18" s="7"/>
      <c r="L18" s="7"/>
      <c r="M18" s="7"/>
      <c r="N18" s="7"/>
      <c r="O18" s="7">
        <v>25</v>
      </c>
      <c r="P18" s="7"/>
      <c r="Q18" s="7"/>
      <c r="R18" s="7"/>
      <c r="S18" s="7"/>
      <c r="T18" s="7">
        <v>50</v>
      </c>
      <c r="U18" s="7"/>
      <c r="V18" s="7"/>
      <c r="W18" s="7"/>
      <c r="X18" s="7"/>
      <c r="Y18" s="7">
        <v>95</v>
      </c>
      <c r="Z18" s="7"/>
      <c r="AA18" s="7"/>
      <c r="AB18" s="32"/>
    </row>
    <row r="19" spans="1:28" s="11" customFormat="1" ht="18" customHeight="1">
      <c r="A19" s="1">
        <v>15</v>
      </c>
      <c r="B19" s="1">
        <v>63897</v>
      </c>
      <c r="C19" s="5" t="s">
        <v>455</v>
      </c>
      <c r="D19" s="1" t="s">
        <v>21</v>
      </c>
      <c r="E19" s="52" t="s">
        <v>456</v>
      </c>
      <c r="F19" s="1" t="s">
        <v>155</v>
      </c>
      <c r="G19" s="1">
        <f t="shared" si="0"/>
        <v>180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180</v>
      </c>
      <c r="W19" s="7"/>
      <c r="X19" s="7"/>
      <c r="Y19" s="7"/>
      <c r="Z19" s="7"/>
      <c r="AA19" s="7"/>
      <c r="AB19" s="32"/>
    </row>
    <row r="20" spans="1:28" s="11" customFormat="1" ht="18" customHeight="1">
      <c r="A20" s="1">
        <v>15</v>
      </c>
      <c r="B20" s="1">
        <v>35040</v>
      </c>
      <c r="C20" s="5" t="s">
        <v>822</v>
      </c>
      <c r="D20" s="1" t="s">
        <v>17</v>
      </c>
      <c r="E20" s="6" t="s">
        <v>18</v>
      </c>
      <c r="F20" s="1" t="s">
        <v>151</v>
      </c>
      <c r="G20" s="1">
        <f t="shared" si="0"/>
        <v>180</v>
      </c>
      <c r="H20" s="31"/>
      <c r="I20" s="7"/>
      <c r="J20" s="7"/>
      <c r="K20" s="7"/>
      <c r="L20" s="7">
        <v>180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2"/>
    </row>
    <row r="21" spans="1:28" s="11" customFormat="1" ht="18" customHeight="1">
      <c r="A21" s="1">
        <v>17</v>
      </c>
      <c r="B21" s="1">
        <v>56439</v>
      </c>
      <c r="C21" s="5" t="s">
        <v>385</v>
      </c>
      <c r="D21" s="1" t="s">
        <v>17</v>
      </c>
      <c r="E21" s="6" t="s">
        <v>18</v>
      </c>
      <c r="F21" s="1" t="s">
        <v>155</v>
      </c>
      <c r="G21" s="1">
        <f t="shared" si="0"/>
        <v>165</v>
      </c>
      <c r="H21" s="31"/>
      <c r="I21" s="7"/>
      <c r="J21" s="7">
        <v>20</v>
      </c>
      <c r="K21" s="7"/>
      <c r="L21" s="7"/>
      <c r="M21" s="7"/>
      <c r="N21" s="7"/>
      <c r="O21" s="7">
        <v>20</v>
      </c>
      <c r="P21" s="7"/>
      <c r="Q21" s="7"/>
      <c r="R21" s="7"/>
      <c r="S21" s="7"/>
      <c r="T21" s="7">
        <v>35</v>
      </c>
      <c r="U21" s="7"/>
      <c r="V21" s="7"/>
      <c r="W21" s="7"/>
      <c r="X21" s="7"/>
      <c r="Y21" s="7">
        <v>90</v>
      </c>
      <c r="Z21" s="7"/>
      <c r="AA21" s="7"/>
      <c r="AB21" s="32"/>
    </row>
    <row r="22" spans="1:28" s="11" customFormat="1" ht="18" customHeight="1">
      <c r="A22" s="1">
        <v>17</v>
      </c>
      <c r="B22" s="1">
        <v>21949</v>
      </c>
      <c r="C22" s="5" t="s">
        <v>156</v>
      </c>
      <c r="D22" s="1" t="s">
        <v>17</v>
      </c>
      <c r="E22" s="6" t="s">
        <v>18</v>
      </c>
      <c r="F22" s="1" t="s">
        <v>151</v>
      </c>
      <c r="G22" s="1">
        <f t="shared" si="0"/>
        <v>165</v>
      </c>
      <c r="H22" s="31"/>
      <c r="I22" s="7"/>
      <c r="J22" s="7"/>
      <c r="K22" s="7"/>
      <c r="L22" s="7">
        <v>70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35</v>
      </c>
      <c r="Z22" s="7">
        <f>120/2</f>
        <v>60</v>
      </c>
      <c r="AA22" s="7"/>
      <c r="AB22" s="32"/>
    </row>
    <row r="23" spans="1:28" s="11" customFormat="1" ht="18" customHeight="1">
      <c r="A23" s="1">
        <v>19</v>
      </c>
      <c r="B23" s="1">
        <v>21845</v>
      </c>
      <c r="C23" s="5" t="s">
        <v>884</v>
      </c>
      <c r="D23" s="1" t="s">
        <v>17</v>
      </c>
      <c r="E23" s="6" t="s">
        <v>18</v>
      </c>
      <c r="F23" s="1" t="s">
        <v>151</v>
      </c>
      <c r="G23" s="1">
        <f t="shared" si="0"/>
        <v>160</v>
      </c>
      <c r="H23" s="31"/>
      <c r="I23" s="7"/>
      <c r="J23" s="7"/>
      <c r="K23" s="7">
        <v>160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2"/>
    </row>
    <row r="24" spans="1:28" s="11" customFormat="1" ht="18" customHeight="1">
      <c r="A24" s="1">
        <v>20</v>
      </c>
      <c r="B24" s="1">
        <v>21473</v>
      </c>
      <c r="C24" s="5" t="s">
        <v>463</v>
      </c>
      <c r="D24" s="1" t="s">
        <v>17</v>
      </c>
      <c r="E24" s="52" t="s">
        <v>452</v>
      </c>
      <c r="F24" s="1" t="s">
        <v>453</v>
      </c>
      <c r="G24" s="1">
        <f t="shared" si="0"/>
        <v>155</v>
      </c>
      <c r="H24" s="31"/>
      <c r="I24" s="7"/>
      <c r="J24" s="7"/>
      <c r="K24" s="7">
        <v>75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80</v>
      </c>
      <c r="W24" s="7"/>
      <c r="X24" s="7"/>
      <c r="Y24" s="7"/>
      <c r="Z24" s="7"/>
      <c r="AA24" s="7"/>
      <c r="AB24" s="32"/>
    </row>
    <row r="25" spans="1:28" s="11" customFormat="1" ht="18" customHeight="1">
      <c r="A25" s="1">
        <v>21</v>
      </c>
      <c r="B25" s="1">
        <v>38197</v>
      </c>
      <c r="C25" s="5" t="s">
        <v>458</v>
      </c>
      <c r="D25" s="1" t="s">
        <v>17</v>
      </c>
      <c r="E25" s="52" t="s">
        <v>18</v>
      </c>
      <c r="F25" s="1" t="s">
        <v>443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140</v>
      </c>
      <c r="W25" s="7"/>
      <c r="X25" s="7"/>
      <c r="Y25" s="7"/>
      <c r="Z25" s="7"/>
      <c r="AA25" s="7"/>
      <c r="AB25" s="32"/>
    </row>
    <row r="26" spans="1:28" s="11" customFormat="1" ht="18" customHeight="1">
      <c r="A26" s="1">
        <v>22</v>
      </c>
      <c r="B26" s="1">
        <v>30020</v>
      </c>
      <c r="C26" s="5" t="s">
        <v>387</v>
      </c>
      <c r="D26" s="1" t="s">
        <v>17</v>
      </c>
      <c r="E26" s="6" t="s">
        <v>369</v>
      </c>
      <c r="F26" s="1" t="s">
        <v>370</v>
      </c>
      <c r="G26" s="1">
        <f t="shared" si="0"/>
        <v>130</v>
      </c>
      <c r="H26" s="31"/>
      <c r="I26" s="7"/>
      <c r="J26" s="7">
        <v>10</v>
      </c>
      <c r="K26" s="7"/>
      <c r="L26" s="7"/>
      <c r="M26" s="7"/>
      <c r="N26" s="7"/>
      <c r="O26" s="7">
        <v>15</v>
      </c>
      <c r="P26" s="7"/>
      <c r="Q26" s="7"/>
      <c r="R26" s="7"/>
      <c r="S26" s="7"/>
      <c r="T26" s="7">
        <v>30</v>
      </c>
      <c r="U26" s="7"/>
      <c r="V26" s="7"/>
      <c r="W26" s="7"/>
      <c r="X26" s="7"/>
      <c r="Y26" s="7">
        <v>75</v>
      </c>
      <c r="Z26" s="7"/>
      <c r="AA26" s="7"/>
      <c r="AB26" s="32"/>
    </row>
    <row r="27" spans="1:28" s="11" customFormat="1" ht="18" customHeight="1">
      <c r="A27" s="1">
        <v>22</v>
      </c>
      <c r="B27" s="1">
        <v>30978</v>
      </c>
      <c r="C27" s="5" t="s">
        <v>464</v>
      </c>
      <c r="D27" s="1" t="s">
        <v>17</v>
      </c>
      <c r="E27" s="52" t="s">
        <v>18</v>
      </c>
      <c r="F27" s="1" t="s">
        <v>443</v>
      </c>
      <c r="G27" s="1">
        <f t="shared" si="0"/>
        <v>130</v>
      </c>
      <c r="H27" s="31"/>
      <c r="I27" s="7"/>
      <c r="J27" s="7"/>
      <c r="K27" s="7">
        <v>60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70</v>
      </c>
      <c r="W27" s="7"/>
      <c r="X27" s="7"/>
      <c r="Y27" s="7"/>
      <c r="Z27" s="7"/>
      <c r="AA27" s="7"/>
      <c r="AB27" s="32"/>
    </row>
    <row r="28" spans="1:28" s="11" customFormat="1" ht="18" customHeight="1">
      <c r="A28" s="1">
        <v>24</v>
      </c>
      <c r="B28" s="1" t="s">
        <v>548</v>
      </c>
      <c r="C28" s="5" t="s">
        <v>549</v>
      </c>
      <c r="D28" s="1" t="s">
        <v>21</v>
      </c>
      <c r="E28" s="6" t="s">
        <v>18</v>
      </c>
      <c r="F28" s="1" t="s">
        <v>10</v>
      </c>
      <c r="G28" s="1">
        <f t="shared" si="0"/>
        <v>128</v>
      </c>
      <c r="H28" s="31"/>
      <c r="I28" s="7"/>
      <c r="J28" s="7"/>
      <c r="K28" s="7"/>
      <c r="L28" s="7">
        <v>120</v>
      </c>
      <c r="M28" s="7"/>
      <c r="N28" s="7"/>
      <c r="O28" s="7"/>
      <c r="P28" s="7"/>
      <c r="Q28" s="7"/>
      <c r="R28" s="7"/>
      <c r="S28" s="7"/>
      <c r="T28" s="7"/>
      <c r="U28" s="7">
        <v>8</v>
      </c>
      <c r="V28" s="7"/>
      <c r="W28" s="7"/>
      <c r="X28" s="7"/>
      <c r="Y28" s="7"/>
      <c r="Z28" s="7"/>
      <c r="AA28" s="7"/>
      <c r="AB28" s="32"/>
    </row>
    <row r="29" spans="1:28" s="11" customFormat="1" ht="18" customHeight="1">
      <c r="A29" s="1">
        <v>25</v>
      </c>
      <c r="B29" s="1">
        <v>38944</v>
      </c>
      <c r="C29" s="5" t="s">
        <v>150</v>
      </c>
      <c r="D29" s="1" t="s">
        <v>21</v>
      </c>
      <c r="E29" s="6" t="s">
        <v>18</v>
      </c>
      <c r="F29" s="1" t="s">
        <v>151</v>
      </c>
      <c r="G29" s="1">
        <f t="shared" si="0"/>
        <v>120</v>
      </c>
      <c r="H29" s="31"/>
      <c r="I29" s="7"/>
      <c r="J29" s="7"/>
      <c r="K29" s="7">
        <v>40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f>160/2</f>
        <v>80</v>
      </c>
      <c r="AA29" s="7"/>
      <c r="AB29" s="32"/>
    </row>
    <row r="30" spans="1:28" s="11" customFormat="1" ht="18" customHeight="1">
      <c r="A30" s="1">
        <v>26</v>
      </c>
      <c r="B30" s="1" t="s">
        <v>550</v>
      </c>
      <c r="C30" s="5" t="s">
        <v>551</v>
      </c>
      <c r="D30" s="1" t="s">
        <v>17</v>
      </c>
      <c r="E30" s="6" t="s">
        <v>18</v>
      </c>
      <c r="F30" s="1" t="s">
        <v>10</v>
      </c>
      <c r="G30" s="1">
        <f t="shared" si="0"/>
        <v>116</v>
      </c>
      <c r="H30" s="31"/>
      <c r="I30" s="7"/>
      <c r="J30" s="7"/>
      <c r="K30" s="7"/>
      <c r="L30" s="7">
        <v>95</v>
      </c>
      <c r="M30" s="7"/>
      <c r="N30" s="7"/>
      <c r="O30" s="7"/>
      <c r="P30" s="7"/>
      <c r="Q30" s="7"/>
      <c r="R30" s="7">
        <v>15</v>
      </c>
      <c r="S30" s="7"/>
      <c r="T30" s="7"/>
      <c r="U30" s="7">
        <v>6</v>
      </c>
      <c r="V30" s="7"/>
      <c r="W30" s="7"/>
      <c r="X30" s="7"/>
      <c r="Y30" s="7"/>
      <c r="Z30" s="7"/>
      <c r="AA30" s="7"/>
      <c r="AB30" s="32"/>
    </row>
    <row r="31" spans="1:28" s="11" customFormat="1" ht="18" customHeight="1">
      <c r="A31" s="1">
        <v>27</v>
      </c>
      <c r="B31" s="1" t="s">
        <v>545</v>
      </c>
      <c r="C31" s="5" t="s">
        <v>546</v>
      </c>
      <c r="D31" s="1" t="s">
        <v>17</v>
      </c>
      <c r="E31" s="6" t="s">
        <v>547</v>
      </c>
      <c r="F31" s="1" t="s">
        <v>142</v>
      </c>
      <c r="G31" s="1">
        <f t="shared" si="0"/>
        <v>115</v>
      </c>
      <c r="H31" s="31"/>
      <c r="I31" s="7"/>
      <c r="J31" s="7"/>
      <c r="K31" s="7"/>
      <c r="L31" s="7">
        <v>100</v>
      </c>
      <c r="M31" s="7"/>
      <c r="N31" s="7"/>
      <c r="O31" s="7"/>
      <c r="P31" s="7"/>
      <c r="Q31" s="7"/>
      <c r="R31" s="7"/>
      <c r="S31" s="7"/>
      <c r="T31" s="7"/>
      <c r="U31" s="7">
        <v>15</v>
      </c>
      <c r="V31" s="7"/>
      <c r="W31" s="7"/>
      <c r="X31" s="7"/>
      <c r="Y31" s="7"/>
      <c r="Z31" s="7"/>
      <c r="AA31" s="7"/>
      <c r="AB31" s="32"/>
    </row>
    <row r="32" spans="1:28" s="11" customFormat="1" ht="18" customHeight="1">
      <c r="A32" s="1">
        <v>28</v>
      </c>
      <c r="B32" s="1">
        <v>62221</v>
      </c>
      <c r="C32" s="5" t="s">
        <v>460</v>
      </c>
      <c r="D32" s="1" t="s">
        <v>21</v>
      </c>
      <c r="E32" s="52" t="s">
        <v>18</v>
      </c>
      <c r="F32" s="1" t="s">
        <v>443</v>
      </c>
      <c r="G32" s="1">
        <f t="shared" si="0"/>
        <v>110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110</v>
      </c>
      <c r="W32" s="7"/>
      <c r="X32" s="7"/>
      <c r="Y32" s="7"/>
      <c r="Z32" s="7"/>
      <c r="AA32" s="7"/>
      <c r="AB32" s="32"/>
    </row>
    <row r="33" spans="1:28" s="11" customFormat="1" ht="18" customHeight="1">
      <c r="A33" s="1">
        <v>28</v>
      </c>
      <c r="B33" s="1">
        <v>10829</v>
      </c>
      <c r="C33" s="5" t="s">
        <v>465</v>
      </c>
      <c r="D33" s="1" t="s">
        <v>17</v>
      </c>
      <c r="E33" s="52" t="s">
        <v>18</v>
      </c>
      <c r="F33" s="1" t="s">
        <v>443</v>
      </c>
      <c r="G33" s="1">
        <f t="shared" si="0"/>
        <v>110</v>
      </c>
      <c r="H33" s="31"/>
      <c r="I33" s="7"/>
      <c r="J33" s="7"/>
      <c r="K33" s="7">
        <v>50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>
        <v>60</v>
      </c>
      <c r="W33" s="7"/>
      <c r="X33" s="7"/>
      <c r="Y33" s="7"/>
      <c r="Z33" s="7"/>
      <c r="AA33" s="7"/>
      <c r="AB33" s="32"/>
    </row>
    <row r="34" spans="1:28" s="11" customFormat="1" ht="18" customHeight="1">
      <c r="A34" s="1">
        <v>28</v>
      </c>
      <c r="B34" s="1">
        <v>64445</v>
      </c>
      <c r="C34" s="5" t="s">
        <v>809</v>
      </c>
      <c r="D34" s="1" t="s">
        <v>17</v>
      </c>
      <c r="E34" s="6" t="s">
        <v>18</v>
      </c>
      <c r="F34" s="1" t="s">
        <v>382</v>
      </c>
      <c r="G34" s="1">
        <f t="shared" si="0"/>
        <v>110</v>
      </c>
      <c r="H34" s="31"/>
      <c r="I34" s="7"/>
      <c r="J34" s="7"/>
      <c r="K34" s="7"/>
      <c r="L34" s="7"/>
      <c r="M34" s="7">
        <v>110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32"/>
    </row>
    <row r="35" spans="1:28" s="11" customFormat="1" ht="18" customHeight="1">
      <c r="A35" s="1">
        <v>31</v>
      </c>
      <c r="B35" s="1">
        <v>39914</v>
      </c>
      <c r="C35" s="5" t="s">
        <v>390</v>
      </c>
      <c r="D35" s="1" t="s">
        <v>17</v>
      </c>
      <c r="E35" s="6" t="s">
        <v>18</v>
      </c>
      <c r="F35" s="1" t="s">
        <v>370</v>
      </c>
      <c r="G35" s="1">
        <f t="shared" si="0"/>
        <v>108</v>
      </c>
      <c r="H35" s="31"/>
      <c r="I35" s="7"/>
      <c r="J35" s="7">
        <v>8</v>
      </c>
      <c r="K35" s="7"/>
      <c r="L35" s="7"/>
      <c r="M35" s="7"/>
      <c r="N35" s="7"/>
      <c r="O35" s="7">
        <v>10</v>
      </c>
      <c r="P35" s="7"/>
      <c r="Q35" s="7"/>
      <c r="R35" s="7"/>
      <c r="S35" s="7"/>
      <c r="T35" s="7">
        <v>25</v>
      </c>
      <c r="U35" s="7"/>
      <c r="V35" s="7"/>
      <c r="W35" s="7"/>
      <c r="X35" s="7"/>
      <c r="Y35" s="7">
        <v>65</v>
      </c>
      <c r="Z35" s="7"/>
      <c r="AA35" s="7"/>
      <c r="AB35" s="32"/>
    </row>
    <row r="36" spans="1:28" s="11" customFormat="1" ht="18" customHeight="1">
      <c r="A36" s="1">
        <v>32</v>
      </c>
      <c r="B36" s="1" t="s">
        <v>810</v>
      </c>
      <c r="C36" s="5" t="s">
        <v>811</v>
      </c>
      <c r="D36" s="1" t="s">
        <v>17</v>
      </c>
      <c r="E36" s="6" t="s">
        <v>18</v>
      </c>
      <c r="F36" s="1" t="s">
        <v>453</v>
      </c>
      <c r="G36" s="1">
        <f t="shared" si="0"/>
        <v>100</v>
      </c>
      <c r="H36" s="31"/>
      <c r="I36" s="7"/>
      <c r="J36" s="7"/>
      <c r="K36" s="7"/>
      <c r="L36" s="7"/>
      <c r="M36" s="7">
        <v>100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32"/>
    </row>
    <row r="37" spans="1:28" s="11" customFormat="1" ht="18" customHeight="1">
      <c r="A37" s="1">
        <v>33</v>
      </c>
      <c r="B37" s="1" t="s">
        <v>205</v>
      </c>
      <c r="C37" s="5" t="s">
        <v>206</v>
      </c>
      <c r="D37" s="1" t="s">
        <v>21</v>
      </c>
      <c r="E37" s="6" t="s">
        <v>18</v>
      </c>
      <c r="F37" s="1" t="s">
        <v>10</v>
      </c>
      <c r="G37" s="1">
        <f t="shared" ref="G37:G68" si="1">SUM(I37:AA37)</f>
        <v>98</v>
      </c>
      <c r="H37" s="31"/>
      <c r="I37" s="7"/>
      <c r="J37" s="7"/>
      <c r="K37" s="7"/>
      <c r="L37" s="7">
        <v>85</v>
      </c>
      <c r="M37" s="7"/>
      <c r="N37" s="7"/>
      <c r="O37" s="7"/>
      <c r="P37" s="7"/>
      <c r="Q37" s="7"/>
      <c r="R37" s="7">
        <v>4</v>
      </c>
      <c r="S37" s="7"/>
      <c r="T37" s="7"/>
      <c r="U37" s="7">
        <v>1</v>
      </c>
      <c r="V37" s="7"/>
      <c r="W37" s="7"/>
      <c r="X37" s="7">
        <v>8</v>
      </c>
      <c r="Y37" s="7"/>
      <c r="Z37" s="7"/>
      <c r="AA37" s="7"/>
      <c r="AB37" s="32"/>
    </row>
    <row r="38" spans="1:28" s="11" customFormat="1" ht="18" customHeight="1">
      <c r="A38" s="1">
        <v>34</v>
      </c>
      <c r="B38" s="1">
        <v>59279</v>
      </c>
      <c r="C38" s="5" t="s">
        <v>388</v>
      </c>
      <c r="D38" s="1" t="s">
        <v>17</v>
      </c>
      <c r="E38" s="6" t="s">
        <v>389</v>
      </c>
      <c r="F38" s="1" t="s">
        <v>370</v>
      </c>
      <c r="G38" s="1">
        <f t="shared" si="1"/>
        <v>94</v>
      </c>
      <c r="H38" s="31"/>
      <c r="I38" s="7"/>
      <c r="J38" s="7">
        <v>6</v>
      </c>
      <c r="K38" s="7"/>
      <c r="L38" s="7"/>
      <c r="M38" s="7"/>
      <c r="N38" s="7"/>
      <c r="O38" s="7">
        <v>8</v>
      </c>
      <c r="P38" s="7"/>
      <c r="Q38" s="7"/>
      <c r="R38" s="7"/>
      <c r="S38" s="7"/>
      <c r="T38" s="7">
        <v>10</v>
      </c>
      <c r="U38" s="7"/>
      <c r="V38" s="7"/>
      <c r="W38" s="7"/>
      <c r="X38" s="7"/>
      <c r="Y38" s="7">
        <v>70</v>
      </c>
      <c r="Z38" s="7"/>
      <c r="AA38" s="7"/>
      <c r="AB38" s="32"/>
    </row>
    <row r="39" spans="1:28" s="11" customFormat="1" ht="18" customHeight="1">
      <c r="A39" s="1">
        <v>35</v>
      </c>
      <c r="B39" s="1" t="s">
        <v>554</v>
      </c>
      <c r="C39" s="5" t="s">
        <v>555</v>
      </c>
      <c r="D39" s="1" t="s">
        <v>21</v>
      </c>
      <c r="E39" s="6" t="s">
        <v>556</v>
      </c>
      <c r="F39" s="1" t="s">
        <v>10</v>
      </c>
      <c r="G39" s="1">
        <f t="shared" si="1"/>
        <v>92</v>
      </c>
      <c r="H39" s="31"/>
      <c r="I39" s="7"/>
      <c r="J39" s="7"/>
      <c r="K39" s="7"/>
      <c r="L39" s="7">
        <v>90</v>
      </c>
      <c r="M39" s="7"/>
      <c r="N39" s="7"/>
      <c r="O39" s="7"/>
      <c r="P39" s="7"/>
      <c r="Q39" s="7"/>
      <c r="R39" s="7"/>
      <c r="S39" s="7"/>
      <c r="T39" s="7"/>
      <c r="U39" s="7">
        <v>2</v>
      </c>
      <c r="V39" s="7"/>
      <c r="W39" s="7"/>
      <c r="X39" s="7"/>
      <c r="Y39" s="7"/>
      <c r="Z39" s="7"/>
      <c r="AA39" s="7"/>
      <c r="AB39" s="32"/>
    </row>
    <row r="40" spans="1:28" s="11" customFormat="1" ht="18" customHeight="1">
      <c r="A40" s="1">
        <v>36</v>
      </c>
      <c r="B40" s="1">
        <v>8452</v>
      </c>
      <c r="C40" s="5" t="s">
        <v>462</v>
      </c>
      <c r="D40" s="1" t="s">
        <v>17</v>
      </c>
      <c r="E40" s="52" t="s">
        <v>18</v>
      </c>
      <c r="F40" s="1" t="s">
        <v>443</v>
      </c>
      <c r="G40" s="1">
        <f t="shared" si="1"/>
        <v>90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90</v>
      </c>
      <c r="W40" s="7"/>
      <c r="X40" s="7"/>
      <c r="Y40" s="7"/>
      <c r="Z40" s="7"/>
      <c r="AA40" s="7"/>
      <c r="AB40" s="32"/>
    </row>
    <row r="41" spans="1:28" s="11" customFormat="1" ht="18" customHeight="1">
      <c r="A41" s="1">
        <v>36</v>
      </c>
      <c r="B41" s="1">
        <v>46191</v>
      </c>
      <c r="C41" s="5" t="s">
        <v>885</v>
      </c>
      <c r="D41" s="1" t="s">
        <v>21</v>
      </c>
      <c r="E41" s="6" t="s">
        <v>18</v>
      </c>
      <c r="F41" s="1" t="s">
        <v>443</v>
      </c>
      <c r="G41" s="1">
        <f t="shared" si="1"/>
        <v>90</v>
      </c>
      <c r="H41" s="31"/>
      <c r="I41" s="7"/>
      <c r="J41" s="7"/>
      <c r="K41" s="7">
        <v>90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32"/>
    </row>
    <row r="42" spans="1:28" s="11" customFormat="1" ht="18" customHeight="1">
      <c r="A42" s="1">
        <v>38</v>
      </c>
      <c r="B42" s="1">
        <v>53572</v>
      </c>
      <c r="C42" s="5" t="s">
        <v>27</v>
      </c>
      <c r="D42" s="1" t="s">
        <v>21</v>
      </c>
      <c r="E42" s="6" t="s">
        <v>18</v>
      </c>
      <c r="F42" s="1" t="s">
        <v>10</v>
      </c>
      <c r="G42" s="1">
        <f t="shared" si="1"/>
        <v>89</v>
      </c>
      <c r="H42" s="31"/>
      <c r="I42" s="7"/>
      <c r="J42" s="7"/>
      <c r="K42" s="7"/>
      <c r="L42" s="7">
        <v>80</v>
      </c>
      <c r="M42" s="7"/>
      <c r="N42" s="7"/>
      <c r="O42" s="7"/>
      <c r="P42" s="7"/>
      <c r="Q42" s="7"/>
      <c r="R42" s="7">
        <v>6</v>
      </c>
      <c r="S42" s="7"/>
      <c r="T42" s="7"/>
      <c r="U42" s="7"/>
      <c r="V42" s="7"/>
      <c r="W42" s="7"/>
      <c r="X42" s="7"/>
      <c r="Y42" s="7"/>
      <c r="Z42" s="7"/>
      <c r="AA42" s="7">
        <v>3</v>
      </c>
      <c r="AB42" s="32"/>
    </row>
    <row r="43" spans="1:28" s="11" customFormat="1" ht="18" customHeight="1">
      <c r="A43" s="1">
        <v>39</v>
      </c>
      <c r="B43" s="1">
        <v>61870</v>
      </c>
      <c r="C43" s="5" t="s">
        <v>386</v>
      </c>
      <c r="D43" s="1" t="s">
        <v>17</v>
      </c>
      <c r="E43" s="6" t="s">
        <v>369</v>
      </c>
      <c r="F43" s="1" t="s">
        <v>370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>
        <v>85</v>
      </c>
      <c r="Z43" s="7"/>
      <c r="AA43" s="7"/>
      <c r="AB43" s="32"/>
    </row>
    <row r="44" spans="1:28" s="11" customFormat="1" ht="18" customHeight="1">
      <c r="A44" s="1">
        <v>40</v>
      </c>
      <c r="B44" s="1">
        <v>30630</v>
      </c>
      <c r="C44" s="5" t="s">
        <v>23</v>
      </c>
      <c r="D44" s="1" t="s">
        <v>17</v>
      </c>
      <c r="E44" s="6" t="s">
        <v>18</v>
      </c>
      <c r="F44" s="1" t="s">
        <v>10</v>
      </c>
      <c r="G44" s="1">
        <f t="shared" si="1"/>
        <v>84</v>
      </c>
      <c r="H44" s="31"/>
      <c r="I44" s="7"/>
      <c r="J44" s="7"/>
      <c r="K44" s="7"/>
      <c r="L44" s="7">
        <v>65</v>
      </c>
      <c r="M44" s="7"/>
      <c r="N44" s="7"/>
      <c r="O44" s="7"/>
      <c r="P44" s="7"/>
      <c r="Q44" s="7"/>
      <c r="R44" s="7">
        <v>8</v>
      </c>
      <c r="S44" s="7"/>
      <c r="T44" s="7"/>
      <c r="U44" s="7">
        <v>3</v>
      </c>
      <c r="V44" s="7"/>
      <c r="W44" s="7"/>
      <c r="X44" s="7"/>
      <c r="Y44" s="7"/>
      <c r="Z44" s="7"/>
      <c r="AA44" s="7">
        <v>8</v>
      </c>
      <c r="AB44" s="32"/>
    </row>
    <row r="45" spans="1:28" s="11" customFormat="1" ht="18" customHeight="1">
      <c r="A45" s="1">
        <v>41</v>
      </c>
      <c r="B45" s="1">
        <v>39051</v>
      </c>
      <c r="C45" s="5" t="s">
        <v>398</v>
      </c>
      <c r="D45" s="1" t="s">
        <v>17</v>
      </c>
      <c r="E45" s="6" t="s">
        <v>18</v>
      </c>
      <c r="F45" s="1" t="s">
        <v>382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40</v>
      </c>
      <c r="T45" s="7"/>
      <c r="U45" s="7"/>
      <c r="V45" s="7"/>
      <c r="W45" s="7">
        <v>40</v>
      </c>
      <c r="X45" s="7"/>
      <c r="Y45" s="7"/>
      <c r="Z45" s="7"/>
      <c r="AA45" s="7"/>
      <c r="AB45" s="32"/>
    </row>
    <row r="46" spans="1:28" s="11" customFormat="1" ht="18" customHeight="1">
      <c r="A46" s="1">
        <v>41</v>
      </c>
      <c r="B46" s="1">
        <v>25055</v>
      </c>
      <c r="C46" s="5" t="s">
        <v>886</v>
      </c>
      <c r="D46" s="1" t="s">
        <v>17</v>
      </c>
      <c r="E46" s="6" t="s">
        <v>18</v>
      </c>
      <c r="F46" s="1" t="s">
        <v>151</v>
      </c>
      <c r="G46" s="1">
        <f t="shared" si="1"/>
        <v>80</v>
      </c>
      <c r="H46" s="31"/>
      <c r="I46" s="7"/>
      <c r="J46" s="7"/>
      <c r="K46" s="7">
        <v>80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32"/>
    </row>
    <row r="47" spans="1:28" s="11" customFormat="1" ht="18" customHeight="1">
      <c r="A47" s="1">
        <v>43</v>
      </c>
      <c r="B47" s="1" t="s">
        <v>823</v>
      </c>
      <c r="C47" s="5" t="s">
        <v>824</v>
      </c>
      <c r="D47" s="1" t="s">
        <v>21</v>
      </c>
      <c r="E47" s="6" t="s">
        <v>18</v>
      </c>
      <c r="F47" s="1" t="s">
        <v>151</v>
      </c>
      <c r="G47" s="1">
        <f t="shared" si="1"/>
        <v>75</v>
      </c>
      <c r="H47" s="31"/>
      <c r="I47" s="7"/>
      <c r="J47" s="7"/>
      <c r="K47" s="7"/>
      <c r="L47" s="7">
        <v>75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32"/>
    </row>
    <row r="48" spans="1:28" s="11" customFormat="1" ht="18" customHeight="1">
      <c r="A48" s="1">
        <v>44</v>
      </c>
      <c r="B48" s="1">
        <v>3372</v>
      </c>
      <c r="C48" s="5" t="s">
        <v>153</v>
      </c>
      <c r="D48" s="1" t="s">
        <v>17</v>
      </c>
      <c r="E48" s="6" t="s">
        <v>154</v>
      </c>
      <c r="F48" s="1" t="s">
        <v>155</v>
      </c>
      <c r="G48" s="1">
        <f t="shared" si="1"/>
        <v>70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f>140/2</f>
        <v>70</v>
      </c>
      <c r="AA48" s="7"/>
      <c r="AB48" s="32"/>
    </row>
    <row r="49" spans="1:28" s="11" customFormat="1" ht="18" customHeight="1">
      <c r="A49" s="1">
        <v>44</v>
      </c>
      <c r="B49" s="1">
        <v>31956</v>
      </c>
      <c r="C49" s="5" t="s">
        <v>399</v>
      </c>
      <c r="D49" s="1" t="s">
        <v>17</v>
      </c>
      <c r="E49" s="6" t="s">
        <v>18</v>
      </c>
      <c r="F49" s="1" t="s">
        <v>382</v>
      </c>
      <c r="G49" s="1">
        <f t="shared" si="1"/>
        <v>70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35</v>
      </c>
      <c r="T49" s="7"/>
      <c r="U49" s="7"/>
      <c r="V49" s="7"/>
      <c r="W49" s="7">
        <v>35</v>
      </c>
      <c r="X49" s="7"/>
      <c r="Y49" s="7"/>
      <c r="Z49" s="7"/>
      <c r="AA49" s="7"/>
      <c r="AB49" s="32"/>
    </row>
    <row r="50" spans="1:28" s="11" customFormat="1" ht="18" customHeight="1">
      <c r="A50" s="1">
        <v>44</v>
      </c>
      <c r="B50" s="1">
        <v>22126</v>
      </c>
      <c r="C50" s="5" t="s">
        <v>467</v>
      </c>
      <c r="D50" s="1" t="s">
        <v>17</v>
      </c>
      <c r="E50" s="52" t="s">
        <v>18</v>
      </c>
      <c r="F50" s="1" t="s">
        <v>443</v>
      </c>
      <c r="G50" s="1">
        <f t="shared" si="1"/>
        <v>70</v>
      </c>
      <c r="H50" s="31"/>
      <c r="I50" s="7"/>
      <c r="J50" s="7"/>
      <c r="K50" s="7">
        <v>30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40</v>
      </c>
      <c r="W50" s="7"/>
      <c r="X50" s="7"/>
      <c r="Y50" s="7"/>
      <c r="Z50" s="7"/>
      <c r="AA50" s="7"/>
      <c r="AB50" s="32"/>
    </row>
    <row r="51" spans="1:28" s="11" customFormat="1" ht="18" customHeight="1">
      <c r="A51" s="1">
        <v>47</v>
      </c>
      <c r="B51" s="1">
        <v>54121</v>
      </c>
      <c r="C51" s="5" t="s">
        <v>391</v>
      </c>
      <c r="D51" s="1" t="s">
        <v>17</v>
      </c>
      <c r="E51" s="6" t="s">
        <v>18</v>
      </c>
      <c r="F51" s="1" t="s">
        <v>370</v>
      </c>
      <c r="G51" s="1">
        <f t="shared" si="1"/>
        <v>66</v>
      </c>
      <c r="H51" s="31"/>
      <c r="I51" s="7"/>
      <c r="J51" s="7"/>
      <c r="K51" s="7"/>
      <c r="L51" s="7"/>
      <c r="M51" s="7"/>
      <c r="N51" s="7"/>
      <c r="O51" s="7">
        <v>2</v>
      </c>
      <c r="P51" s="7"/>
      <c r="Q51" s="7"/>
      <c r="R51" s="7"/>
      <c r="S51" s="7"/>
      <c r="T51" s="7">
        <v>9</v>
      </c>
      <c r="U51" s="7"/>
      <c r="V51" s="7"/>
      <c r="W51" s="7"/>
      <c r="X51" s="7"/>
      <c r="Y51" s="7">
        <v>55</v>
      </c>
      <c r="Z51" s="7"/>
      <c r="AA51" s="7"/>
      <c r="AB51" s="32"/>
    </row>
    <row r="52" spans="1:28" s="11" customFormat="1" ht="18" customHeight="1">
      <c r="A52" s="1">
        <v>48</v>
      </c>
      <c r="B52" s="1">
        <v>53600</v>
      </c>
      <c r="C52" s="5" t="s">
        <v>19</v>
      </c>
      <c r="D52" s="1" t="s">
        <v>17</v>
      </c>
      <c r="E52" s="6" t="s">
        <v>18</v>
      </c>
      <c r="F52" s="1" t="s">
        <v>10</v>
      </c>
      <c r="G52" s="1">
        <f t="shared" si="1"/>
        <v>65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25</v>
      </c>
      <c r="S52" s="7"/>
      <c r="T52" s="7"/>
      <c r="U52" s="7">
        <v>20</v>
      </c>
      <c r="V52" s="7"/>
      <c r="W52" s="7"/>
      <c r="X52" s="7"/>
      <c r="Y52" s="7"/>
      <c r="Z52" s="7"/>
      <c r="AA52" s="7">
        <v>20</v>
      </c>
      <c r="AB52" s="32"/>
    </row>
    <row r="53" spans="1:28" s="11" customFormat="1" ht="18" customHeight="1">
      <c r="A53" s="1">
        <v>48</v>
      </c>
      <c r="B53" s="1">
        <v>32779</v>
      </c>
      <c r="C53" s="5" t="s">
        <v>190</v>
      </c>
      <c r="D53" s="1" t="s">
        <v>17</v>
      </c>
      <c r="E53" s="6" t="s">
        <v>18</v>
      </c>
      <c r="F53" s="1" t="s">
        <v>191</v>
      </c>
      <c r="G53" s="1">
        <f t="shared" si="1"/>
        <v>65</v>
      </c>
      <c r="H53" s="31"/>
      <c r="I53" s="7"/>
      <c r="J53" s="7"/>
      <c r="K53" s="7"/>
      <c r="L53" s="7"/>
      <c r="M53" s="7"/>
      <c r="N53" s="7"/>
      <c r="O53" s="7"/>
      <c r="P53" s="7">
        <v>15</v>
      </c>
      <c r="Q53" s="7"/>
      <c r="R53" s="7"/>
      <c r="S53" s="7"/>
      <c r="T53" s="7"/>
      <c r="U53" s="7"/>
      <c r="V53" s="7"/>
      <c r="W53" s="7"/>
      <c r="X53" s="7">
        <v>50</v>
      </c>
      <c r="Y53" s="7"/>
      <c r="Z53" s="7"/>
      <c r="AA53" s="7"/>
      <c r="AB53" s="32"/>
    </row>
    <row r="54" spans="1:28" s="11" customFormat="1" ht="18" customHeight="1">
      <c r="A54" s="1">
        <v>50</v>
      </c>
      <c r="B54" s="1">
        <v>8062</v>
      </c>
      <c r="C54" s="5" t="s">
        <v>394</v>
      </c>
      <c r="D54" s="1" t="s">
        <v>17</v>
      </c>
      <c r="E54" s="6" t="s">
        <v>369</v>
      </c>
      <c r="F54" s="1" t="s">
        <v>370</v>
      </c>
      <c r="G54" s="1">
        <f t="shared" si="1"/>
        <v>59</v>
      </c>
      <c r="H54" s="31"/>
      <c r="I54" s="7"/>
      <c r="J54" s="7"/>
      <c r="K54" s="7"/>
      <c r="L54" s="7"/>
      <c r="M54" s="7"/>
      <c r="N54" s="7"/>
      <c r="O54" s="7">
        <v>4</v>
      </c>
      <c r="P54" s="7"/>
      <c r="Q54" s="7"/>
      <c r="R54" s="7"/>
      <c r="S54" s="7"/>
      <c r="T54" s="7">
        <v>15</v>
      </c>
      <c r="U54" s="7"/>
      <c r="V54" s="7"/>
      <c r="W54" s="7"/>
      <c r="X54" s="7"/>
      <c r="Y54" s="7">
        <v>40</v>
      </c>
      <c r="Z54" s="7"/>
      <c r="AA54" s="7"/>
      <c r="AB54" s="32"/>
    </row>
    <row r="55" spans="1:28" s="11" customFormat="1" ht="18" customHeight="1">
      <c r="A55" s="1">
        <v>51</v>
      </c>
      <c r="B55" s="1">
        <v>54155</v>
      </c>
      <c r="C55" s="5" t="s">
        <v>400</v>
      </c>
      <c r="D55" s="1" t="s">
        <v>17</v>
      </c>
      <c r="E55" s="6" t="s">
        <v>401</v>
      </c>
      <c r="F55" s="1" t="s">
        <v>382</v>
      </c>
      <c r="G55" s="1">
        <f t="shared" si="1"/>
        <v>55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25</v>
      </c>
      <c r="T55" s="7"/>
      <c r="U55" s="7"/>
      <c r="V55" s="7"/>
      <c r="W55" s="7">
        <v>30</v>
      </c>
      <c r="X55" s="7"/>
      <c r="Y55" s="7"/>
      <c r="Z55" s="7"/>
      <c r="AA55" s="7"/>
      <c r="AB55" s="32"/>
    </row>
    <row r="56" spans="1:28" s="11" customFormat="1" ht="18" customHeight="1">
      <c r="A56" s="1">
        <v>51</v>
      </c>
      <c r="B56" s="1">
        <v>16140</v>
      </c>
      <c r="C56" s="5" t="s">
        <v>466</v>
      </c>
      <c r="D56" s="1" t="s">
        <v>17</v>
      </c>
      <c r="E56" s="52" t="s">
        <v>18</v>
      </c>
      <c r="F56" s="1" t="s">
        <v>443</v>
      </c>
      <c r="G56" s="1">
        <f t="shared" si="1"/>
        <v>55</v>
      </c>
      <c r="H56" s="31"/>
      <c r="I56" s="7"/>
      <c r="J56" s="7"/>
      <c r="K56" s="7">
        <v>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50</v>
      </c>
      <c r="W56" s="7"/>
      <c r="X56" s="7"/>
      <c r="Y56" s="7"/>
      <c r="Z56" s="7"/>
      <c r="AA56" s="7"/>
      <c r="AB56" s="32"/>
    </row>
    <row r="57" spans="1:28" s="11" customFormat="1" ht="18" customHeight="1">
      <c r="A57" s="1">
        <v>51</v>
      </c>
      <c r="B57" s="1" t="s">
        <v>825</v>
      </c>
      <c r="C57" s="5" t="s">
        <v>826</v>
      </c>
      <c r="D57" s="1" t="s">
        <v>21</v>
      </c>
      <c r="E57" s="6" t="s">
        <v>18</v>
      </c>
      <c r="F57" s="1" t="s">
        <v>10</v>
      </c>
      <c r="G57" s="1">
        <f t="shared" si="1"/>
        <v>55</v>
      </c>
      <c r="H57" s="31"/>
      <c r="I57" s="7"/>
      <c r="J57" s="7"/>
      <c r="K57" s="7"/>
      <c r="L57" s="7">
        <v>55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32"/>
    </row>
    <row r="58" spans="1:28" s="11" customFormat="1" ht="18" customHeight="1">
      <c r="A58" s="1">
        <v>54</v>
      </c>
      <c r="B58" s="1">
        <v>59374</v>
      </c>
      <c r="C58" s="5" t="s">
        <v>393</v>
      </c>
      <c r="D58" s="1" t="s">
        <v>21</v>
      </c>
      <c r="E58" s="6" t="s">
        <v>384</v>
      </c>
      <c r="F58" s="1" t="s">
        <v>370</v>
      </c>
      <c r="G58" s="1">
        <f t="shared" si="1"/>
        <v>54</v>
      </c>
      <c r="H58" s="31"/>
      <c r="I58" s="7"/>
      <c r="J58" s="7">
        <v>4</v>
      </c>
      <c r="K58" s="7"/>
      <c r="L58" s="7"/>
      <c r="M58" s="7"/>
      <c r="N58" s="7"/>
      <c r="O58" s="7"/>
      <c r="P58" s="7"/>
      <c r="Q58" s="7"/>
      <c r="R58" s="7"/>
      <c r="S58" s="7"/>
      <c r="T58" s="7">
        <v>5</v>
      </c>
      <c r="U58" s="7"/>
      <c r="V58" s="7"/>
      <c r="W58" s="7"/>
      <c r="X58" s="7"/>
      <c r="Y58" s="7">
        <v>45</v>
      </c>
      <c r="Z58" s="7"/>
      <c r="AA58" s="7"/>
      <c r="AB58" s="32"/>
    </row>
    <row r="59" spans="1:28" s="11" customFormat="1" ht="18" customHeight="1">
      <c r="A59" s="1">
        <v>55</v>
      </c>
      <c r="B59" s="1">
        <v>25206</v>
      </c>
      <c r="C59" s="5" t="s">
        <v>392</v>
      </c>
      <c r="D59" s="1" t="s">
        <v>17</v>
      </c>
      <c r="E59" s="6" t="s">
        <v>384</v>
      </c>
      <c r="F59" s="1" t="s">
        <v>370</v>
      </c>
      <c r="G59" s="1">
        <f t="shared" si="1"/>
        <v>52</v>
      </c>
      <c r="H59" s="31"/>
      <c r="I59" s="7"/>
      <c r="J59" s="7">
        <v>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>
        <v>50</v>
      </c>
      <c r="Z59" s="7"/>
      <c r="AA59" s="7"/>
      <c r="AB59" s="32"/>
    </row>
    <row r="60" spans="1:28" s="11" customFormat="1" ht="18" customHeight="1">
      <c r="A60" s="1">
        <v>56</v>
      </c>
      <c r="B60" s="1">
        <v>39077</v>
      </c>
      <c r="C60" s="5" t="s">
        <v>193</v>
      </c>
      <c r="D60" s="1" t="s">
        <v>17</v>
      </c>
      <c r="E60" s="6" t="s">
        <v>18</v>
      </c>
      <c r="F60" s="1" t="s">
        <v>191</v>
      </c>
      <c r="G60" s="1">
        <f t="shared" si="1"/>
        <v>50</v>
      </c>
      <c r="H60" s="31"/>
      <c r="I60" s="7"/>
      <c r="J60" s="7"/>
      <c r="K60" s="7"/>
      <c r="L60" s="7"/>
      <c r="M60" s="7"/>
      <c r="N60" s="7"/>
      <c r="O60" s="7"/>
      <c r="P60" s="7">
        <v>20</v>
      </c>
      <c r="Q60" s="7"/>
      <c r="R60" s="7"/>
      <c r="S60" s="7"/>
      <c r="T60" s="7"/>
      <c r="U60" s="7"/>
      <c r="V60" s="7"/>
      <c r="W60" s="7"/>
      <c r="X60" s="7">
        <v>30</v>
      </c>
      <c r="Y60" s="7"/>
      <c r="Z60" s="7"/>
      <c r="AA60" s="7"/>
      <c r="AB60" s="32"/>
    </row>
    <row r="61" spans="1:28" s="11" customFormat="1" ht="18" customHeight="1">
      <c r="A61" s="1">
        <v>57</v>
      </c>
      <c r="B61" s="1" t="s">
        <v>827</v>
      </c>
      <c r="C61" s="5" t="s">
        <v>828</v>
      </c>
      <c r="D61" s="1" t="s">
        <v>17</v>
      </c>
      <c r="E61" s="6" t="s">
        <v>18</v>
      </c>
      <c r="F61" s="1" t="s">
        <v>151</v>
      </c>
      <c r="G61" s="1">
        <f t="shared" si="1"/>
        <v>45</v>
      </c>
      <c r="H61" s="31"/>
      <c r="I61" s="7"/>
      <c r="J61" s="7"/>
      <c r="K61" s="7"/>
      <c r="L61" s="7">
        <v>45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32"/>
    </row>
    <row r="62" spans="1:28" s="11" customFormat="1" ht="18" customHeight="1">
      <c r="A62" s="1">
        <v>58</v>
      </c>
      <c r="B62" s="1">
        <v>7198</v>
      </c>
      <c r="C62" s="5" t="s">
        <v>607</v>
      </c>
      <c r="D62" s="1" t="s">
        <v>17</v>
      </c>
      <c r="E62" s="6" t="s">
        <v>608</v>
      </c>
      <c r="F62" s="1" t="s">
        <v>155</v>
      </c>
      <c r="G62" s="1">
        <f t="shared" si="1"/>
        <v>40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40</v>
      </c>
      <c r="U62" s="7"/>
      <c r="V62" s="7"/>
      <c r="W62" s="7"/>
      <c r="X62" s="7"/>
      <c r="Y62" s="7"/>
      <c r="Z62" s="7"/>
      <c r="AA62" s="7"/>
      <c r="AB62" s="32"/>
    </row>
    <row r="63" spans="1:28" s="11" customFormat="1" ht="18" customHeight="1">
      <c r="A63" s="1">
        <v>58</v>
      </c>
      <c r="B63" s="1" t="s">
        <v>199</v>
      </c>
      <c r="C63" s="5" t="s">
        <v>200</v>
      </c>
      <c r="D63" s="1" t="s">
        <v>21</v>
      </c>
      <c r="E63" s="6" t="s">
        <v>18</v>
      </c>
      <c r="F63" s="1" t="s">
        <v>191</v>
      </c>
      <c r="G63" s="1">
        <f t="shared" si="1"/>
        <v>40</v>
      </c>
      <c r="H63" s="31"/>
      <c r="I63" s="7"/>
      <c r="J63" s="7"/>
      <c r="K63" s="7"/>
      <c r="L63" s="7"/>
      <c r="M63" s="7"/>
      <c r="N63" s="7"/>
      <c r="O63" s="7"/>
      <c r="P63" s="7">
        <v>25</v>
      </c>
      <c r="Q63" s="7"/>
      <c r="R63" s="7"/>
      <c r="S63" s="7"/>
      <c r="T63" s="7"/>
      <c r="U63" s="7"/>
      <c r="V63" s="7"/>
      <c r="W63" s="7"/>
      <c r="X63" s="7">
        <v>15</v>
      </c>
      <c r="Y63" s="7"/>
      <c r="Z63" s="7"/>
      <c r="AA63" s="7"/>
      <c r="AB63" s="32"/>
    </row>
    <row r="64" spans="1:28" s="11" customFormat="1" ht="18" customHeight="1">
      <c r="A64" s="1">
        <v>60</v>
      </c>
      <c r="B64" s="1">
        <v>9649</v>
      </c>
      <c r="C64" s="5" t="s">
        <v>395</v>
      </c>
      <c r="D64" s="1" t="s">
        <v>17</v>
      </c>
      <c r="E64" s="6" t="s">
        <v>18</v>
      </c>
      <c r="F64" s="1" t="s">
        <v>370</v>
      </c>
      <c r="G64" s="1">
        <f t="shared" si="1"/>
        <v>38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>
        <v>8</v>
      </c>
      <c r="U64" s="7"/>
      <c r="V64" s="7"/>
      <c r="W64" s="7"/>
      <c r="X64" s="7"/>
      <c r="Y64" s="7">
        <v>30</v>
      </c>
      <c r="Z64" s="7"/>
      <c r="AA64" s="7"/>
      <c r="AB64" s="32"/>
    </row>
    <row r="65" spans="1:28" s="11" customFormat="1" ht="18" customHeight="1">
      <c r="A65" s="1">
        <v>61</v>
      </c>
      <c r="B65" s="1">
        <v>28563</v>
      </c>
      <c r="C65" s="5" t="s">
        <v>403</v>
      </c>
      <c r="D65" s="1" t="s">
        <v>17</v>
      </c>
      <c r="E65" s="6" t="s">
        <v>401</v>
      </c>
      <c r="F65" s="1" t="s">
        <v>382</v>
      </c>
      <c r="G65" s="1">
        <f t="shared" si="1"/>
        <v>35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15</v>
      </c>
      <c r="T65" s="7"/>
      <c r="U65" s="7"/>
      <c r="V65" s="7"/>
      <c r="W65" s="7">
        <v>20</v>
      </c>
      <c r="X65" s="7"/>
      <c r="Y65" s="7"/>
      <c r="Z65" s="7"/>
      <c r="AA65" s="7"/>
      <c r="AB65" s="32"/>
    </row>
    <row r="66" spans="1:28" s="11" customFormat="1" ht="18" customHeight="1">
      <c r="A66" s="1">
        <v>61</v>
      </c>
      <c r="B66" s="1">
        <v>55454</v>
      </c>
      <c r="C66" s="5" t="s">
        <v>192</v>
      </c>
      <c r="D66" s="1" t="s">
        <v>21</v>
      </c>
      <c r="E66" s="6" t="s">
        <v>18</v>
      </c>
      <c r="F66" s="1" t="s">
        <v>191</v>
      </c>
      <c r="G66" s="1">
        <f t="shared" si="1"/>
        <v>35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35</v>
      </c>
      <c r="Y66" s="7"/>
      <c r="Z66" s="7"/>
      <c r="AA66" s="7"/>
      <c r="AB66" s="32"/>
    </row>
    <row r="67" spans="1:28" s="11" customFormat="1" ht="18" customHeight="1">
      <c r="A67" s="1">
        <v>61</v>
      </c>
      <c r="B67" s="1" t="s">
        <v>829</v>
      </c>
      <c r="C67" s="5" t="s">
        <v>830</v>
      </c>
      <c r="D67" s="1" t="s">
        <v>21</v>
      </c>
      <c r="E67" s="6" t="s">
        <v>18</v>
      </c>
      <c r="F67" s="1" t="s">
        <v>151</v>
      </c>
      <c r="G67" s="1">
        <f t="shared" si="1"/>
        <v>35</v>
      </c>
      <c r="H67" s="31"/>
      <c r="I67" s="7"/>
      <c r="J67" s="7"/>
      <c r="K67" s="7"/>
      <c r="L67" s="7">
        <v>35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32"/>
    </row>
    <row r="68" spans="1:28" s="11" customFormat="1" ht="18" customHeight="1">
      <c r="A68" s="1">
        <v>64</v>
      </c>
      <c r="B68" s="1">
        <v>42293</v>
      </c>
      <c r="C68" s="5" t="s">
        <v>402</v>
      </c>
      <c r="D68" s="1" t="s">
        <v>17</v>
      </c>
      <c r="E68" s="6" t="s">
        <v>401</v>
      </c>
      <c r="F68" s="1" t="s">
        <v>382</v>
      </c>
      <c r="G68" s="1">
        <f t="shared" si="1"/>
        <v>34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9</v>
      </c>
      <c r="T68" s="7"/>
      <c r="U68" s="7"/>
      <c r="V68" s="7"/>
      <c r="W68" s="7">
        <v>25</v>
      </c>
      <c r="X68" s="7"/>
      <c r="Y68" s="7"/>
      <c r="Z68" s="7"/>
      <c r="AA68" s="7"/>
      <c r="AB68" s="32"/>
    </row>
    <row r="69" spans="1:28" s="11" customFormat="1" ht="18" customHeight="1">
      <c r="A69" s="1">
        <v>65</v>
      </c>
      <c r="B69" s="1">
        <v>860</v>
      </c>
      <c r="C69" s="5" t="s">
        <v>396</v>
      </c>
      <c r="D69" s="1" t="s">
        <v>17</v>
      </c>
      <c r="E69" s="52" t="s">
        <v>377</v>
      </c>
      <c r="F69" s="1" t="s">
        <v>370</v>
      </c>
      <c r="G69" s="1">
        <f t="shared" ref="G69:G100" si="2">SUM(I69:AA69)</f>
        <v>33</v>
      </c>
      <c r="H69" s="31"/>
      <c r="I69" s="7"/>
      <c r="J69" s="7"/>
      <c r="K69" s="7"/>
      <c r="L69" s="7"/>
      <c r="M69" s="7"/>
      <c r="N69" s="7"/>
      <c r="O69" s="7">
        <v>1</v>
      </c>
      <c r="P69" s="7"/>
      <c r="Q69" s="7"/>
      <c r="R69" s="7"/>
      <c r="S69" s="7"/>
      <c r="T69" s="7">
        <v>7</v>
      </c>
      <c r="U69" s="7"/>
      <c r="V69" s="7"/>
      <c r="W69" s="7"/>
      <c r="X69" s="7"/>
      <c r="Y69" s="7">
        <v>25</v>
      </c>
      <c r="Z69" s="7"/>
      <c r="AA69" s="7"/>
      <c r="AB69" s="32"/>
    </row>
    <row r="70" spans="1:28" s="11" customFormat="1" ht="18" customHeight="1">
      <c r="A70" s="1">
        <v>65</v>
      </c>
      <c r="B70" s="1" t="s">
        <v>194</v>
      </c>
      <c r="C70" s="5" t="s">
        <v>195</v>
      </c>
      <c r="D70" s="1" t="s">
        <v>17</v>
      </c>
      <c r="E70" s="6" t="s">
        <v>196</v>
      </c>
      <c r="F70" s="1" t="s">
        <v>191</v>
      </c>
      <c r="G70" s="1">
        <f t="shared" si="2"/>
        <v>33</v>
      </c>
      <c r="H70" s="31"/>
      <c r="I70" s="7"/>
      <c r="J70" s="7"/>
      <c r="K70" s="7"/>
      <c r="L70" s="7"/>
      <c r="M70" s="7"/>
      <c r="N70" s="7"/>
      <c r="O70" s="7"/>
      <c r="P70" s="7">
        <v>8</v>
      </c>
      <c r="Q70" s="7"/>
      <c r="R70" s="7"/>
      <c r="S70" s="7"/>
      <c r="T70" s="7"/>
      <c r="U70" s="7"/>
      <c r="V70" s="7"/>
      <c r="W70" s="7"/>
      <c r="X70" s="7">
        <v>25</v>
      </c>
      <c r="Y70" s="7"/>
      <c r="Z70" s="7"/>
      <c r="AA70" s="7"/>
      <c r="AB70" s="32"/>
    </row>
    <row r="71" spans="1:28" s="11" customFormat="1" ht="18" customHeight="1">
      <c r="A71" s="1">
        <v>67</v>
      </c>
      <c r="B71" s="1">
        <v>50429</v>
      </c>
      <c r="C71" s="5" t="s">
        <v>468</v>
      </c>
      <c r="D71" s="1" t="s">
        <v>21</v>
      </c>
      <c r="E71" s="52" t="s">
        <v>18</v>
      </c>
      <c r="F71" s="1" t="s">
        <v>443</v>
      </c>
      <c r="G71" s="1">
        <f t="shared" si="2"/>
        <v>30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30</v>
      </c>
      <c r="W71" s="7"/>
      <c r="X71" s="7"/>
      <c r="Y71" s="7"/>
      <c r="Z71" s="7"/>
      <c r="AA71" s="7"/>
      <c r="AB71" s="32"/>
    </row>
    <row r="72" spans="1:28" s="11" customFormat="1" ht="18" customHeight="1">
      <c r="A72" s="1">
        <v>67</v>
      </c>
      <c r="B72" s="1">
        <v>63319</v>
      </c>
      <c r="C72" s="5" t="s">
        <v>618</v>
      </c>
      <c r="D72" s="1" t="s">
        <v>21</v>
      </c>
      <c r="E72" s="6" t="s">
        <v>18</v>
      </c>
      <c r="F72" s="1" t="s">
        <v>382</v>
      </c>
      <c r="G72" s="1">
        <f t="shared" si="2"/>
        <v>30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>
        <v>30</v>
      </c>
      <c r="T72" s="7"/>
      <c r="U72" s="7"/>
      <c r="V72" s="7"/>
      <c r="W72" s="7"/>
      <c r="X72" s="7"/>
      <c r="Y72" s="7"/>
      <c r="Z72" s="7"/>
      <c r="AA72" s="7"/>
      <c r="AB72" s="32"/>
    </row>
    <row r="73" spans="1:28" s="11" customFormat="1" ht="18" customHeight="1">
      <c r="A73" s="1">
        <v>67</v>
      </c>
      <c r="B73" s="1" t="s">
        <v>812</v>
      </c>
      <c r="C73" s="5" t="s">
        <v>813</v>
      </c>
      <c r="D73" s="1" t="s">
        <v>17</v>
      </c>
      <c r="E73" s="6" t="s">
        <v>18</v>
      </c>
      <c r="F73" s="1" t="s">
        <v>814</v>
      </c>
      <c r="G73" s="1">
        <f t="shared" si="2"/>
        <v>30</v>
      </c>
      <c r="H73" s="31"/>
      <c r="I73" s="7"/>
      <c r="J73" s="7"/>
      <c r="K73" s="7"/>
      <c r="L73" s="7"/>
      <c r="M73" s="7">
        <v>30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32"/>
    </row>
    <row r="74" spans="1:28" s="11" customFormat="1" ht="18" customHeight="1">
      <c r="A74" s="1">
        <v>70</v>
      </c>
      <c r="B74" s="1">
        <v>4329</v>
      </c>
      <c r="C74" s="5" t="s">
        <v>609</v>
      </c>
      <c r="D74" s="1" t="s">
        <v>17</v>
      </c>
      <c r="E74" s="6" t="s">
        <v>610</v>
      </c>
      <c r="F74" s="1" t="s">
        <v>370</v>
      </c>
      <c r="G74" s="1">
        <f t="shared" si="2"/>
        <v>29</v>
      </c>
      <c r="H74" s="31"/>
      <c r="I74" s="7"/>
      <c r="J74" s="7">
        <v>3</v>
      </c>
      <c r="K74" s="7"/>
      <c r="L74" s="7"/>
      <c r="M74" s="7"/>
      <c r="N74" s="7"/>
      <c r="O74" s="7">
        <v>6</v>
      </c>
      <c r="P74" s="7"/>
      <c r="Q74" s="7"/>
      <c r="R74" s="7"/>
      <c r="S74" s="7"/>
      <c r="T74" s="7">
        <v>20</v>
      </c>
      <c r="U74" s="7"/>
      <c r="V74" s="7"/>
      <c r="W74" s="7"/>
      <c r="X74" s="7"/>
      <c r="Y74" s="7"/>
      <c r="Z74" s="7"/>
      <c r="AA74" s="7"/>
      <c r="AB74" s="32"/>
    </row>
    <row r="75" spans="1:28" s="11" customFormat="1" ht="18" customHeight="1">
      <c r="A75" s="1">
        <v>71</v>
      </c>
      <c r="B75" s="1">
        <v>36580</v>
      </c>
      <c r="C75" s="5" t="s">
        <v>743</v>
      </c>
      <c r="D75" s="1" t="s">
        <v>17</v>
      </c>
      <c r="E75" s="52" t="s">
        <v>744</v>
      </c>
      <c r="F75" s="1" t="s">
        <v>260</v>
      </c>
      <c r="G75" s="1">
        <f t="shared" si="2"/>
        <v>25</v>
      </c>
      <c r="H75" s="31"/>
      <c r="I75" s="7"/>
      <c r="J75" s="7"/>
      <c r="K75" s="7"/>
      <c r="L75" s="7"/>
      <c r="M75" s="7"/>
      <c r="N75" s="7"/>
      <c r="O75" s="7"/>
      <c r="P75" s="7"/>
      <c r="Q75" s="7">
        <v>25</v>
      </c>
      <c r="R75" s="7"/>
      <c r="S75" s="7"/>
      <c r="T75" s="7"/>
      <c r="U75" s="7"/>
      <c r="V75" s="7"/>
      <c r="W75" s="7"/>
      <c r="X75" s="7"/>
      <c r="Y75" s="7"/>
      <c r="Z75" s="7"/>
      <c r="AA75" s="7"/>
      <c r="AB75" s="32"/>
    </row>
    <row r="76" spans="1:28" s="11" customFormat="1" ht="18" customHeight="1">
      <c r="A76" s="1">
        <v>72</v>
      </c>
      <c r="B76" s="1">
        <v>29797</v>
      </c>
      <c r="C76" s="5" t="s">
        <v>887</v>
      </c>
      <c r="D76" s="1" t="s">
        <v>17</v>
      </c>
      <c r="E76" s="6" t="s">
        <v>18</v>
      </c>
      <c r="F76" s="1" t="s">
        <v>181</v>
      </c>
      <c r="G76" s="1">
        <f t="shared" si="2"/>
        <v>20</v>
      </c>
      <c r="H76" s="31"/>
      <c r="I76" s="7"/>
      <c r="J76" s="7"/>
      <c r="K76" s="7">
        <v>20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32"/>
    </row>
    <row r="77" spans="1:28" s="11" customFormat="1" ht="18" customHeight="1">
      <c r="A77" s="1">
        <v>72</v>
      </c>
      <c r="B77" s="1">
        <v>41478</v>
      </c>
      <c r="C77" s="5" t="s">
        <v>745</v>
      </c>
      <c r="D77" s="1" t="s">
        <v>17</v>
      </c>
      <c r="E77" s="52" t="s">
        <v>259</v>
      </c>
      <c r="F77" s="1" t="s">
        <v>260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/>
      <c r="P77" s="7"/>
      <c r="Q77" s="7">
        <v>20</v>
      </c>
      <c r="R77" s="7"/>
      <c r="S77" s="7"/>
      <c r="T77" s="7"/>
      <c r="U77" s="7"/>
      <c r="V77" s="7"/>
      <c r="W77" s="7"/>
      <c r="X77" s="7"/>
      <c r="Y77" s="7"/>
      <c r="Z77" s="7"/>
      <c r="AA77" s="7"/>
      <c r="AB77" s="32"/>
    </row>
    <row r="78" spans="1:28" s="11" customFormat="1" ht="18" customHeight="1">
      <c r="A78" s="1">
        <v>72</v>
      </c>
      <c r="B78" s="1">
        <v>43047</v>
      </c>
      <c r="C78" s="5" t="s">
        <v>619</v>
      </c>
      <c r="D78" s="1" t="s">
        <v>17</v>
      </c>
      <c r="E78" s="6" t="s">
        <v>18</v>
      </c>
      <c r="F78" s="1" t="s">
        <v>382</v>
      </c>
      <c r="G78" s="1">
        <f t="shared" si="2"/>
        <v>20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>
        <v>20</v>
      </c>
      <c r="T78" s="7"/>
      <c r="U78" s="7"/>
      <c r="V78" s="7"/>
      <c r="W78" s="7"/>
      <c r="X78" s="7"/>
      <c r="Y78" s="7"/>
      <c r="Z78" s="7"/>
      <c r="AA78" s="7"/>
      <c r="AB78" s="32"/>
    </row>
    <row r="79" spans="1:28" s="11" customFormat="1" ht="18" customHeight="1">
      <c r="A79" s="1">
        <v>72</v>
      </c>
      <c r="B79" s="1" t="s">
        <v>197</v>
      </c>
      <c r="C79" s="5" t="s">
        <v>198</v>
      </c>
      <c r="D79" s="1" t="s">
        <v>17</v>
      </c>
      <c r="E79" s="6" t="s">
        <v>18</v>
      </c>
      <c r="F79" s="1" t="s">
        <v>8</v>
      </c>
      <c r="G79" s="1">
        <f t="shared" si="2"/>
        <v>20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>
        <v>20</v>
      </c>
      <c r="Y79" s="7"/>
      <c r="Z79" s="7"/>
      <c r="AA79" s="7"/>
      <c r="AB79" s="32"/>
    </row>
    <row r="80" spans="1:28" s="11" customFormat="1" ht="18" customHeight="1">
      <c r="A80" s="1">
        <v>72</v>
      </c>
      <c r="B80" s="1">
        <v>7909</v>
      </c>
      <c r="C80" s="5" t="s">
        <v>469</v>
      </c>
      <c r="D80" s="1" t="s">
        <v>17</v>
      </c>
      <c r="E80" s="52" t="s">
        <v>18</v>
      </c>
      <c r="F80" s="1" t="s">
        <v>181</v>
      </c>
      <c r="G80" s="1">
        <f t="shared" si="2"/>
        <v>20</v>
      </c>
      <c r="H80" s="31"/>
      <c r="I80" s="7"/>
      <c r="J80" s="7"/>
      <c r="K80" s="7">
        <v>10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10</v>
      </c>
      <c r="W80" s="7"/>
      <c r="X80" s="7"/>
      <c r="Y80" s="7"/>
      <c r="Z80" s="7"/>
      <c r="AA80" s="7"/>
      <c r="AB80" s="32"/>
    </row>
    <row r="81" spans="1:28" s="11" customFormat="1" ht="18" customHeight="1">
      <c r="A81" s="1">
        <v>77</v>
      </c>
      <c r="B81" s="1">
        <v>40149</v>
      </c>
      <c r="C81" s="5" t="s">
        <v>925</v>
      </c>
      <c r="D81" s="1" t="s">
        <v>21</v>
      </c>
      <c r="E81" s="6" t="s">
        <v>926</v>
      </c>
      <c r="F81" s="1" t="s">
        <v>155</v>
      </c>
      <c r="G81" s="1">
        <f t="shared" si="2"/>
        <v>15</v>
      </c>
      <c r="H81" s="31"/>
      <c r="I81" s="7"/>
      <c r="J81" s="7">
        <v>15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32"/>
    </row>
    <row r="82" spans="1:28" s="11" customFormat="1" ht="18" customHeight="1">
      <c r="A82" s="1">
        <v>77</v>
      </c>
      <c r="B82" s="1">
        <v>49704</v>
      </c>
      <c r="C82" s="5" t="s">
        <v>746</v>
      </c>
      <c r="D82" s="1" t="s">
        <v>21</v>
      </c>
      <c r="E82" s="52" t="s">
        <v>740</v>
      </c>
      <c r="F82" s="1" t="s">
        <v>260</v>
      </c>
      <c r="G82" s="1">
        <f t="shared" si="2"/>
        <v>15</v>
      </c>
      <c r="H82" s="31"/>
      <c r="I82" s="7"/>
      <c r="J82" s="7"/>
      <c r="K82" s="7"/>
      <c r="L82" s="7"/>
      <c r="M82" s="7"/>
      <c r="N82" s="7"/>
      <c r="O82" s="7"/>
      <c r="P82" s="7"/>
      <c r="Q82" s="7">
        <v>15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32"/>
    </row>
    <row r="83" spans="1:28" s="11" customFormat="1" ht="18" customHeight="1">
      <c r="A83" s="1">
        <v>77</v>
      </c>
      <c r="B83" s="1">
        <v>54852</v>
      </c>
      <c r="C83" s="5" t="s">
        <v>20</v>
      </c>
      <c r="D83" s="1" t="s">
        <v>21</v>
      </c>
      <c r="E83" s="6" t="s">
        <v>18</v>
      </c>
      <c r="F83" s="1" t="s">
        <v>8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15</v>
      </c>
      <c r="AB83" s="32"/>
    </row>
    <row r="84" spans="1:28" s="11" customFormat="1" ht="18" customHeight="1">
      <c r="A84" s="1">
        <v>77</v>
      </c>
      <c r="B84" s="1">
        <v>34648</v>
      </c>
      <c r="C84" s="5" t="s">
        <v>404</v>
      </c>
      <c r="D84" s="1" t="s">
        <v>17</v>
      </c>
      <c r="E84" s="6" t="s">
        <v>405</v>
      </c>
      <c r="F84" s="1" t="s">
        <v>382</v>
      </c>
      <c r="G84" s="1">
        <f t="shared" si="2"/>
        <v>15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>
        <v>15</v>
      </c>
      <c r="X84" s="7"/>
      <c r="Y84" s="7"/>
      <c r="Z84" s="7"/>
      <c r="AA84" s="7"/>
      <c r="AB84" s="32"/>
    </row>
    <row r="85" spans="1:28" s="11" customFormat="1" ht="18" customHeight="1">
      <c r="A85" s="1">
        <v>81</v>
      </c>
      <c r="B85" s="1">
        <v>57622</v>
      </c>
      <c r="C85" s="5" t="s">
        <v>700</v>
      </c>
      <c r="D85" s="1" t="s">
        <v>21</v>
      </c>
      <c r="E85" s="52" t="s">
        <v>18</v>
      </c>
      <c r="F85" s="1" t="s">
        <v>701</v>
      </c>
      <c r="G85" s="1">
        <f t="shared" si="2"/>
        <v>12.5</v>
      </c>
      <c r="H85" s="31"/>
      <c r="I85" s="7"/>
      <c r="J85" s="7"/>
      <c r="K85" s="7"/>
      <c r="L85" s="7"/>
      <c r="M85" s="7"/>
      <c r="N85" s="7">
        <v>12.5</v>
      </c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32"/>
    </row>
    <row r="86" spans="1:28" s="11" customFormat="1" ht="18" customHeight="1">
      <c r="A86" s="1">
        <v>82</v>
      </c>
      <c r="B86" s="1" t="s">
        <v>207</v>
      </c>
      <c r="C86" s="5" t="s">
        <v>208</v>
      </c>
      <c r="D86" s="1" t="s">
        <v>17</v>
      </c>
      <c r="E86" s="6" t="s">
        <v>18</v>
      </c>
      <c r="F86" s="1" t="s">
        <v>191</v>
      </c>
      <c r="G86" s="1">
        <f t="shared" si="2"/>
        <v>11</v>
      </c>
      <c r="H86" s="31"/>
      <c r="I86" s="7"/>
      <c r="J86" s="7"/>
      <c r="K86" s="7"/>
      <c r="L86" s="7"/>
      <c r="M86" s="7"/>
      <c r="N86" s="7"/>
      <c r="O86" s="7"/>
      <c r="P86" s="7">
        <v>4</v>
      </c>
      <c r="Q86" s="7"/>
      <c r="R86" s="7"/>
      <c r="S86" s="7"/>
      <c r="T86" s="7"/>
      <c r="U86" s="7"/>
      <c r="V86" s="7"/>
      <c r="W86" s="7"/>
      <c r="X86" s="7">
        <v>7</v>
      </c>
      <c r="Y86" s="7"/>
      <c r="Z86" s="7"/>
      <c r="AA86" s="7"/>
      <c r="AB86" s="32"/>
    </row>
    <row r="87" spans="1:28" s="11" customFormat="1" ht="18" customHeight="1">
      <c r="A87" s="1">
        <v>83</v>
      </c>
      <c r="B87" s="1">
        <v>61278</v>
      </c>
      <c r="C87" s="5" t="s">
        <v>747</v>
      </c>
      <c r="D87" s="1" t="s">
        <v>17</v>
      </c>
      <c r="E87" s="52" t="s">
        <v>196</v>
      </c>
      <c r="F87" s="1" t="s">
        <v>191</v>
      </c>
      <c r="G87" s="1">
        <f t="shared" si="2"/>
        <v>10</v>
      </c>
      <c r="H87" s="31"/>
      <c r="I87" s="7"/>
      <c r="J87" s="7"/>
      <c r="K87" s="7"/>
      <c r="L87" s="7"/>
      <c r="M87" s="7"/>
      <c r="N87" s="7"/>
      <c r="O87" s="7"/>
      <c r="P87" s="7"/>
      <c r="Q87" s="7">
        <v>10</v>
      </c>
      <c r="R87" s="7"/>
      <c r="S87" s="7"/>
      <c r="T87" s="7"/>
      <c r="U87" s="7"/>
      <c r="V87" s="7"/>
      <c r="W87" s="7"/>
      <c r="X87" s="7"/>
      <c r="Y87" s="7"/>
      <c r="Z87" s="7"/>
      <c r="AA87" s="7"/>
      <c r="AB87" s="32"/>
    </row>
    <row r="88" spans="1:28" s="11" customFormat="1" ht="18" customHeight="1">
      <c r="A88" s="1">
        <v>83</v>
      </c>
      <c r="B88" s="1">
        <v>59995</v>
      </c>
      <c r="C88" s="5" t="s">
        <v>22</v>
      </c>
      <c r="D88" s="1" t="s">
        <v>21</v>
      </c>
      <c r="E88" s="6" t="s">
        <v>18</v>
      </c>
      <c r="F88" s="1" t="s">
        <v>8</v>
      </c>
      <c r="G88" s="1">
        <f t="shared" si="2"/>
        <v>10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>
        <v>10</v>
      </c>
      <c r="AB88" s="32"/>
    </row>
    <row r="89" spans="1:28" s="11" customFormat="1" ht="18" customHeight="1">
      <c r="A89" s="1">
        <v>83</v>
      </c>
      <c r="B89" s="1">
        <v>59605</v>
      </c>
      <c r="C89" s="5" t="s">
        <v>702</v>
      </c>
      <c r="D89" s="1" t="s">
        <v>21</v>
      </c>
      <c r="E89" s="52" t="s">
        <v>18</v>
      </c>
      <c r="F89" s="1" t="s">
        <v>701</v>
      </c>
      <c r="G89" s="1">
        <f t="shared" si="2"/>
        <v>10</v>
      </c>
      <c r="H89" s="31"/>
      <c r="I89" s="7"/>
      <c r="J89" s="7"/>
      <c r="K89" s="7"/>
      <c r="L89" s="7"/>
      <c r="M89" s="7"/>
      <c r="N89" s="7">
        <v>10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32"/>
    </row>
    <row r="90" spans="1:28" s="11" customFormat="1" ht="18" customHeight="1">
      <c r="A90" s="1">
        <v>83</v>
      </c>
      <c r="B90" s="1">
        <v>18364</v>
      </c>
      <c r="C90" s="5" t="s">
        <v>620</v>
      </c>
      <c r="D90" s="1" t="s">
        <v>17</v>
      </c>
      <c r="E90" s="6" t="s">
        <v>18</v>
      </c>
      <c r="F90" s="1" t="s">
        <v>382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>
        <v>10</v>
      </c>
      <c r="T90" s="7"/>
      <c r="U90" s="7"/>
      <c r="V90" s="7"/>
      <c r="W90" s="7"/>
      <c r="X90" s="7"/>
      <c r="Y90" s="7"/>
      <c r="Z90" s="7"/>
      <c r="AA90" s="7"/>
      <c r="AB90" s="32"/>
    </row>
    <row r="91" spans="1:28" s="11" customFormat="1" ht="18" customHeight="1">
      <c r="A91" s="1">
        <v>83</v>
      </c>
      <c r="B91" s="1" t="s">
        <v>640</v>
      </c>
      <c r="C91" s="5" t="s">
        <v>641</v>
      </c>
      <c r="D91" s="1" t="s">
        <v>17</v>
      </c>
      <c r="E91" s="6" t="s">
        <v>18</v>
      </c>
      <c r="F91" s="1" t="s">
        <v>10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>
        <v>10</v>
      </c>
      <c r="S91" s="7"/>
      <c r="T91" s="7"/>
      <c r="U91" s="7"/>
      <c r="V91" s="7"/>
      <c r="W91" s="7"/>
      <c r="X91" s="7"/>
      <c r="Y91" s="7"/>
      <c r="Z91" s="7"/>
      <c r="AA91" s="7"/>
      <c r="AB91" s="32"/>
    </row>
    <row r="92" spans="1:28" s="11" customFormat="1" ht="18" customHeight="1">
      <c r="A92" s="1">
        <v>83</v>
      </c>
      <c r="B92" s="1" t="s">
        <v>201</v>
      </c>
      <c r="C92" s="5" t="s">
        <v>202</v>
      </c>
      <c r="D92" s="1" t="s">
        <v>17</v>
      </c>
      <c r="E92" s="6" t="s">
        <v>18</v>
      </c>
      <c r="F92" s="1" t="s">
        <v>191</v>
      </c>
      <c r="G92" s="1">
        <f t="shared" si="2"/>
        <v>10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10</v>
      </c>
      <c r="Y92" s="7"/>
      <c r="Z92" s="7"/>
      <c r="AA92" s="7"/>
      <c r="AB92" s="32"/>
    </row>
    <row r="93" spans="1:28" s="11" customFormat="1" ht="18" customHeight="1">
      <c r="A93" s="1">
        <v>89</v>
      </c>
      <c r="B93" s="1">
        <v>41148</v>
      </c>
      <c r="C93" s="5" t="s">
        <v>470</v>
      </c>
      <c r="D93" s="1" t="s">
        <v>17</v>
      </c>
      <c r="E93" s="52" t="s">
        <v>18</v>
      </c>
      <c r="F93" s="1" t="s">
        <v>443</v>
      </c>
      <c r="G93" s="1">
        <f t="shared" si="2"/>
        <v>9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>
        <v>9</v>
      </c>
      <c r="W93" s="7"/>
      <c r="X93" s="7"/>
      <c r="Y93" s="7"/>
      <c r="Z93" s="7"/>
      <c r="AA93" s="7"/>
      <c r="AB93" s="32"/>
    </row>
    <row r="94" spans="1:28" s="11" customFormat="1" ht="18" customHeight="1">
      <c r="A94" s="1">
        <v>89</v>
      </c>
      <c r="B94" s="1">
        <v>41463</v>
      </c>
      <c r="C94" s="5" t="s">
        <v>611</v>
      </c>
      <c r="D94" s="1" t="s">
        <v>21</v>
      </c>
      <c r="E94" s="6" t="s">
        <v>369</v>
      </c>
      <c r="F94" s="1" t="s">
        <v>370</v>
      </c>
      <c r="G94" s="1">
        <f t="shared" si="2"/>
        <v>9</v>
      </c>
      <c r="H94" s="31"/>
      <c r="I94" s="7"/>
      <c r="J94" s="7"/>
      <c r="K94" s="7"/>
      <c r="L94" s="7"/>
      <c r="M94" s="7"/>
      <c r="N94" s="7"/>
      <c r="O94" s="7">
        <v>3</v>
      </c>
      <c r="P94" s="7"/>
      <c r="Q94" s="7"/>
      <c r="R94" s="7"/>
      <c r="S94" s="7"/>
      <c r="T94" s="7">
        <v>6</v>
      </c>
      <c r="U94" s="7"/>
      <c r="V94" s="7"/>
      <c r="W94" s="7"/>
      <c r="X94" s="7"/>
      <c r="Y94" s="7"/>
      <c r="Z94" s="7"/>
      <c r="AA94" s="7"/>
      <c r="AB94" s="32"/>
    </row>
    <row r="95" spans="1:28" s="11" customFormat="1" ht="18" customHeight="1">
      <c r="A95" s="1">
        <v>89</v>
      </c>
      <c r="B95" s="1" t="s">
        <v>203</v>
      </c>
      <c r="C95" s="5" t="s">
        <v>204</v>
      </c>
      <c r="D95" s="1" t="s">
        <v>17</v>
      </c>
      <c r="E95" s="6" t="s">
        <v>196</v>
      </c>
      <c r="F95" s="1" t="s">
        <v>191</v>
      </c>
      <c r="G95" s="1">
        <f t="shared" si="2"/>
        <v>9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>
        <v>9</v>
      </c>
      <c r="Y95" s="7"/>
      <c r="Z95" s="7"/>
      <c r="AA95" s="7"/>
      <c r="AB95" s="32"/>
    </row>
    <row r="96" spans="1:28" s="11" customFormat="1" ht="18" customHeight="1">
      <c r="A96" s="1">
        <v>89</v>
      </c>
      <c r="B96" s="1" t="s">
        <v>209</v>
      </c>
      <c r="C96" s="5" t="s">
        <v>210</v>
      </c>
      <c r="D96" s="1" t="s">
        <v>17</v>
      </c>
      <c r="E96" s="6" t="s">
        <v>18</v>
      </c>
      <c r="F96" s="1" t="s">
        <v>191</v>
      </c>
      <c r="G96" s="1">
        <f t="shared" si="2"/>
        <v>9</v>
      </c>
      <c r="H96" s="31"/>
      <c r="I96" s="7"/>
      <c r="J96" s="7"/>
      <c r="K96" s="7"/>
      <c r="L96" s="7"/>
      <c r="M96" s="7"/>
      <c r="N96" s="7"/>
      <c r="O96" s="7"/>
      <c r="P96" s="7">
        <v>3</v>
      </c>
      <c r="Q96" s="7"/>
      <c r="R96" s="7"/>
      <c r="S96" s="7"/>
      <c r="T96" s="7"/>
      <c r="U96" s="7"/>
      <c r="V96" s="7"/>
      <c r="W96" s="7"/>
      <c r="X96" s="7">
        <v>6</v>
      </c>
      <c r="Y96" s="7"/>
      <c r="Z96" s="7"/>
      <c r="AA96" s="7"/>
      <c r="AB96" s="32"/>
    </row>
    <row r="97" spans="1:28" s="11" customFormat="1" ht="18" customHeight="1">
      <c r="A97" s="1">
        <v>93</v>
      </c>
      <c r="B97" s="1">
        <v>44546</v>
      </c>
      <c r="C97" s="5" t="s">
        <v>748</v>
      </c>
      <c r="D97" s="1" t="s">
        <v>17</v>
      </c>
      <c r="E97" s="52" t="s">
        <v>744</v>
      </c>
      <c r="F97" s="1" t="s">
        <v>260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/>
      <c r="Q97" s="7">
        <v>8</v>
      </c>
      <c r="R97" s="7"/>
      <c r="S97" s="7"/>
      <c r="T97" s="7"/>
      <c r="U97" s="7"/>
      <c r="V97" s="7"/>
      <c r="W97" s="7"/>
      <c r="X97" s="7"/>
      <c r="Y97" s="7"/>
      <c r="Z97" s="7"/>
      <c r="AA97" s="7"/>
      <c r="AB97" s="32"/>
    </row>
    <row r="98" spans="1:28" s="11" customFormat="1" ht="18" customHeight="1">
      <c r="A98" s="1">
        <v>93</v>
      </c>
      <c r="B98" s="1">
        <v>34776</v>
      </c>
      <c r="C98" s="5" t="s">
        <v>471</v>
      </c>
      <c r="D98" s="1" t="s">
        <v>17</v>
      </c>
      <c r="E98" s="52" t="s">
        <v>18</v>
      </c>
      <c r="F98" s="1" t="s">
        <v>443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8</v>
      </c>
      <c r="W98" s="7"/>
      <c r="X98" s="7"/>
      <c r="Y98" s="7"/>
      <c r="Z98" s="7"/>
      <c r="AA98" s="7"/>
      <c r="AB98" s="32"/>
    </row>
    <row r="99" spans="1:28" s="11" customFormat="1" ht="18" customHeight="1">
      <c r="A99" s="1">
        <v>95</v>
      </c>
      <c r="B99" s="1">
        <v>42017</v>
      </c>
      <c r="C99" s="5" t="s">
        <v>472</v>
      </c>
      <c r="D99" s="1" t="s">
        <v>17</v>
      </c>
      <c r="E99" s="52" t="s">
        <v>473</v>
      </c>
      <c r="F99" s="1" t="s">
        <v>181</v>
      </c>
      <c r="G99" s="1">
        <f t="shared" si="2"/>
        <v>7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7</v>
      </c>
      <c r="W99" s="7"/>
      <c r="X99" s="7"/>
      <c r="Y99" s="7"/>
      <c r="Z99" s="7"/>
      <c r="AA99" s="7"/>
      <c r="AB99" s="32"/>
    </row>
    <row r="100" spans="1:28" s="11" customFormat="1" ht="18" customHeight="1">
      <c r="A100" s="1">
        <v>95</v>
      </c>
      <c r="B100" s="1" t="s">
        <v>552</v>
      </c>
      <c r="C100" s="5" t="s">
        <v>553</v>
      </c>
      <c r="D100" s="1" t="s">
        <v>17</v>
      </c>
      <c r="E100" s="6" t="s">
        <v>18</v>
      </c>
      <c r="F100" s="1" t="s">
        <v>10</v>
      </c>
      <c r="G100" s="1">
        <f t="shared" si="2"/>
        <v>7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>
        <v>3</v>
      </c>
      <c r="S100" s="7"/>
      <c r="T100" s="7"/>
      <c r="U100" s="7">
        <v>4</v>
      </c>
      <c r="V100" s="7"/>
      <c r="W100" s="7"/>
      <c r="X100" s="7"/>
      <c r="Y100" s="7"/>
      <c r="Z100" s="7"/>
      <c r="AA100" s="7"/>
      <c r="AB100" s="32"/>
    </row>
    <row r="101" spans="1:28" s="11" customFormat="1" ht="18" customHeight="1">
      <c r="A101" s="1">
        <v>97</v>
      </c>
      <c r="B101" s="1">
        <v>50825</v>
      </c>
      <c r="C101" s="5" t="s">
        <v>749</v>
      </c>
      <c r="D101" s="1" t="s">
        <v>17</v>
      </c>
      <c r="E101" s="52" t="s">
        <v>750</v>
      </c>
      <c r="F101" s="1" t="s">
        <v>260</v>
      </c>
      <c r="G101" s="1">
        <f t="shared" ref="G101:G117" si="3">SUM(I101:AA101)</f>
        <v>6</v>
      </c>
      <c r="H101" s="31"/>
      <c r="I101" s="7"/>
      <c r="J101" s="7"/>
      <c r="K101" s="7"/>
      <c r="L101" s="7"/>
      <c r="M101" s="7"/>
      <c r="N101" s="7"/>
      <c r="O101" s="7"/>
      <c r="P101" s="7"/>
      <c r="Q101" s="7">
        <v>6</v>
      </c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32"/>
    </row>
    <row r="102" spans="1:28" s="11" customFormat="1" ht="18" customHeight="1">
      <c r="A102" s="1">
        <v>97</v>
      </c>
      <c r="B102" s="1">
        <v>43981</v>
      </c>
      <c r="C102" s="5" t="s">
        <v>24</v>
      </c>
      <c r="D102" s="1" t="s">
        <v>21</v>
      </c>
      <c r="E102" s="6" t="s">
        <v>18</v>
      </c>
      <c r="F102" s="1" t="s">
        <v>10</v>
      </c>
      <c r="G102" s="1">
        <f t="shared" si="3"/>
        <v>6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6</v>
      </c>
      <c r="AB102" s="32"/>
    </row>
    <row r="103" spans="1:28" s="11" customFormat="1" ht="18" customHeight="1">
      <c r="A103" s="1">
        <v>97</v>
      </c>
      <c r="B103" s="1">
        <v>60492</v>
      </c>
      <c r="C103" s="5" t="s">
        <v>667</v>
      </c>
      <c r="D103" s="1" t="s">
        <v>17</v>
      </c>
      <c r="E103" s="52" t="s">
        <v>196</v>
      </c>
      <c r="F103" s="1" t="s">
        <v>191</v>
      </c>
      <c r="G103" s="1">
        <f t="shared" si="3"/>
        <v>6</v>
      </c>
      <c r="H103" s="31"/>
      <c r="I103" s="7"/>
      <c r="J103" s="7"/>
      <c r="K103" s="7"/>
      <c r="L103" s="7"/>
      <c r="M103" s="7"/>
      <c r="N103" s="7"/>
      <c r="O103" s="7"/>
      <c r="P103" s="7">
        <v>6</v>
      </c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32"/>
    </row>
    <row r="104" spans="1:28" s="11" customFormat="1" ht="18" customHeight="1">
      <c r="A104" s="1">
        <v>100</v>
      </c>
      <c r="B104" s="1" t="s">
        <v>211</v>
      </c>
      <c r="C104" s="5" t="s">
        <v>212</v>
      </c>
      <c r="D104" s="1" t="s">
        <v>21</v>
      </c>
      <c r="E104" s="6" t="s">
        <v>18</v>
      </c>
      <c r="F104" s="1" t="s">
        <v>191</v>
      </c>
      <c r="G104" s="1">
        <f t="shared" si="3"/>
        <v>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>
        <v>5</v>
      </c>
      <c r="Y104" s="7"/>
      <c r="Z104" s="7"/>
      <c r="AA104" s="7"/>
      <c r="AB104" s="32"/>
    </row>
    <row r="105" spans="1:28" s="11" customFormat="1" ht="18" customHeight="1">
      <c r="A105" s="1">
        <v>101</v>
      </c>
      <c r="B105" s="1">
        <v>50883</v>
      </c>
      <c r="C105" s="5" t="s">
        <v>751</v>
      </c>
      <c r="D105" s="1" t="s">
        <v>21</v>
      </c>
      <c r="E105" s="52" t="s">
        <v>342</v>
      </c>
      <c r="F105" s="1" t="s">
        <v>260</v>
      </c>
      <c r="G105" s="1">
        <f t="shared" si="3"/>
        <v>4</v>
      </c>
      <c r="H105" s="31"/>
      <c r="I105" s="7"/>
      <c r="J105" s="7"/>
      <c r="K105" s="7"/>
      <c r="L105" s="7"/>
      <c r="M105" s="7"/>
      <c r="N105" s="7"/>
      <c r="O105" s="7"/>
      <c r="P105" s="7"/>
      <c r="Q105" s="7">
        <v>4</v>
      </c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32"/>
    </row>
    <row r="106" spans="1:28" s="11" customFormat="1" ht="18" customHeight="1">
      <c r="A106" s="1">
        <v>101</v>
      </c>
      <c r="B106" s="1">
        <v>41171</v>
      </c>
      <c r="C106" s="5" t="s">
        <v>612</v>
      </c>
      <c r="D106" s="1" t="s">
        <v>17</v>
      </c>
      <c r="E106" s="6" t="s">
        <v>613</v>
      </c>
      <c r="F106" s="1" t="s">
        <v>155</v>
      </c>
      <c r="G106" s="1">
        <f t="shared" si="3"/>
        <v>4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4</v>
      </c>
      <c r="U106" s="7"/>
      <c r="V106" s="7"/>
      <c r="W106" s="7"/>
      <c r="X106" s="7"/>
      <c r="Y106" s="7"/>
      <c r="Z106" s="7"/>
      <c r="AA106" s="7"/>
      <c r="AB106" s="32"/>
    </row>
    <row r="107" spans="1:28" s="11" customFormat="1" ht="18" customHeight="1">
      <c r="A107" s="1">
        <v>101</v>
      </c>
      <c r="B107" s="1" t="s">
        <v>213</v>
      </c>
      <c r="C107" s="5" t="s">
        <v>214</v>
      </c>
      <c r="D107" s="1" t="s">
        <v>17</v>
      </c>
      <c r="E107" s="6" t="s">
        <v>18</v>
      </c>
      <c r="F107" s="1" t="s">
        <v>191</v>
      </c>
      <c r="G107" s="1">
        <f t="shared" si="3"/>
        <v>4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4</v>
      </c>
      <c r="Y107" s="7"/>
      <c r="Z107" s="7"/>
      <c r="AA107" s="7"/>
      <c r="AB107" s="32"/>
    </row>
    <row r="108" spans="1:28" s="11" customFormat="1" ht="18" customHeight="1">
      <c r="A108" s="1">
        <v>104</v>
      </c>
      <c r="B108" s="1">
        <v>41858</v>
      </c>
      <c r="C108" s="5" t="s">
        <v>752</v>
      </c>
      <c r="D108" s="1" t="s">
        <v>17</v>
      </c>
      <c r="E108" s="52" t="s">
        <v>753</v>
      </c>
      <c r="F108" s="1" t="s">
        <v>260</v>
      </c>
      <c r="G108" s="1">
        <f t="shared" si="3"/>
        <v>3</v>
      </c>
      <c r="H108" s="31"/>
      <c r="I108" s="7"/>
      <c r="J108" s="7"/>
      <c r="K108" s="7"/>
      <c r="L108" s="7"/>
      <c r="M108" s="7"/>
      <c r="N108" s="7"/>
      <c r="O108" s="7"/>
      <c r="P108" s="7"/>
      <c r="Q108" s="7">
        <v>3</v>
      </c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32"/>
    </row>
    <row r="109" spans="1:28" s="11" customFormat="1" ht="18" customHeight="1">
      <c r="A109" s="1">
        <v>104</v>
      </c>
      <c r="B109" s="1">
        <v>39516</v>
      </c>
      <c r="C109" s="5" t="s">
        <v>614</v>
      </c>
      <c r="D109" s="1" t="s">
        <v>21</v>
      </c>
      <c r="E109" s="6" t="s">
        <v>384</v>
      </c>
      <c r="F109" s="1" t="s">
        <v>370</v>
      </c>
      <c r="G109" s="1">
        <f t="shared" si="3"/>
        <v>3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>
        <v>3</v>
      </c>
      <c r="U109" s="7"/>
      <c r="V109" s="7"/>
      <c r="W109" s="7"/>
      <c r="X109" s="7"/>
      <c r="Y109" s="7"/>
      <c r="Z109" s="7"/>
      <c r="AA109" s="7"/>
      <c r="AB109" s="32"/>
    </row>
    <row r="110" spans="1:28" s="11" customFormat="1" ht="18" customHeight="1">
      <c r="A110" s="1">
        <v>104</v>
      </c>
      <c r="B110" s="1" t="s">
        <v>215</v>
      </c>
      <c r="C110" s="5" t="s">
        <v>216</v>
      </c>
      <c r="D110" s="1" t="s">
        <v>21</v>
      </c>
      <c r="E110" s="6" t="s">
        <v>18</v>
      </c>
      <c r="F110" s="1" t="s">
        <v>191</v>
      </c>
      <c r="G110" s="1">
        <f t="shared" si="3"/>
        <v>3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>
        <v>3</v>
      </c>
      <c r="Y110" s="7"/>
      <c r="Z110" s="7"/>
      <c r="AA110" s="7"/>
      <c r="AB110" s="32"/>
    </row>
    <row r="111" spans="1:28" s="11" customFormat="1" ht="18" customHeight="1">
      <c r="A111" s="1">
        <v>107</v>
      </c>
      <c r="B111" s="1">
        <v>54785</v>
      </c>
      <c r="C111" s="5" t="s">
        <v>754</v>
      </c>
      <c r="D111" s="1" t="s">
        <v>21</v>
      </c>
      <c r="E111" s="52" t="s">
        <v>740</v>
      </c>
      <c r="F111" s="1" t="s">
        <v>260</v>
      </c>
      <c r="G111" s="1">
        <f t="shared" si="3"/>
        <v>2</v>
      </c>
      <c r="H111" s="31"/>
      <c r="I111" s="7"/>
      <c r="J111" s="7"/>
      <c r="K111" s="7"/>
      <c r="L111" s="7"/>
      <c r="M111" s="7"/>
      <c r="N111" s="7"/>
      <c r="O111" s="7"/>
      <c r="P111" s="7"/>
      <c r="Q111" s="7">
        <v>2</v>
      </c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32"/>
    </row>
    <row r="112" spans="1:28" s="11" customFormat="1" ht="18" customHeight="1">
      <c r="A112" s="1">
        <v>107</v>
      </c>
      <c r="B112" s="1">
        <v>61542</v>
      </c>
      <c r="C112" s="5" t="s">
        <v>28</v>
      </c>
      <c r="D112" s="1" t="s">
        <v>21</v>
      </c>
      <c r="E112" s="6" t="s">
        <v>18</v>
      </c>
      <c r="F112" s="1" t="s">
        <v>8</v>
      </c>
      <c r="G112" s="1">
        <f t="shared" si="3"/>
        <v>2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>
        <v>2</v>
      </c>
      <c r="AB112" s="32"/>
    </row>
    <row r="113" spans="1:28" s="11" customFormat="1" ht="18" customHeight="1">
      <c r="A113" s="1">
        <v>107</v>
      </c>
      <c r="B113" s="1">
        <v>59402</v>
      </c>
      <c r="C113" s="5" t="s">
        <v>668</v>
      </c>
      <c r="D113" s="1" t="s">
        <v>21</v>
      </c>
      <c r="E113" s="52" t="s">
        <v>18</v>
      </c>
      <c r="F113" s="1" t="s">
        <v>191</v>
      </c>
      <c r="G113" s="1">
        <f t="shared" si="3"/>
        <v>2</v>
      </c>
      <c r="H113" s="31"/>
      <c r="I113" s="7"/>
      <c r="J113" s="7"/>
      <c r="K113" s="7"/>
      <c r="L113" s="7"/>
      <c r="M113" s="7"/>
      <c r="N113" s="7"/>
      <c r="O113" s="7"/>
      <c r="P113" s="7">
        <v>2</v>
      </c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32"/>
    </row>
    <row r="114" spans="1:28" s="11" customFormat="1" ht="18" customHeight="1">
      <c r="A114" s="1">
        <v>110</v>
      </c>
      <c r="B114" s="1">
        <v>54813</v>
      </c>
      <c r="C114" s="5" t="s">
        <v>755</v>
      </c>
      <c r="D114" s="1" t="s">
        <v>17</v>
      </c>
      <c r="E114" s="52" t="s">
        <v>740</v>
      </c>
      <c r="F114" s="1" t="s">
        <v>260</v>
      </c>
      <c r="G114" s="1">
        <f t="shared" si="3"/>
        <v>1</v>
      </c>
      <c r="H114" s="31"/>
      <c r="I114" s="7"/>
      <c r="J114" s="7"/>
      <c r="K114" s="7"/>
      <c r="L114" s="7"/>
      <c r="M114" s="7"/>
      <c r="N114" s="7"/>
      <c r="O114" s="7"/>
      <c r="P114" s="7"/>
      <c r="Q114" s="7">
        <v>1</v>
      </c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32"/>
    </row>
    <row r="115" spans="1:28" s="11" customFormat="1" ht="18" customHeight="1">
      <c r="A115" s="1">
        <v>111</v>
      </c>
      <c r="B115" s="1">
        <v>56886</v>
      </c>
      <c r="C115" s="5" t="s">
        <v>29</v>
      </c>
      <c r="D115" s="1" t="s">
        <v>21</v>
      </c>
      <c r="E115" s="6" t="s">
        <v>18</v>
      </c>
      <c r="F115" s="1" t="s">
        <v>8</v>
      </c>
      <c r="G115" s="1">
        <f t="shared" si="3"/>
        <v>1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>
        <v>1</v>
      </c>
      <c r="AB115" s="32"/>
    </row>
    <row r="116" spans="1:28" s="11" customFormat="1" ht="18" customHeight="1">
      <c r="A116" s="1">
        <v>111</v>
      </c>
      <c r="B116" s="1">
        <v>64137</v>
      </c>
      <c r="C116" s="5" t="s">
        <v>669</v>
      </c>
      <c r="D116" s="1" t="s">
        <v>21</v>
      </c>
      <c r="E116" s="52" t="s">
        <v>18</v>
      </c>
      <c r="F116" s="1" t="s">
        <v>191</v>
      </c>
      <c r="G116" s="1">
        <f t="shared" si="3"/>
        <v>1</v>
      </c>
      <c r="H116" s="31"/>
      <c r="I116" s="7"/>
      <c r="J116" s="7"/>
      <c r="K116" s="7"/>
      <c r="L116" s="7"/>
      <c r="M116" s="7"/>
      <c r="N116" s="7"/>
      <c r="O116" s="7"/>
      <c r="P116" s="7">
        <v>1</v>
      </c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32"/>
    </row>
    <row r="117" spans="1:28" s="11" customFormat="1" ht="18" customHeight="1">
      <c r="A117" s="1">
        <v>111</v>
      </c>
      <c r="B117" s="1" t="s">
        <v>642</v>
      </c>
      <c r="C117" s="5" t="s">
        <v>643</v>
      </c>
      <c r="D117" s="1" t="s">
        <v>17</v>
      </c>
      <c r="E117" s="6" t="s">
        <v>18</v>
      </c>
      <c r="F117" s="1" t="s">
        <v>10</v>
      </c>
      <c r="G117" s="1">
        <f t="shared" si="3"/>
        <v>1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>
        <v>1</v>
      </c>
      <c r="S117" s="7"/>
      <c r="T117" s="7"/>
      <c r="U117" s="7"/>
      <c r="V117" s="7"/>
      <c r="W117" s="7"/>
      <c r="X117" s="7"/>
      <c r="Y117" s="7"/>
      <c r="Z117" s="7"/>
      <c r="AA117" s="7"/>
      <c r="AB117" s="32"/>
    </row>
    <row r="118" spans="1:28" ht="18" customHeight="1">
      <c r="A118" s="1"/>
      <c r="B118" s="1"/>
      <c r="C118" s="22"/>
      <c r="D118" s="1"/>
      <c r="E118" s="6"/>
      <c r="F118" s="1"/>
      <c r="G118" s="1"/>
      <c r="H118" s="28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34"/>
    </row>
    <row r="119" spans="1:28" ht="6.9" customHeight="1">
      <c r="A119" s="38"/>
      <c r="B119" s="33"/>
      <c r="C119" s="39"/>
      <c r="D119" s="33"/>
      <c r="E119" s="40"/>
      <c r="F119" s="33"/>
      <c r="G119" s="41"/>
      <c r="H119" s="33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37"/>
    </row>
    <row r="120" spans="1:28" s="8" customFormat="1" ht="12.75" customHeight="1">
      <c r="A120" s="13"/>
      <c r="B120" s="14"/>
      <c r="D120" s="14"/>
      <c r="E120" s="15"/>
      <c r="F120" s="14"/>
      <c r="G120" s="14"/>
      <c r="H120" s="14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</row>
    <row r="121" spans="1:28">
      <c r="C121" s="2"/>
      <c r="D121" s="10"/>
      <c r="E121" s="2"/>
      <c r="H121" s="12"/>
    </row>
    <row r="122" spans="1:28">
      <c r="C122" s="10"/>
      <c r="E122" s="2"/>
      <c r="G122" s="12"/>
      <c r="H122" s="12"/>
    </row>
    <row r="123" spans="1:28">
      <c r="C123" s="10"/>
      <c r="E123" s="2"/>
      <c r="G123" s="12"/>
      <c r="H123" s="12"/>
    </row>
    <row r="124" spans="1:28">
      <c r="C124" s="10"/>
      <c r="E124" s="2"/>
      <c r="G124" s="12"/>
      <c r="H124" s="12"/>
    </row>
    <row r="125" spans="1:28">
      <c r="C125" s="10"/>
      <c r="E125" s="2"/>
      <c r="G125" s="12"/>
      <c r="H125" s="12"/>
    </row>
    <row r="126" spans="1:28">
      <c r="C126" s="10"/>
      <c r="E126" s="2"/>
      <c r="G126" s="12"/>
      <c r="H126" s="12"/>
    </row>
    <row r="127" spans="1:28">
      <c r="C127" s="10"/>
      <c r="E127" s="2"/>
      <c r="G127" s="12"/>
      <c r="H127" s="12"/>
    </row>
    <row r="128" spans="1:28">
      <c r="C128" s="2"/>
      <c r="D128" s="10"/>
      <c r="E128" s="2"/>
      <c r="H128" s="12"/>
    </row>
    <row r="129" spans="3:8">
      <c r="C129" s="2"/>
      <c r="D129" s="10"/>
      <c r="E129" s="2"/>
      <c r="H129" s="12"/>
    </row>
    <row r="130" spans="3:8">
      <c r="C130" s="2"/>
      <c r="D130" s="10"/>
      <c r="E130" s="2"/>
      <c r="H130" s="12"/>
    </row>
    <row r="131" spans="3:8">
      <c r="C131" s="2"/>
      <c r="D131" s="10"/>
      <c r="E131" s="2"/>
      <c r="H131" s="12"/>
    </row>
    <row r="132" spans="3:8">
      <c r="C132" s="2"/>
      <c r="D132" s="10"/>
      <c r="E132" s="2"/>
      <c r="H132" s="12"/>
    </row>
    <row r="133" spans="3:8">
      <c r="C133" s="2"/>
      <c r="D133" s="10"/>
      <c r="E133" s="2"/>
      <c r="H133" s="12"/>
    </row>
    <row r="134" spans="3:8">
      <c r="C134" s="2"/>
      <c r="D134" s="10"/>
      <c r="E134" s="2"/>
      <c r="H134" s="12"/>
    </row>
    <row r="135" spans="3:8">
      <c r="C135" s="2"/>
      <c r="D135" s="10"/>
      <c r="E135" s="2"/>
      <c r="H135" s="12"/>
    </row>
    <row r="136" spans="3:8">
      <c r="C136" s="2"/>
      <c r="D136" s="10"/>
      <c r="E136" s="2"/>
      <c r="H136" s="12"/>
    </row>
  </sheetData>
  <sheetProtection algorithmName="SHA-512" hashValue="q/MS4Y/qeO0CSDmGvHpM6kccWy6UBHOIwexEZEq0ZfvTynSX1Cj8fEAgeNc1mZDN/h4tMcVAV4wuU1JyDEMZ8A==" saltValue="A270YUddLRcjrAqnjHWI4Q==" spinCount="100000" sheet="1" selectLockedCells="1" selectUnlockedCells="1"/>
  <sortState xmlns:xlrd2="http://schemas.microsoft.com/office/spreadsheetml/2017/richdata2" ref="B5:AA117">
    <sortCondition descending="1" ref="G5:G117"/>
  </sortState>
  <mergeCells count="21">
    <mergeCell ref="N1:N2"/>
    <mergeCell ref="M1:M2"/>
    <mergeCell ref="L1:L2"/>
    <mergeCell ref="K1:K2"/>
    <mergeCell ref="J1:J2"/>
    <mergeCell ref="Q1:Q2"/>
    <mergeCell ref="A2:G2"/>
    <mergeCell ref="A1:G1"/>
    <mergeCell ref="AA1:AA2"/>
    <mergeCell ref="I1:I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P1:P2"/>
    <mergeCell ref="O1:O2"/>
  </mergeCells>
  <phoneticPr fontId="0" type="noConversion"/>
  <conditionalFormatting sqref="B1:B4 B6:B1048576">
    <cfRule type="duplicateValues" dxfId="195" priority="15"/>
  </conditionalFormatting>
  <conditionalFormatting sqref="B1:B1048576">
    <cfRule type="duplicateValues" dxfId="194" priority="2"/>
  </conditionalFormatting>
  <conditionalFormatting sqref="B5">
    <cfRule type="duplicateValues" dxfId="193" priority="4"/>
  </conditionalFormatting>
  <conditionalFormatting sqref="B3:C3">
    <cfRule type="duplicateValues" dxfId="192" priority="26" stopIfTrue="1"/>
  </conditionalFormatting>
  <conditionalFormatting sqref="B5:C5">
    <cfRule type="duplicateValues" dxfId="191" priority="3"/>
    <cfRule type="duplicateValues" dxfId="190" priority="5"/>
    <cfRule type="duplicateValues" dxfId="189" priority="6" stopIfTrue="1"/>
    <cfRule type="duplicateValues" dxfId="188" priority="7" stopIfTrue="1"/>
    <cfRule type="duplicateValues" dxfId="187" priority="8" stopIfTrue="1"/>
    <cfRule type="duplicateValues" dxfId="186" priority="9" stopIfTrue="1"/>
  </conditionalFormatting>
  <conditionalFormatting sqref="B6:C117">
    <cfRule type="duplicateValues" dxfId="185" priority="12333" stopIfTrue="1"/>
  </conditionalFormatting>
  <conditionalFormatting sqref="B6:C118">
    <cfRule type="duplicateValues" dxfId="184" priority="12335" stopIfTrue="1"/>
    <cfRule type="duplicateValues" dxfId="183" priority="12336" stopIfTrue="1"/>
    <cfRule type="duplicateValues" dxfId="182" priority="12337" stopIfTrue="1"/>
  </conditionalFormatting>
  <conditionalFormatting sqref="B9:C120 B1:C2 B4:C4 B121:B136 B137:C65593">
    <cfRule type="expression" dxfId="181" priority="9375" stopIfTrue="1">
      <formula>AND(COUNTIF($B$1:$C$2, B1)+COUNTIF($B$4:$C$4, B1)+COUNTIF($B$9:$C$65593, B1)&gt;1,NOT(ISBLANK(B1)))</formula>
    </cfRule>
  </conditionalFormatting>
  <conditionalFormatting sqref="B9:C120">
    <cfRule type="duplicateValues" dxfId="180" priority="12341" stopIfTrue="1"/>
  </conditionalFormatting>
  <conditionalFormatting sqref="B137:C1048576 B1:C4 B121:B136 B6:C120">
    <cfRule type="duplicateValues" dxfId="179" priority="14"/>
    <cfRule type="duplicateValues" dxfId="178" priority="16"/>
    <cfRule type="duplicateValues" dxfId="177" priority="17"/>
  </conditionalFormatting>
  <conditionalFormatting sqref="C118">
    <cfRule type="duplicateValues" dxfId="176" priority="198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59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1" width="6.6640625" style="12" customWidth="1"/>
    <col min="22" max="22" width="7.21875" style="12" bestFit="1" customWidth="1"/>
    <col min="23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924</v>
      </c>
      <c r="K1" s="56" t="s">
        <v>883</v>
      </c>
      <c r="L1" s="56" t="s">
        <v>820</v>
      </c>
      <c r="M1" s="56" t="s">
        <v>802</v>
      </c>
      <c r="N1" s="56" t="s">
        <v>685</v>
      </c>
      <c r="O1" s="56" t="s">
        <v>684</v>
      </c>
      <c r="P1" s="56" t="s">
        <v>666</v>
      </c>
      <c r="Q1" s="56" t="s">
        <v>736</v>
      </c>
      <c r="R1" s="56" t="s">
        <v>639</v>
      </c>
      <c r="S1" s="56" t="s">
        <v>617</v>
      </c>
      <c r="T1" s="56" t="s">
        <v>606</v>
      </c>
      <c r="U1" s="56" t="s">
        <v>544</v>
      </c>
      <c r="V1" s="56" t="s">
        <v>439</v>
      </c>
      <c r="W1" s="56" t="s">
        <v>397</v>
      </c>
      <c r="X1" s="56" t="s">
        <v>188</v>
      </c>
      <c r="Y1" s="56" t="s">
        <v>186</v>
      </c>
      <c r="Z1" s="56" t="s">
        <v>138</v>
      </c>
      <c r="AA1" s="64" t="s">
        <v>14</v>
      </c>
      <c r="AB1" s="27"/>
    </row>
    <row r="2" spans="1:28" s="4" customFormat="1" ht="99" customHeight="1">
      <c r="A2" s="58" t="s">
        <v>942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65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45795</v>
      </c>
      <c r="M3" s="19">
        <v>45794</v>
      </c>
      <c r="N3" s="19">
        <v>45753</v>
      </c>
      <c r="O3" s="19">
        <v>45753</v>
      </c>
      <c r="P3" s="19">
        <v>45746</v>
      </c>
      <c r="Q3" s="19">
        <v>45746</v>
      </c>
      <c r="R3" s="19">
        <v>45739</v>
      </c>
      <c r="S3" s="19">
        <v>45739</v>
      </c>
      <c r="T3" s="19">
        <v>45725</v>
      </c>
      <c r="U3" s="19">
        <v>45725</v>
      </c>
      <c r="V3" s="19">
        <v>45725</v>
      </c>
      <c r="W3" s="19">
        <v>45711</v>
      </c>
      <c r="X3" s="19">
        <v>45698</v>
      </c>
      <c r="Y3" s="19">
        <v>45697</v>
      </c>
      <c r="Z3" s="19">
        <v>45688</v>
      </c>
      <c r="AA3" s="47">
        <v>45683</v>
      </c>
      <c r="AB3" s="34"/>
    </row>
    <row r="4" spans="1:28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>
        <v>2</v>
      </c>
      <c r="L4" s="21" t="s">
        <v>821</v>
      </c>
      <c r="M4" s="21" t="s">
        <v>803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15</v>
      </c>
      <c r="S4" s="21" t="s">
        <v>189</v>
      </c>
      <c r="T4" s="21" t="s">
        <v>189</v>
      </c>
      <c r="U4" s="21" t="s">
        <v>15</v>
      </c>
      <c r="V4" s="21">
        <v>1</v>
      </c>
      <c r="W4" s="21" t="s">
        <v>189</v>
      </c>
      <c r="X4" s="21" t="s">
        <v>189</v>
      </c>
      <c r="Y4" s="21" t="s">
        <v>187</v>
      </c>
      <c r="Z4" s="21" t="s">
        <v>139</v>
      </c>
      <c r="AA4" s="48" t="s">
        <v>15</v>
      </c>
      <c r="AB4" s="35"/>
    </row>
    <row r="5" spans="1:28" s="11" customFormat="1" ht="18" customHeight="1">
      <c r="A5" s="1">
        <v>1</v>
      </c>
      <c r="B5" s="1">
        <v>10759</v>
      </c>
      <c r="C5" s="5" t="s">
        <v>446</v>
      </c>
      <c r="D5" s="1" t="s">
        <v>91</v>
      </c>
      <c r="E5" s="6" t="s">
        <v>7</v>
      </c>
      <c r="F5" s="1" t="s">
        <v>443</v>
      </c>
      <c r="G5" s="1">
        <f t="shared" ref="G5:G50" si="0">SUM(I5:AA5)</f>
        <v>770</v>
      </c>
      <c r="H5" s="31"/>
      <c r="I5" s="7"/>
      <c r="J5" s="7"/>
      <c r="K5" s="7">
        <v>140</v>
      </c>
      <c r="L5" s="7"/>
      <c r="M5" s="7">
        <v>450</v>
      </c>
      <c r="N5" s="7"/>
      <c r="O5" s="7"/>
      <c r="P5" s="7"/>
      <c r="Q5" s="7"/>
      <c r="R5" s="7"/>
      <c r="S5" s="7"/>
      <c r="T5" s="7"/>
      <c r="U5" s="7"/>
      <c r="V5" s="7">
        <v>180</v>
      </c>
      <c r="W5" s="7"/>
      <c r="X5" s="7"/>
      <c r="Y5" s="7"/>
      <c r="Z5" s="7"/>
      <c r="AA5" s="7"/>
      <c r="AB5" s="32"/>
    </row>
    <row r="6" spans="1:28" s="11" customFormat="1" ht="18" customHeight="1">
      <c r="A6" s="1">
        <v>2</v>
      </c>
      <c r="B6" s="1">
        <v>41058</v>
      </c>
      <c r="C6" s="5" t="s">
        <v>444</v>
      </c>
      <c r="D6" s="1" t="s">
        <v>94</v>
      </c>
      <c r="E6" s="6" t="s">
        <v>7</v>
      </c>
      <c r="F6" s="1" t="s">
        <v>443</v>
      </c>
      <c r="G6" s="1">
        <f t="shared" si="0"/>
        <v>550</v>
      </c>
      <c r="H6" s="31"/>
      <c r="I6" s="7"/>
      <c r="J6" s="7"/>
      <c r="K6" s="7"/>
      <c r="L6" s="7"/>
      <c r="M6" s="7">
        <v>350</v>
      </c>
      <c r="N6" s="7"/>
      <c r="O6" s="7"/>
      <c r="P6" s="7"/>
      <c r="Q6" s="7"/>
      <c r="R6" s="7"/>
      <c r="S6" s="7"/>
      <c r="T6" s="7"/>
      <c r="U6" s="7"/>
      <c r="V6" s="7">
        <v>200</v>
      </c>
      <c r="W6" s="7"/>
      <c r="X6" s="7"/>
      <c r="Y6" s="7"/>
      <c r="Z6" s="7"/>
      <c r="AA6" s="7"/>
      <c r="AB6" s="32"/>
    </row>
    <row r="7" spans="1:28" s="11" customFormat="1" ht="18" customHeight="1">
      <c r="A7" s="1">
        <v>3</v>
      </c>
      <c r="B7" s="1">
        <v>12817</v>
      </c>
      <c r="C7" s="5" t="s">
        <v>445</v>
      </c>
      <c r="D7" s="1" t="s">
        <v>91</v>
      </c>
      <c r="E7" s="6" t="s">
        <v>7</v>
      </c>
      <c r="F7" s="1" t="s">
        <v>443</v>
      </c>
      <c r="G7" s="1">
        <f t="shared" si="0"/>
        <v>310</v>
      </c>
      <c r="H7" s="31"/>
      <c r="I7" s="7"/>
      <c r="J7" s="7"/>
      <c r="K7" s="7">
        <v>120</v>
      </c>
      <c r="L7" s="7"/>
      <c r="M7" s="7"/>
      <c r="N7" s="7"/>
      <c r="O7" s="7"/>
      <c r="P7" s="7"/>
      <c r="Q7" s="7"/>
      <c r="R7" s="7"/>
      <c r="S7" s="7"/>
      <c r="T7" s="7"/>
      <c r="U7" s="7"/>
      <c r="V7" s="7">
        <v>190</v>
      </c>
      <c r="W7" s="7"/>
      <c r="X7" s="7"/>
      <c r="Y7" s="7"/>
      <c r="Z7" s="7"/>
      <c r="AA7" s="7"/>
      <c r="AB7" s="32"/>
    </row>
    <row r="8" spans="1:28" s="11" customFormat="1" ht="18" customHeight="1">
      <c r="A8" s="1">
        <v>4</v>
      </c>
      <c r="B8" s="1">
        <v>29750</v>
      </c>
      <c r="C8" s="5" t="s">
        <v>447</v>
      </c>
      <c r="D8" s="1" t="s">
        <v>91</v>
      </c>
      <c r="E8" s="6" t="s">
        <v>442</v>
      </c>
      <c r="F8" s="1" t="s">
        <v>443</v>
      </c>
      <c r="G8" s="1">
        <f t="shared" si="0"/>
        <v>280</v>
      </c>
      <c r="H8" s="31"/>
      <c r="I8" s="7"/>
      <c r="J8" s="7"/>
      <c r="K8" s="7">
        <v>130</v>
      </c>
      <c r="L8" s="7"/>
      <c r="M8" s="7"/>
      <c r="N8" s="7"/>
      <c r="O8" s="7"/>
      <c r="P8" s="7"/>
      <c r="Q8" s="7"/>
      <c r="R8" s="7"/>
      <c r="S8" s="7"/>
      <c r="T8" s="7"/>
      <c r="U8" s="7"/>
      <c r="V8" s="7">
        <v>150</v>
      </c>
      <c r="W8" s="7"/>
      <c r="X8" s="7"/>
      <c r="Y8" s="7"/>
      <c r="Z8" s="7"/>
      <c r="AA8" s="7"/>
      <c r="AB8" s="32"/>
    </row>
    <row r="9" spans="1:28" s="11" customFormat="1" ht="18" customHeight="1">
      <c r="A9" s="1">
        <v>5</v>
      </c>
      <c r="B9" s="1" t="s">
        <v>815</v>
      </c>
      <c r="C9" s="5" t="s">
        <v>816</v>
      </c>
      <c r="D9" s="1" t="s">
        <v>91</v>
      </c>
      <c r="E9" s="6" t="s">
        <v>7</v>
      </c>
      <c r="F9" s="1" t="s">
        <v>151</v>
      </c>
      <c r="G9" s="1">
        <f t="shared" si="0"/>
        <v>250</v>
      </c>
      <c r="H9" s="31"/>
      <c r="I9" s="7"/>
      <c r="J9" s="7"/>
      <c r="K9" s="7"/>
      <c r="L9" s="7"/>
      <c r="M9" s="7">
        <v>250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32"/>
    </row>
    <row r="10" spans="1:28" s="11" customFormat="1" ht="18" customHeight="1">
      <c r="A10" s="1">
        <v>6</v>
      </c>
      <c r="B10" s="1">
        <v>20300</v>
      </c>
      <c r="C10" s="5" t="s">
        <v>440</v>
      </c>
      <c r="D10" s="1" t="s">
        <v>91</v>
      </c>
      <c r="E10" s="6" t="s">
        <v>408</v>
      </c>
      <c r="F10" s="1" t="s">
        <v>382</v>
      </c>
      <c r="G10" s="1">
        <f t="shared" si="0"/>
        <v>220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220</v>
      </c>
      <c r="W10" s="7"/>
      <c r="X10" s="7"/>
      <c r="Y10" s="7"/>
      <c r="Z10" s="7"/>
      <c r="AA10" s="7"/>
      <c r="AB10" s="32"/>
    </row>
    <row r="11" spans="1:28" s="11" customFormat="1" ht="18" customHeight="1">
      <c r="A11" s="1">
        <v>6</v>
      </c>
      <c r="B11" s="1">
        <v>24958</v>
      </c>
      <c r="C11" s="5" t="s">
        <v>817</v>
      </c>
      <c r="D11" s="1" t="s">
        <v>91</v>
      </c>
      <c r="E11" s="6" t="s">
        <v>818</v>
      </c>
      <c r="F11" s="1" t="s">
        <v>814</v>
      </c>
      <c r="G11" s="1">
        <f t="shared" si="0"/>
        <v>220</v>
      </c>
      <c r="H11" s="31"/>
      <c r="I11" s="7"/>
      <c r="J11" s="7"/>
      <c r="K11" s="7"/>
      <c r="L11" s="7"/>
      <c r="M11" s="7">
        <v>220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32"/>
    </row>
    <row r="12" spans="1:28" s="11" customFormat="1" ht="18" customHeight="1">
      <c r="A12" s="1">
        <v>8</v>
      </c>
      <c r="B12" s="1">
        <v>36903</v>
      </c>
      <c r="C12" s="5" t="s">
        <v>441</v>
      </c>
      <c r="D12" s="1" t="s">
        <v>91</v>
      </c>
      <c r="E12" s="6" t="s">
        <v>442</v>
      </c>
      <c r="F12" s="1" t="s">
        <v>443</v>
      </c>
      <c r="G12" s="1">
        <f t="shared" si="0"/>
        <v>210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210</v>
      </c>
      <c r="W12" s="7"/>
      <c r="X12" s="7"/>
      <c r="Y12" s="7"/>
      <c r="Z12" s="7"/>
      <c r="AA12" s="7"/>
      <c r="AB12" s="32"/>
    </row>
    <row r="13" spans="1:28" s="11" customFormat="1" ht="18" customHeight="1">
      <c r="A13" s="1">
        <v>9</v>
      </c>
      <c r="B13" s="1">
        <v>38855</v>
      </c>
      <c r="C13" s="5" t="s">
        <v>872</v>
      </c>
      <c r="D13" s="1" t="s">
        <v>91</v>
      </c>
      <c r="E13" s="6" t="s">
        <v>7</v>
      </c>
      <c r="F13" s="1" t="s">
        <v>151</v>
      </c>
      <c r="G13" s="1">
        <f t="shared" si="0"/>
        <v>200</v>
      </c>
      <c r="H13" s="31"/>
      <c r="I13" s="7"/>
      <c r="J13" s="7"/>
      <c r="K13" s="7"/>
      <c r="L13" s="7">
        <v>200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10</v>
      </c>
      <c r="B14" s="1" t="s">
        <v>600</v>
      </c>
      <c r="C14" s="5" t="s">
        <v>601</v>
      </c>
      <c r="D14" s="1" t="s">
        <v>91</v>
      </c>
      <c r="E14" s="6" t="s">
        <v>7</v>
      </c>
      <c r="F14" s="1" t="s">
        <v>10</v>
      </c>
      <c r="G14" s="1">
        <f t="shared" si="0"/>
        <v>185</v>
      </c>
      <c r="H14" s="31"/>
      <c r="I14" s="7"/>
      <c r="J14" s="7"/>
      <c r="K14" s="7"/>
      <c r="L14" s="7">
        <v>160</v>
      </c>
      <c r="M14" s="7"/>
      <c r="N14" s="7"/>
      <c r="O14" s="7"/>
      <c r="P14" s="7"/>
      <c r="Q14" s="7"/>
      <c r="R14" s="7">
        <f>25/2</f>
        <v>12.5</v>
      </c>
      <c r="S14" s="7"/>
      <c r="T14" s="7"/>
      <c r="U14" s="7">
        <f>25/2</f>
        <v>12.5</v>
      </c>
      <c r="V14" s="7"/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11</v>
      </c>
      <c r="B15" s="1" t="s">
        <v>873</v>
      </c>
      <c r="C15" s="5" t="s">
        <v>874</v>
      </c>
      <c r="D15" s="1" t="s">
        <v>91</v>
      </c>
      <c r="E15" s="6" t="s">
        <v>7</v>
      </c>
      <c r="F15" s="1" t="s">
        <v>382</v>
      </c>
      <c r="G15" s="1">
        <f t="shared" si="0"/>
        <v>180</v>
      </c>
      <c r="H15" s="31"/>
      <c r="I15" s="7"/>
      <c r="J15" s="7"/>
      <c r="K15" s="7"/>
      <c r="L15" s="7">
        <v>180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32"/>
    </row>
    <row r="16" spans="1:28" s="11" customFormat="1" ht="18" customHeight="1">
      <c r="A16" s="1">
        <v>12</v>
      </c>
      <c r="B16" s="1">
        <v>58012</v>
      </c>
      <c r="C16" s="5" t="s">
        <v>372</v>
      </c>
      <c r="D16" s="1" t="s">
        <v>91</v>
      </c>
      <c r="E16" s="6" t="s">
        <v>7</v>
      </c>
      <c r="F16" s="1" t="s">
        <v>370</v>
      </c>
      <c r="G16" s="1">
        <f t="shared" si="0"/>
        <v>175</v>
      </c>
      <c r="H16" s="31"/>
      <c r="I16" s="7"/>
      <c r="J16" s="7">
        <v>25</v>
      </c>
      <c r="K16" s="7"/>
      <c r="L16" s="7"/>
      <c r="M16" s="7"/>
      <c r="N16" s="7"/>
      <c r="O16" s="7">
        <v>25</v>
      </c>
      <c r="P16" s="7"/>
      <c r="Q16" s="7"/>
      <c r="R16" s="7"/>
      <c r="S16" s="7"/>
      <c r="T16" s="7">
        <v>35</v>
      </c>
      <c r="U16" s="7"/>
      <c r="V16" s="7"/>
      <c r="W16" s="7"/>
      <c r="X16" s="7"/>
      <c r="Y16" s="7">
        <v>90</v>
      </c>
      <c r="Z16" s="7"/>
      <c r="AA16" s="7"/>
      <c r="AB16" s="32"/>
    </row>
    <row r="17" spans="1:28" s="11" customFormat="1" ht="18" customHeight="1">
      <c r="A17" s="1">
        <v>13</v>
      </c>
      <c r="B17" s="1">
        <v>49440</v>
      </c>
      <c r="C17" s="5" t="s">
        <v>819</v>
      </c>
      <c r="D17" s="1" t="s">
        <v>94</v>
      </c>
      <c r="E17" s="6" t="s">
        <v>7</v>
      </c>
      <c r="F17" s="1" t="s">
        <v>808</v>
      </c>
      <c r="G17" s="1">
        <f t="shared" si="0"/>
        <v>160</v>
      </c>
      <c r="H17" s="31"/>
      <c r="I17" s="7"/>
      <c r="J17" s="7"/>
      <c r="K17" s="7"/>
      <c r="L17" s="7"/>
      <c r="M17" s="7">
        <v>160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32"/>
    </row>
    <row r="18" spans="1:28" s="11" customFormat="1" ht="18" customHeight="1">
      <c r="A18" s="1">
        <v>13</v>
      </c>
      <c r="B18" s="1">
        <v>45037</v>
      </c>
      <c r="C18" s="5" t="s">
        <v>888</v>
      </c>
      <c r="D18" s="1" t="s">
        <v>94</v>
      </c>
      <c r="E18" s="6" t="s">
        <v>7</v>
      </c>
      <c r="F18" s="1" t="s">
        <v>443</v>
      </c>
      <c r="G18" s="1">
        <f t="shared" si="0"/>
        <v>160</v>
      </c>
      <c r="H18" s="31"/>
      <c r="I18" s="7"/>
      <c r="J18" s="7"/>
      <c r="K18" s="7">
        <v>160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32"/>
    </row>
    <row r="19" spans="1:28" s="11" customFormat="1" ht="18" customHeight="1">
      <c r="A19" s="1">
        <v>15</v>
      </c>
      <c r="B19" s="1">
        <v>32356</v>
      </c>
      <c r="C19" s="5" t="s">
        <v>92</v>
      </c>
      <c r="D19" s="1" t="s">
        <v>91</v>
      </c>
      <c r="E19" s="6" t="s">
        <v>7</v>
      </c>
      <c r="F19" s="1" t="s">
        <v>10</v>
      </c>
      <c r="G19" s="1">
        <f t="shared" si="0"/>
        <v>157.5</v>
      </c>
      <c r="H19" s="31"/>
      <c r="I19" s="7"/>
      <c r="J19" s="7"/>
      <c r="K19" s="7"/>
      <c r="L19" s="7">
        <v>140</v>
      </c>
      <c r="M19" s="7"/>
      <c r="N19" s="7"/>
      <c r="O19" s="7"/>
      <c r="P19" s="7"/>
      <c r="Q19" s="7"/>
      <c r="R19" s="7"/>
      <c r="S19" s="7"/>
      <c r="T19" s="7"/>
      <c r="U19" s="7">
        <f>15/2</f>
        <v>7.5</v>
      </c>
      <c r="V19" s="7"/>
      <c r="W19" s="7"/>
      <c r="X19" s="7"/>
      <c r="Y19" s="7"/>
      <c r="Z19" s="7"/>
      <c r="AA19" s="7">
        <v>10</v>
      </c>
      <c r="AB19" s="32"/>
    </row>
    <row r="20" spans="1:28" s="11" customFormat="1" ht="18" customHeight="1">
      <c r="A20" s="1">
        <v>16</v>
      </c>
      <c r="B20" s="1">
        <v>30461</v>
      </c>
      <c r="C20" s="5" t="s">
        <v>371</v>
      </c>
      <c r="D20" s="1" t="s">
        <v>91</v>
      </c>
      <c r="E20" s="6" t="s">
        <v>7</v>
      </c>
      <c r="F20" s="1" t="s">
        <v>370</v>
      </c>
      <c r="G20" s="1">
        <f t="shared" si="0"/>
        <v>155</v>
      </c>
      <c r="H20" s="31"/>
      <c r="I20" s="7"/>
      <c r="J20" s="7">
        <v>15</v>
      </c>
      <c r="K20" s="7"/>
      <c r="L20" s="7"/>
      <c r="M20" s="7"/>
      <c r="N20" s="7"/>
      <c r="O20" s="7">
        <v>15</v>
      </c>
      <c r="P20" s="7"/>
      <c r="Q20" s="7"/>
      <c r="R20" s="7"/>
      <c r="S20" s="7"/>
      <c r="T20" s="7">
        <v>30</v>
      </c>
      <c r="U20" s="7"/>
      <c r="V20" s="7"/>
      <c r="W20" s="7"/>
      <c r="X20" s="7"/>
      <c r="Y20" s="7">
        <v>95</v>
      </c>
      <c r="Z20" s="7"/>
      <c r="AA20" s="7"/>
      <c r="AB20" s="32"/>
    </row>
    <row r="21" spans="1:28" s="11" customFormat="1" ht="18" customHeight="1">
      <c r="A21" s="1">
        <v>17</v>
      </c>
      <c r="B21" s="1">
        <v>23158</v>
      </c>
      <c r="C21" s="5" t="s">
        <v>889</v>
      </c>
      <c r="D21" s="1" t="s">
        <v>91</v>
      </c>
      <c r="E21" s="6" t="s">
        <v>7</v>
      </c>
      <c r="F21" s="1" t="s">
        <v>155</v>
      </c>
      <c r="G21" s="1">
        <f t="shared" si="0"/>
        <v>150</v>
      </c>
      <c r="H21" s="31"/>
      <c r="I21" s="7"/>
      <c r="J21" s="7"/>
      <c r="K21" s="7">
        <v>150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32"/>
    </row>
    <row r="22" spans="1:28" s="11" customFormat="1" ht="18" customHeight="1">
      <c r="A22" s="1">
        <v>18</v>
      </c>
      <c r="B22" s="1">
        <v>33182</v>
      </c>
      <c r="C22" s="5" t="s">
        <v>368</v>
      </c>
      <c r="D22" s="1" t="s">
        <v>91</v>
      </c>
      <c r="E22" s="6" t="s">
        <v>369</v>
      </c>
      <c r="F22" s="1" t="s">
        <v>370</v>
      </c>
      <c r="G22" s="1">
        <f t="shared" si="0"/>
        <v>149</v>
      </c>
      <c r="H22" s="31"/>
      <c r="I22" s="7"/>
      <c r="J22" s="7">
        <v>20</v>
      </c>
      <c r="K22" s="7"/>
      <c r="L22" s="7"/>
      <c r="M22" s="7"/>
      <c r="N22" s="7"/>
      <c r="O22" s="7">
        <v>20</v>
      </c>
      <c r="P22" s="7"/>
      <c r="Q22" s="7"/>
      <c r="R22" s="7"/>
      <c r="S22" s="7"/>
      <c r="T22" s="7">
        <v>9</v>
      </c>
      <c r="U22" s="7"/>
      <c r="V22" s="7"/>
      <c r="W22" s="7"/>
      <c r="X22" s="7"/>
      <c r="Y22" s="7">
        <v>100</v>
      </c>
      <c r="Z22" s="7"/>
      <c r="AA22" s="7"/>
      <c r="AB22" s="32"/>
    </row>
    <row r="23" spans="1:28" s="11" customFormat="1" ht="18" customHeight="1">
      <c r="A23" s="1">
        <v>19</v>
      </c>
      <c r="B23" s="1">
        <v>62884</v>
      </c>
      <c r="C23" s="5" t="s">
        <v>448</v>
      </c>
      <c r="D23" s="1" t="s">
        <v>94</v>
      </c>
      <c r="E23" s="6" t="s">
        <v>7</v>
      </c>
      <c r="F23" s="1" t="s">
        <v>443</v>
      </c>
      <c r="G23" s="1">
        <f t="shared" si="0"/>
        <v>140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140</v>
      </c>
      <c r="W23" s="7"/>
      <c r="X23" s="7"/>
      <c r="Y23" s="7"/>
      <c r="Z23" s="7"/>
      <c r="AA23" s="7"/>
      <c r="AB23" s="32"/>
    </row>
    <row r="24" spans="1:28" s="11" customFormat="1" ht="18" customHeight="1">
      <c r="A24" s="1">
        <v>20</v>
      </c>
      <c r="B24" s="1">
        <v>52226</v>
      </c>
      <c r="C24" s="5" t="s">
        <v>95</v>
      </c>
      <c r="D24" s="1" t="s">
        <v>91</v>
      </c>
      <c r="E24" s="6" t="s">
        <v>7</v>
      </c>
      <c r="F24" s="1" t="s">
        <v>26</v>
      </c>
      <c r="G24" s="1">
        <f t="shared" si="0"/>
        <v>137.5</v>
      </c>
      <c r="H24" s="31"/>
      <c r="I24" s="7"/>
      <c r="J24" s="7"/>
      <c r="K24" s="7"/>
      <c r="L24" s="7">
        <v>120</v>
      </c>
      <c r="M24" s="7"/>
      <c r="N24" s="7"/>
      <c r="O24" s="7"/>
      <c r="P24" s="7"/>
      <c r="Q24" s="7"/>
      <c r="R24" s="7">
        <f>15/2</f>
        <v>7.5</v>
      </c>
      <c r="S24" s="7"/>
      <c r="T24" s="7"/>
      <c r="U24" s="7">
        <v>5</v>
      </c>
      <c r="V24" s="7"/>
      <c r="W24" s="7"/>
      <c r="X24" s="7"/>
      <c r="Y24" s="7"/>
      <c r="Z24" s="7"/>
      <c r="AA24" s="7">
        <v>5</v>
      </c>
      <c r="AB24" s="32"/>
    </row>
    <row r="25" spans="1:28" s="11" customFormat="1" ht="18" customHeight="1">
      <c r="A25" s="1">
        <v>21</v>
      </c>
      <c r="B25" s="1">
        <v>33706</v>
      </c>
      <c r="C25" s="5" t="s">
        <v>373</v>
      </c>
      <c r="D25" s="1" t="s">
        <v>91</v>
      </c>
      <c r="E25" s="6" t="s">
        <v>369</v>
      </c>
      <c r="F25" s="1" t="s">
        <v>370</v>
      </c>
      <c r="G25" s="1">
        <f t="shared" si="0"/>
        <v>135</v>
      </c>
      <c r="H25" s="31"/>
      <c r="I25" s="7"/>
      <c r="J25" s="7"/>
      <c r="K25" s="7"/>
      <c r="L25" s="7"/>
      <c r="M25" s="7"/>
      <c r="N25" s="7"/>
      <c r="O25" s="7">
        <v>10</v>
      </c>
      <c r="P25" s="7"/>
      <c r="Q25" s="7"/>
      <c r="R25" s="7"/>
      <c r="S25" s="7"/>
      <c r="T25" s="7">
        <v>40</v>
      </c>
      <c r="U25" s="7"/>
      <c r="V25" s="7"/>
      <c r="W25" s="7"/>
      <c r="X25" s="7"/>
      <c r="Y25" s="7">
        <v>85</v>
      </c>
      <c r="Z25" s="7"/>
      <c r="AA25" s="7"/>
      <c r="AB25" s="32"/>
    </row>
    <row r="26" spans="1:28" s="11" customFormat="1" ht="18" customHeight="1">
      <c r="A26" s="1">
        <v>22</v>
      </c>
      <c r="B26" s="1">
        <v>40880</v>
      </c>
      <c r="C26" s="5" t="s">
        <v>376</v>
      </c>
      <c r="D26" s="1" t="s">
        <v>91</v>
      </c>
      <c r="E26" s="52" t="s">
        <v>377</v>
      </c>
      <c r="F26" s="1" t="s">
        <v>370</v>
      </c>
      <c r="G26" s="1">
        <f t="shared" si="0"/>
        <v>116</v>
      </c>
      <c r="H26" s="31"/>
      <c r="I26" s="7"/>
      <c r="J26" s="7">
        <v>8</v>
      </c>
      <c r="K26" s="7"/>
      <c r="L26" s="7"/>
      <c r="M26" s="7"/>
      <c r="N26" s="7"/>
      <c r="O26" s="7">
        <v>8</v>
      </c>
      <c r="P26" s="7"/>
      <c r="Q26" s="7"/>
      <c r="R26" s="7"/>
      <c r="S26" s="7"/>
      <c r="T26" s="7">
        <v>25</v>
      </c>
      <c r="U26" s="7"/>
      <c r="V26" s="7"/>
      <c r="W26" s="7"/>
      <c r="X26" s="7"/>
      <c r="Y26" s="7">
        <v>75</v>
      </c>
      <c r="Z26" s="7"/>
      <c r="AA26" s="7"/>
      <c r="AB26" s="32"/>
    </row>
    <row r="27" spans="1:28" s="11" customFormat="1" ht="18" customHeight="1">
      <c r="A27" s="1">
        <v>23</v>
      </c>
      <c r="B27" s="1">
        <v>56598</v>
      </c>
      <c r="C27" s="5" t="s">
        <v>374</v>
      </c>
      <c r="D27" s="1" t="s">
        <v>91</v>
      </c>
      <c r="E27" s="6" t="s">
        <v>375</v>
      </c>
      <c r="F27" s="1" t="s">
        <v>370</v>
      </c>
      <c r="G27" s="1">
        <f t="shared" si="0"/>
        <v>107</v>
      </c>
      <c r="H27" s="31"/>
      <c r="I27" s="7"/>
      <c r="J27" s="7">
        <v>6</v>
      </c>
      <c r="K27" s="7"/>
      <c r="L27" s="7"/>
      <c r="M27" s="7"/>
      <c r="N27" s="7"/>
      <c r="O27" s="7">
        <v>6</v>
      </c>
      <c r="P27" s="7"/>
      <c r="Q27" s="7"/>
      <c r="R27" s="7"/>
      <c r="S27" s="7"/>
      <c r="T27" s="7">
        <v>15</v>
      </c>
      <c r="U27" s="7"/>
      <c r="V27" s="7"/>
      <c r="W27" s="7"/>
      <c r="X27" s="7"/>
      <c r="Y27" s="7">
        <v>80</v>
      </c>
      <c r="Z27" s="7"/>
      <c r="AA27" s="7"/>
      <c r="AB27" s="32"/>
    </row>
    <row r="28" spans="1:28" s="11" customFormat="1" ht="18" customHeight="1">
      <c r="A28" s="1">
        <v>24</v>
      </c>
      <c r="B28" s="1" t="s">
        <v>875</v>
      </c>
      <c r="C28" s="5" t="s">
        <v>876</v>
      </c>
      <c r="D28" s="1" t="s">
        <v>91</v>
      </c>
      <c r="E28" s="6" t="s">
        <v>7</v>
      </c>
      <c r="F28" s="1" t="s">
        <v>104</v>
      </c>
      <c r="G28" s="1">
        <f t="shared" si="0"/>
        <v>100</v>
      </c>
      <c r="H28" s="31"/>
      <c r="I28" s="7"/>
      <c r="J28" s="7"/>
      <c r="K28" s="7"/>
      <c r="L28" s="7">
        <v>100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32"/>
    </row>
    <row r="29" spans="1:28" s="11" customFormat="1" ht="18" customHeight="1">
      <c r="A29" s="1">
        <v>25</v>
      </c>
      <c r="B29" s="1">
        <v>13929</v>
      </c>
      <c r="C29" s="5" t="s">
        <v>406</v>
      </c>
      <c r="D29" s="1" t="s">
        <v>91</v>
      </c>
      <c r="E29" s="6" t="s">
        <v>7</v>
      </c>
      <c r="F29" s="1" t="s">
        <v>382</v>
      </c>
      <c r="G29" s="1">
        <f t="shared" si="0"/>
        <v>90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40</v>
      </c>
      <c r="T29" s="7"/>
      <c r="U29" s="7"/>
      <c r="V29" s="7"/>
      <c r="W29" s="7">
        <v>50</v>
      </c>
      <c r="X29" s="7"/>
      <c r="Y29" s="7"/>
      <c r="Z29" s="7"/>
      <c r="AA29" s="7"/>
      <c r="AB29" s="32"/>
    </row>
    <row r="30" spans="1:28" s="11" customFormat="1" ht="18" customHeight="1">
      <c r="A30" s="1">
        <v>25</v>
      </c>
      <c r="B30" s="1">
        <v>56965</v>
      </c>
      <c r="C30" s="5" t="s">
        <v>378</v>
      </c>
      <c r="D30" s="1" t="s">
        <v>91</v>
      </c>
      <c r="E30" s="6" t="s">
        <v>369</v>
      </c>
      <c r="F30" s="1" t="s">
        <v>370</v>
      </c>
      <c r="G30" s="1">
        <f t="shared" si="0"/>
        <v>90</v>
      </c>
      <c r="H30" s="31"/>
      <c r="I30" s="7"/>
      <c r="J30" s="7">
        <v>4</v>
      </c>
      <c r="K30" s="7"/>
      <c r="L30" s="7"/>
      <c r="M30" s="7"/>
      <c r="N30" s="7"/>
      <c r="O30" s="7">
        <v>6</v>
      </c>
      <c r="P30" s="7"/>
      <c r="Q30" s="7"/>
      <c r="R30" s="7"/>
      <c r="S30" s="7"/>
      <c r="T30" s="7">
        <v>10</v>
      </c>
      <c r="U30" s="7"/>
      <c r="V30" s="7"/>
      <c r="W30" s="7"/>
      <c r="X30" s="7"/>
      <c r="Y30" s="7">
        <v>70</v>
      </c>
      <c r="Z30" s="7"/>
      <c r="AA30" s="7"/>
      <c r="AB30" s="32"/>
    </row>
    <row r="31" spans="1:28" s="11" customFormat="1" ht="18" customHeight="1">
      <c r="A31" s="1">
        <v>27</v>
      </c>
      <c r="B31" s="1">
        <v>35837</v>
      </c>
      <c r="C31" s="5" t="s">
        <v>409</v>
      </c>
      <c r="D31" s="1" t="s">
        <v>91</v>
      </c>
      <c r="E31" s="6" t="s">
        <v>410</v>
      </c>
      <c r="F31" s="1" t="s">
        <v>382</v>
      </c>
      <c r="G31" s="1">
        <f t="shared" si="0"/>
        <v>85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50</v>
      </c>
      <c r="T31" s="7"/>
      <c r="U31" s="7"/>
      <c r="V31" s="7"/>
      <c r="W31" s="7">
        <v>35</v>
      </c>
      <c r="X31" s="7"/>
      <c r="Y31" s="7"/>
      <c r="Z31" s="7"/>
      <c r="AA31" s="7"/>
      <c r="AB31" s="32"/>
    </row>
    <row r="32" spans="1:28" s="11" customFormat="1" ht="18" customHeight="1">
      <c r="A32" s="1">
        <v>28</v>
      </c>
      <c r="B32" s="1">
        <v>55367</v>
      </c>
      <c r="C32" s="5" t="s">
        <v>137</v>
      </c>
      <c r="D32" s="1" t="s">
        <v>91</v>
      </c>
      <c r="E32" s="6" t="s">
        <v>7</v>
      </c>
      <c r="F32" s="1" t="s">
        <v>104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80</v>
      </c>
      <c r="AA32" s="7"/>
      <c r="AB32" s="32"/>
    </row>
    <row r="33" spans="1:28" s="11" customFormat="1" ht="18" customHeight="1">
      <c r="A33" s="1">
        <v>29</v>
      </c>
      <c r="B33" s="1">
        <v>53249</v>
      </c>
      <c r="C33" s="5" t="s">
        <v>379</v>
      </c>
      <c r="D33" s="1" t="s">
        <v>91</v>
      </c>
      <c r="E33" s="6" t="s">
        <v>369</v>
      </c>
      <c r="F33" s="1" t="s">
        <v>370</v>
      </c>
      <c r="G33" s="1">
        <f t="shared" si="0"/>
        <v>77</v>
      </c>
      <c r="H33" s="31"/>
      <c r="I33" s="7"/>
      <c r="J33" s="7"/>
      <c r="K33" s="7"/>
      <c r="L33" s="7"/>
      <c r="M33" s="7"/>
      <c r="N33" s="7"/>
      <c r="O33" s="7">
        <v>4</v>
      </c>
      <c r="P33" s="7"/>
      <c r="Q33" s="7"/>
      <c r="R33" s="7"/>
      <c r="S33" s="7"/>
      <c r="T33" s="7">
        <v>8</v>
      </c>
      <c r="U33" s="7"/>
      <c r="V33" s="7"/>
      <c r="W33" s="7"/>
      <c r="X33" s="7"/>
      <c r="Y33" s="7">
        <v>65</v>
      </c>
      <c r="Z33" s="7"/>
      <c r="AA33" s="7"/>
      <c r="AB33" s="32"/>
    </row>
    <row r="34" spans="1:28" s="11" customFormat="1" ht="18" customHeight="1">
      <c r="A34" s="1">
        <v>30</v>
      </c>
      <c r="B34" s="1" t="s">
        <v>356</v>
      </c>
      <c r="C34" s="5" t="s">
        <v>357</v>
      </c>
      <c r="D34" s="1" t="s">
        <v>91</v>
      </c>
      <c r="E34" s="6" t="s">
        <v>7</v>
      </c>
      <c r="F34" s="1" t="s">
        <v>191</v>
      </c>
      <c r="G34" s="1">
        <f t="shared" si="0"/>
        <v>75</v>
      </c>
      <c r="H34" s="31"/>
      <c r="I34" s="7"/>
      <c r="J34" s="7"/>
      <c r="K34" s="7"/>
      <c r="L34" s="7"/>
      <c r="M34" s="7"/>
      <c r="N34" s="7"/>
      <c r="O34" s="7"/>
      <c r="P34" s="7">
        <v>25</v>
      </c>
      <c r="Q34" s="7"/>
      <c r="R34" s="7"/>
      <c r="S34" s="7"/>
      <c r="T34" s="7"/>
      <c r="U34" s="7"/>
      <c r="V34" s="7"/>
      <c r="W34" s="7"/>
      <c r="X34" s="7">
        <v>50</v>
      </c>
      <c r="Y34" s="7"/>
      <c r="Z34" s="7"/>
      <c r="AA34" s="7"/>
      <c r="AB34" s="32"/>
    </row>
    <row r="35" spans="1:28" s="11" customFormat="1" ht="18" customHeight="1">
      <c r="A35" s="1">
        <v>31</v>
      </c>
      <c r="B35" s="1" t="s">
        <v>358</v>
      </c>
      <c r="C35" s="5" t="s">
        <v>359</v>
      </c>
      <c r="D35" s="1" t="s">
        <v>91</v>
      </c>
      <c r="E35" s="6" t="s">
        <v>7</v>
      </c>
      <c r="F35" s="1" t="s">
        <v>191</v>
      </c>
      <c r="G35" s="1">
        <f t="shared" si="0"/>
        <v>60</v>
      </c>
      <c r="H35" s="31"/>
      <c r="I35" s="7"/>
      <c r="J35" s="7"/>
      <c r="K35" s="7"/>
      <c r="L35" s="7"/>
      <c r="M35" s="7"/>
      <c r="N35" s="7"/>
      <c r="O35" s="7"/>
      <c r="P35" s="7">
        <v>20</v>
      </c>
      <c r="Q35" s="7"/>
      <c r="R35" s="7"/>
      <c r="S35" s="7"/>
      <c r="T35" s="7"/>
      <c r="U35" s="7"/>
      <c r="V35" s="7"/>
      <c r="W35" s="7"/>
      <c r="X35" s="7">
        <v>40</v>
      </c>
      <c r="Y35" s="7"/>
      <c r="Z35" s="7"/>
      <c r="AA35" s="7"/>
      <c r="AB35" s="32"/>
    </row>
    <row r="36" spans="1:28" s="11" customFormat="1" ht="18" customHeight="1">
      <c r="A36" s="1">
        <v>31</v>
      </c>
      <c r="B36" s="1">
        <v>54096</v>
      </c>
      <c r="C36" s="5" t="s">
        <v>411</v>
      </c>
      <c r="D36" s="1" t="s">
        <v>91</v>
      </c>
      <c r="E36" s="6" t="s">
        <v>7</v>
      </c>
      <c r="F36" s="1" t="s">
        <v>382</v>
      </c>
      <c r="G36" s="1">
        <f t="shared" si="0"/>
        <v>60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35</v>
      </c>
      <c r="T36" s="7"/>
      <c r="U36" s="7"/>
      <c r="V36" s="7"/>
      <c r="W36" s="7">
        <v>25</v>
      </c>
      <c r="X36" s="7"/>
      <c r="Y36" s="7"/>
      <c r="Z36" s="7"/>
      <c r="AA36" s="7"/>
      <c r="AB36" s="32"/>
    </row>
    <row r="37" spans="1:28" s="11" customFormat="1" ht="18" customHeight="1">
      <c r="A37" s="1">
        <v>33</v>
      </c>
      <c r="B37" s="1">
        <v>53587</v>
      </c>
      <c r="C37" s="5" t="s">
        <v>615</v>
      </c>
      <c r="D37" s="1" t="s">
        <v>91</v>
      </c>
      <c r="E37" s="6" t="s">
        <v>613</v>
      </c>
      <c r="F37" s="1" t="s">
        <v>155</v>
      </c>
      <c r="G37" s="1">
        <f t="shared" si="0"/>
        <v>50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50</v>
      </c>
      <c r="U37" s="7"/>
      <c r="V37" s="7"/>
      <c r="W37" s="7"/>
      <c r="X37" s="7"/>
      <c r="Y37" s="7"/>
      <c r="Z37" s="7"/>
      <c r="AA37" s="7"/>
      <c r="AB37" s="32"/>
    </row>
    <row r="38" spans="1:28" s="11" customFormat="1" ht="18" customHeight="1">
      <c r="A38" s="1">
        <v>33</v>
      </c>
      <c r="B38" s="1" t="s">
        <v>360</v>
      </c>
      <c r="C38" s="5" t="s">
        <v>361</v>
      </c>
      <c r="D38" s="1" t="s">
        <v>91</v>
      </c>
      <c r="E38" s="6" t="s">
        <v>7</v>
      </c>
      <c r="F38" s="1" t="s">
        <v>191</v>
      </c>
      <c r="G38" s="1">
        <f t="shared" si="0"/>
        <v>50</v>
      </c>
      <c r="H38" s="31"/>
      <c r="I38" s="7"/>
      <c r="J38" s="7"/>
      <c r="K38" s="7"/>
      <c r="L38" s="7"/>
      <c r="M38" s="7"/>
      <c r="N38" s="7"/>
      <c r="O38" s="7"/>
      <c r="P38" s="7">
        <v>15</v>
      </c>
      <c r="Q38" s="7"/>
      <c r="R38" s="7"/>
      <c r="S38" s="7"/>
      <c r="T38" s="7"/>
      <c r="U38" s="7"/>
      <c r="V38" s="7"/>
      <c r="W38" s="7"/>
      <c r="X38" s="7">
        <v>35</v>
      </c>
      <c r="Y38" s="7"/>
      <c r="Z38" s="7"/>
      <c r="AA38" s="7"/>
      <c r="AB38" s="32"/>
    </row>
    <row r="39" spans="1:28" s="11" customFormat="1" ht="18" customHeight="1">
      <c r="A39" s="1">
        <v>35</v>
      </c>
      <c r="B39" s="1">
        <v>34447</v>
      </c>
      <c r="C39" s="5" t="s">
        <v>407</v>
      </c>
      <c r="D39" s="1" t="s">
        <v>91</v>
      </c>
      <c r="E39" s="6" t="s">
        <v>408</v>
      </c>
      <c r="F39" s="1" t="s">
        <v>382</v>
      </c>
      <c r="G39" s="1">
        <f t="shared" si="0"/>
        <v>40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40</v>
      </c>
      <c r="X39" s="7"/>
      <c r="Y39" s="7"/>
      <c r="Z39" s="7"/>
      <c r="AA39" s="7"/>
      <c r="AB39" s="32"/>
    </row>
    <row r="40" spans="1:28" s="11" customFormat="1" ht="18" customHeight="1">
      <c r="A40" s="1">
        <v>36</v>
      </c>
      <c r="B40" s="1" t="s">
        <v>362</v>
      </c>
      <c r="C40" s="5" t="s">
        <v>363</v>
      </c>
      <c r="D40" s="1" t="s">
        <v>91</v>
      </c>
      <c r="E40" s="6" t="s">
        <v>7</v>
      </c>
      <c r="F40" s="1" t="s">
        <v>191</v>
      </c>
      <c r="G40" s="1">
        <f t="shared" si="0"/>
        <v>38</v>
      </c>
      <c r="H40" s="31"/>
      <c r="I40" s="7"/>
      <c r="J40" s="7"/>
      <c r="K40" s="7"/>
      <c r="L40" s="7"/>
      <c r="M40" s="7"/>
      <c r="N40" s="7"/>
      <c r="O40" s="7"/>
      <c r="P40" s="7">
        <v>8</v>
      </c>
      <c r="Q40" s="7"/>
      <c r="R40" s="7"/>
      <c r="S40" s="7"/>
      <c r="T40" s="7"/>
      <c r="U40" s="7"/>
      <c r="V40" s="7"/>
      <c r="W40" s="7"/>
      <c r="X40" s="7">
        <v>30</v>
      </c>
      <c r="Y40" s="7"/>
      <c r="Z40" s="7"/>
      <c r="AA40" s="7"/>
      <c r="AB40" s="32"/>
    </row>
    <row r="41" spans="1:28" s="11" customFormat="1" ht="18" customHeight="1">
      <c r="A41" s="1">
        <v>37</v>
      </c>
      <c r="B41" s="1">
        <v>52200</v>
      </c>
      <c r="C41" s="5" t="s">
        <v>90</v>
      </c>
      <c r="D41" s="1" t="s">
        <v>91</v>
      </c>
      <c r="E41" s="6" t="s">
        <v>7</v>
      </c>
      <c r="F41" s="1" t="s">
        <v>10</v>
      </c>
      <c r="G41" s="1">
        <f t="shared" si="0"/>
        <v>32.5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10</v>
      </c>
      <c r="S41" s="7"/>
      <c r="T41" s="7"/>
      <c r="U41" s="7">
        <v>10</v>
      </c>
      <c r="V41" s="7"/>
      <c r="W41" s="7"/>
      <c r="X41" s="7"/>
      <c r="Y41" s="7"/>
      <c r="Z41" s="7"/>
      <c r="AA41" s="7">
        <v>12.5</v>
      </c>
      <c r="AB41" s="32"/>
    </row>
    <row r="42" spans="1:28" s="11" customFormat="1" ht="18" customHeight="1">
      <c r="A42" s="1">
        <v>38</v>
      </c>
      <c r="B42" s="1">
        <v>13258</v>
      </c>
      <c r="C42" s="5" t="s">
        <v>616</v>
      </c>
      <c r="D42" s="1" t="s">
        <v>91</v>
      </c>
      <c r="E42" s="6" t="s">
        <v>369</v>
      </c>
      <c r="F42" s="1" t="s">
        <v>370</v>
      </c>
      <c r="G42" s="1">
        <f t="shared" si="0"/>
        <v>30</v>
      </c>
      <c r="H42" s="31"/>
      <c r="I42" s="7"/>
      <c r="J42" s="7">
        <v>10</v>
      </c>
      <c r="K42" s="7"/>
      <c r="L42" s="7"/>
      <c r="M42" s="7"/>
      <c r="N42" s="7"/>
      <c r="O42" s="7"/>
      <c r="P42" s="7"/>
      <c r="Q42" s="7"/>
      <c r="R42" s="7"/>
      <c r="S42" s="7"/>
      <c r="T42" s="7">
        <v>20</v>
      </c>
      <c r="U42" s="7"/>
      <c r="V42" s="7"/>
      <c r="W42" s="7"/>
      <c r="X42" s="7"/>
      <c r="Y42" s="7"/>
      <c r="Z42" s="7"/>
      <c r="AA42" s="7"/>
      <c r="AB42" s="32"/>
    </row>
    <row r="43" spans="1:28" s="11" customFormat="1" ht="18" customHeight="1">
      <c r="A43" s="1">
        <v>39</v>
      </c>
      <c r="B43" s="1">
        <v>45062</v>
      </c>
      <c r="C43" s="5" t="s">
        <v>737</v>
      </c>
      <c r="D43" s="1" t="s">
        <v>91</v>
      </c>
      <c r="E43" s="6" t="s">
        <v>7</v>
      </c>
      <c r="F43" s="1" t="s">
        <v>260</v>
      </c>
      <c r="G43" s="1">
        <f t="shared" si="0"/>
        <v>25</v>
      </c>
      <c r="H43" s="31"/>
      <c r="I43" s="7"/>
      <c r="J43" s="7"/>
      <c r="K43" s="7"/>
      <c r="L43" s="7"/>
      <c r="M43" s="7"/>
      <c r="N43" s="7"/>
      <c r="O43" s="7"/>
      <c r="P43" s="7"/>
      <c r="Q43" s="7">
        <v>25</v>
      </c>
      <c r="R43" s="7"/>
      <c r="S43" s="7"/>
      <c r="T43" s="7"/>
      <c r="U43" s="7"/>
      <c r="V43" s="7"/>
      <c r="W43" s="7"/>
      <c r="X43" s="7"/>
      <c r="Y43" s="7"/>
      <c r="Z43" s="7"/>
      <c r="AA43" s="7"/>
      <c r="AB43" s="32"/>
    </row>
    <row r="44" spans="1:28" s="11" customFormat="1" ht="18" customHeight="1">
      <c r="A44" s="1">
        <v>39</v>
      </c>
      <c r="B44" s="1">
        <v>56822</v>
      </c>
      <c r="C44" s="5" t="s">
        <v>364</v>
      </c>
      <c r="D44" s="1" t="s">
        <v>91</v>
      </c>
      <c r="E44" s="6" t="s">
        <v>7</v>
      </c>
      <c r="F44" s="1" t="s">
        <v>191</v>
      </c>
      <c r="G44" s="1">
        <f t="shared" si="0"/>
        <v>25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25</v>
      </c>
      <c r="Y44" s="7"/>
      <c r="Z44" s="7"/>
      <c r="AA44" s="7"/>
      <c r="AB44" s="32"/>
    </row>
    <row r="45" spans="1:28" s="11" customFormat="1" ht="18" customHeight="1">
      <c r="A45" s="1">
        <v>39</v>
      </c>
      <c r="B45" s="1" t="s">
        <v>366</v>
      </c>
      <c r="C45" s="5" t="s">
        <v>367</v>
      </c>
      <c r="D45" s="1" t="s">
        <v>91</v>
      </c>
      <c r="E45" s="6" t="s">
        <v>196</v>
      </c>
      <c r="F45" s="1" t="s">
        <v>191</v>
      </c>
      <c r="G45" s="1">
        <f t="shared" si="0"/>
        <v>25</v>
      </c>
      <c r="H45" s="31"/>
      <c r="I45" s="7"/>
      <c r="J45" s="7"/>
      <c r="K45" s="7"/>
      <c r="L45" s="7"/>
      <c r="M45" s="7"/>
      <c r="N45" s="7"/>
      <c r="O45" s="7"/>
      <c r="P45" s="7">
        <v>10</v>
      </c>
      <c r="Q45" s="7"/>
      <c r="R45" s="7"/>
      <c r="S45" s="7"/>
      <c r="T45" s="7"/>
      <c r="U45" s="7"/>
      <c r="V45" s="7"/>
      <c r="W45" s="7"/>
      <c r="X45" s="7">
        <v>15</v>
      </c>
      <c r="Y45" s="7"/>
      <c r="Z45" s="7"/>
      <c r="AA45" s="7"/>
      <c r="AB45" s="32"/>
    </row>
    <row r="46" spans="1:28" s="11" customFormat="1" ht="18" customHeight="1">
      <c r="A46" s="1">
        <v>42</v>
      </c>
      <c r="B46" s="1">
        <v>49637</v>
      </c>
      <c r="C46" s="5" t="s">
        <v>738</v>
      </c>
      <c r="D46" s="1" t="s">
        <v>91</v>
      </c>
      <c r="E46" s="6" t="s">
        <v>7</v>
      </c>
      <c r="F46" s="1" t="s">
        <v>260</v>
      </c>
      <c r="G46" s="1">
        <f t="shared" si="0"/>
        <v>20</v>
      </c>
      <c r="H46" s="31"/>
      <c r="I46" s="7"/>
      <c r="J46" s="7"/>
      <c r="K46" s="7"/>
      <c r="L46" s="7"/>
      <c r="M46" s="7"/>
      <c r="N46" s="7"/>
      <c r="O46" s="7"/>
      <c r="P46" s="7"/>
      <c r="Q46" s="7">
        <v>20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32"/>
    </row>
    <row r="47" spans="1:28" s="11" customFormat="1" ht="18" customHeight="1">
      <c r="A47" s="1">
        <v>42</v>
      </c>
      <c r="B47" s="1">
        <v>63336</v>
      </c>
      <c r="C47" s="5" t="s">
        <v>365</v>
      </c>
      <c r="D47" s="1" t="s">
        <v>91</v>
      </c>
      <c r="E47" s="6" t="s">
        <v>7</v>
      </c>
      <c r="F47" s="1" t="s">
        <v>191</v>
      </c>
      <c r="G47" s="1">
        <f t="shared" si="0"/>
        <v>20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20</v>
      </c>
      <c r="Y47" s="7"/>
      <c r="Z47" s="7"/>
      <c r="AA47" s="7"/>
      <c r="AB47" s="32"/>
    </row>
    <row r="48" spans="1:28" s="11" customFormat="1" ht="18" customHeight="1">
      <c r="A48" s="1">
        <v>44</v>
      </c>
      <c r="B48" s="1">
        <v>54671</v>
      </c>
      <c r="C48" s="5" t="s">
        <v>686</v>
      </c>
      <c r="D48" s="1" t="s">
        <v>91</v>
      </c>
      <c r="E48" s="6" t="s">
        <v>7</v>
      </c>
      <c r="F48" s="1" t="s">
        <v>687</v>
      </c>
      <c r="G48" s="1">
        <f t="shared" si="0"/>
        <v>12.5</v>
      </c>
      <c r="H48" s="31"/>
      <c r="I48" s="7"/>
      <c r="J48" s="7"/>
      <c r="K48" s="7"/>
      <c r="L48" s="7"/>
      <c r="M48" s="7"/>
      <c r="N48" s="7">
        <v>12.5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36"/>
    </row>
    <row r="49" spans="1:28" s="11" customFormat="1" ht="18" customHeight="1">
      <c r="A49" s="1">
        <v>45</v>
      </c>
      <c r="B49" s="1">
        <v>57716</v>
      </c>
      <c r="C49" s="5" t="s">
        <v>742</v>
      </c>
      <c r="D49" s="1" t="s">
        <v>91</v>
      </c>
      <c r="E49" s="6" t="s">
        <v>7</v>
      </c>
      <c r="F49" s="1" t="s">
        <v>260</v>
      </c>
      <c r="G49" s="1">
        <f t="shared" si="0"/>
        <v>8</v>
      </c>
      <c r="H49" s="31"/>
      <c r="I49" s="7"/>
      <c r="J49" s="7"/>
      <c r="K49" s="7"/>
      <c r="L49" s="7"/>
      <c r="M49" s="7"/>
      <c r="N49" s="7"/>
      <c r="O49" s="7"/>
      <c r="P49" s="7"/>
      <c r="Q49" s="7">
        <v>8</v>
      </c>
      <c r="R49" s="7"/>
      <c r="S49" s="7"/>
      <c r="T49" s="7"/>
      <c r="U49" s="7"/>
      <c r="V49" s="7"/>
      <c r="W49" s="7"/>
      <c r="X49" s="7"/>
      <c r="Y49" s="7"/>
      <c r="Z49" s="7"/>
      <c r="AA49" s="7"/>
      <c r="AB49" s="32"/>
    </row>
    <row r="50" spans="1:28" s="11" customFormat="1" ht="18" customHeight="1">
      <c r="A50" s="1">
        <v>46</v>
      </c>
      <c r="B50" s="1">
        <v>50873</v>
      </c>
      <c r="C50" s="5" t="s">
        <v>93</v>
      </c>
      <c r="D50" s="1" t="s">
        <v>94</v>
      </c>
      <c r="E50" s="6" t="s">
        <v>7</v>
      </c>
      <c r="F50" s="1" t="s">
        <v>8</v>
      </c>
      <c r="G50" s="1">
        <f t="shared" si="0"/>
        <v>7.5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>
        <v>7.5</v>
      </c>
      <c r="AB50" s="32"/>
    </row>
    <row r="51" spans="1:28" s="11" customFormat="1" ht="18" customHeight="1">
      <c r="A51" s="1"/>
      <c r="B51" s="1"/>
      <c r="C51" s="5"/>
      <c r="D51" s="1"/>
      <c r="E51" s="5"/>
      <c r="F51" s="1"/>
      <c r="G51" s="1"/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36"/>
    </row>
    <row r="52" spans="1:28" ht="6.9" customHeight="1">
      <c r="A52" s="38"/>
      <c r="B52" s="33"/>
      <c r="C52" s="39"/>
      <c r="D52" s="33"/>
      <c r="E52" s="40"/>
      <c r="F52" s="33"/>
      <c r="G52" s="41"/>
      <c r="H52" s="33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37"/>
    </row>
    <row r="53" spans="1:28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</row>
    <row r="54" spans="1:28">
      <c r="B54"/>
      <c r="C54" s="2"/>
      <c r="D54" s="10"/>
      <c r="E54" s="2"/>
      <c r="H54" s="12"/>
    </row>
    <row r="55" spans="1:28">
      <c r="B55"/>
      <c r="C55" s="2"/>
      <c r="D55" s="10"/>
      <c r="E55" s="2"/>
      <c r="H55" s="12"/>
    </row>
    <row r="56" spans="1:28">
      <c r="B56"/>
      <c r="C56" s="2"/>
      <c r="D56" s="10"/>
      <c r="E56" s="2"/>
      <c r="H56" s="12"/>
    </row>
    <row r="57" spans="1:28">
      <c r="C57" s="2"/>
      <c r="D57" s="10"/>
      <c r="E57" s="2"/>
      <c r="H57" s="12"/>
    </row>
    <row r="58" spans="1:28">
      <c r="C58" s="2"/>
      <c r="D58" s="10"/>
      <c r="E58" s="2"/>
      <c r="H58" s="12"/>
    </row>
    <row r="59" spans="1:28">
      <c r="C59" s="2"/>
      <c r="D59" s="10"/>
      <c r="E59" s="2"/>
      <c r="H59" s="12"/>
    </row>
  </sheetData>
  <sheetProtection algorithmName="SHA-512" hashValue="xs0N/Zcl29pFXlLNwqU4d9c8Yem2js6LEnun2x2Ose48IXGfdwgGg+q8h4sZOvRS1TxdNIYhZW4KhvpyOzEgJQ==" saltValue="HmOVHbH5/c4+IiN7EVacNw==" spinCount="100000" sheet="1" selectLockedCells="1" selectUnlockedCells="1"/>
  <sortState xmlns:xlrd2="http://schemas.microsoft.com/office/spreadsheetml/2017/richdata2" ref="B5:AA50">
    <sortCondition descending="1" ref="G5:G50"/>
  </sortState>
  <mergeCells count="21">
    <mergeCell ref="N1:N2"/>
    <mergeCell ref="M1:M2"/>
    <mergeCell ref="L1:L2"/>
    <mergeCell ref="K1:K2"/>
    <mergeCell ref="J1:J2"/>
    <mergeCell ref="Q1:Q2"/>
    <mergeCell ref="A2:G2"/>
    <mergeCell ref="A1:G1"/>
    <mergeCell ref="I1:I2"/>
    <mergeCell ref="AA1:AA2"/>
    <mergeCell ref="Z1:Z2"/>
    <mergeCell ref="X1:X2"/>
    <mergeCell ref="Y1:Y2"/>
    <mergeCell ref="W1:W2"/>
    <mergeCell ref="V1:V2"/>
    <mergeCell ref="U1:U2"/>
    <mergeCell ref="T1:T2"/>
    <mergeCell ref="S1:S2"/>
    <mergeCell ref="R1:R2"/>
    <mergeCell ref="P1:P2"/>
    <mergeCell ref="O1:O2"/>
  </mergeCells>
  <conditionalFormatting sqref="B1:B1048576">
    <cfRule type="duplicateValues" dxfId="175" priority="5"/>
  </conditionalFormatting>
  <conditionalFormatting sqref="B1:C2 B4:C4 B51:C53 B54:B59 B60:C65553">
    <cfRule type="expression" dxfId="174" priority="16" stopIfTrue="1">
      <formula>AND(COUNTIF($B$1:$C$2, B1)+COUNTIF($B$4:$C$4, B1)+COUNTIF($B$51:$C$65553, B1)&gt;1,NOT(ISBLANK(B1)))</formula>
    </cfRule>
  </conditionalFormatting>
  <conditionalFormatting sqref="B3:C3">
    <cfRule type="duplicateValues" dxfId="173" priority="14" stopIfTrue="1"/>
  </conditionalFormatting>
  <conditionalFormatting sqref="B5:C51">
    <cfRule type="duplicateValues" dxfId="172" priority="12283" stopIfTrue="1"/>
    <cfRule type="duplicateValues" dxfId="171" priority="12284" stopIfTrue="1"/>
    <cfRule type="duplicateValues" dxfId="170" priority="12285" stopIfTrue="1"/>
    <cfRule type="duplicateValues" dxfId="169" priority="12286" stopIfTrue="1"/>
  </conditionalFormatting>
  <conditionalFormatting sqref="B51:C53">
    <cfRule type="duplicateValues" dxfId="168" priority="11892" stopIfTrue="1"/>
  </conditionalFormatting>
  <conditionalFormatting sqref="B60:C1048576 B1:C53 B54:B59">
    <cfRule type="duplicateValues" dxfId="167" priority="3"/>
    <cfRule type="duplicateValues" dxfId="16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69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21875" style="12" customWidth="1"/>
    <col min="17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3"/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96.75" customHeight="1">
      <c r="A2" s="58" t="s">
        <v>941</v>
      </c>
      <c r="B2" s="59"/>
      <c r="C2" s="59"/>
      <c r="D2" s="59"/>
      <c r="E2" s="59"/>
      <c r="F2" s="59"/>
      <c r="G2" s="60"/>
      <c r="H2" s="28"/>
      <c r="I2" s="57"/>
      <c r="J2" s="54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>
        <v>37601</v>
      </c>
      <c r="C5" s="5" t="s">
        <v>32</v>
      </c>
      <c r="D5" s="1" t="s">
        <v>30</v>
      </c>
      <c r="E5" s="6" t="s">
        <v>7</v>
      </c>
      <c r="F5" s="1" t="s">
        <v>8</v>
      </c>
      <c r="G5" s="1">
        <f t="shared" ref="G5:G36" si="0">SUM(I5:V5)</f>
        <v>290</v>
      </c>
      <c r="H5" s="31"/>
      <c r="I5" s="7"/>
      <c r="J5" s="7"/>
      <c r="K5" s="7">
        <v>160</v>
      </c>
      <c r="L5" s="7"/>
      <c r="M5" s="7">
        <v>25</v>
      </c>
      <c r="N5" s="7"/>
      <c r="O5" s="7">
        <v>25</v>
      </c>
      <c r="P5" s="7"/>
      <c r="Q5" s="7">
        <v>25</v>
      </c>
      <c r="R5" s="7"/>
      <c r="S5" s="7"/>
      <c r="T5" s="7">
        <v>35</v>
      </c>
      <c r="U5" s="7"/>
      <c r="V5" s="7">
        <v>20</v>
      </c>
      <c r="W5" s="32"/>
    </row>
    <row r="6" spans="1:23" s="11" customFormat="1" ht="18" customHeight="1">
      <c r="A6" s="1">
        <v>2</v>
      </c>
      <c r="B6" s="1">
        <v>34468</v>
      </c>
      <c r="C6" s="5" t="s">
        <v>31</v>
      </c>
      <c r="D6" s="1" t="s">
        <v>30</v>
      </c>
      <c r="E6" s="6" t="s">
        <v>7</v>
      </c>
      <c r="F6" s="1" t="s">
        <v>8</v>
      </c>
      <c r="G6" s="1">
        <f t="shared" si="0"/>
        <v>275</v>
      </c>
      <c r="H6" s="31"/>
      <c r="I6" s="7"/>
      <c r="J6" s="7"/>
      <c r="K6" s="7">
        <v>200</v>
      </c>
      <c r="L6" s="7"/>
      <c r="M6" s="7"/>
      <c r="N6" s="7"/>
      <c r="O6" s="7"/>
      <c r="P6" s="7"/>
      <c r="Q6" s="7"/>
      <c r="R6" s="7"/>
      <c r="S6" s="7"/>
      <c r="T6" s="7">
        <v>50</v>
      </c>
      <c r="U6" s="7"/>
      <c r="V6" s="7">
        <v>25</v>
      </c>
      <c r="W6" s="32"/>
    </row>
    <row r="7" spans="1:23" s="11" customFormat="1" ht="18" customHeight="1">
      <c r="A7" s="1">
        <v>3</v>
      </c>
      <c r="B7" s="1">
        <v>42248</v>
      </c>
      <c r="C7" s="5" t="s">
        <v>35</v>
      </c>
      <c r="D7" s="1" t="s">
        <v>30</v>
      </c>
      <c r="E7" s="6" t="s">
        <v>7</v>
      </c>
      <c r="F7" s="1" t="s">
        <v>8</v>
      </c>
      <c r="G7" s="1">
        <f t="shared" si="0"/>
        <v>270</v>
      </c>
      <c r="H7" s="31"/>
      <c r="I7" s="7"/>
      <c r="J7" s="7"/>
      <c r="K7" s="7">
        <v>180</v>
      </c>
      <c r="L7" s="7"/>
      <c r="M7" s="7">
        <v>20</v>
      </c>
      <c r="N7" s="7"/>
      <c r="O7" s="7">
        <v>20</v>
      </c>
      <c r="P7" s="7"/>
      <c r="Q7" s="7"/>
      <c r="R7" s="7"/>
      <c r="S7" s="7"/>
      <c r="T7" s="7">
        <v>40</v>
      </c>
      <c r="U7" s="7"/>
      <c r="V7" s="7">
        <v>10</v>
      </c>
      <c r="W7" s="36"/>
    </row>
    <row r="8" spans="1:23" s="11" customFormat="1" ht="18" customHeight="1">
      <c r="A8" s="1">
        <v>4</v>
      </c>
      <c r="B8" s="1">
        <v>45270</v>
      </c>
      <c r="C8" s="5" t="s">
        <v>158</v>
      </c>
      <c r="D8" s="1" t="s">
        <v>30</v>
      </c>
      <c r="E8" s="6" t="s">
        <v>159</v>
      </c>
      <c r="F8" s="1" t="s">
        <v>8</v>
      </c>
      <c r="G8" s="1">
        <f t="shared" si="0"/>
        <v>248</v>
      </c>
      <c r="H8" s="31"/>
      <c r="I8" s="7"/>
      <c r="J8" s="7"/>
      <c r="K8" s="7">
        <v>140</v>
      </c>
      <c r="L8" s="7"/>
      <c r="M8" s="7">
        <v>15</v>
      </c>
      <c r="N8" s="7"/>
      <c r="O8" s="7">
        <v>8</v>
      </c>
      <c r="P8" s="7"/>
      <c r="Q8" s="7"/>
      <c r="R8" s="7"/>
      <c r="S8" s="7"/>
      <c r="T8" s="7">
        <v>25</v>
      </c>
      <c r="U8" s="7">
        <f>120/2</f>
        <v>60</v>
      </c>
      <c r="V8" s="7"/>
      <c r="W8" s="36"/>
    </row>
    <row r="9" spans="1:23" s="11" customFormat="1" ht="18" customHeight="1">
      <c r="A9" s="1">
        <v>5</v>
      </c>
      <c r="B9" s="1">
        <v>62879</v>
      </c>
      <c r="C9" s="5" t="s">
        <v>801</v>
      </c>
      <c r="D9" s="1" t="s">
        <v>30</v>
      </c>
      <c r="E9" s="6" t="s">
        <v>7</v>
      </c>
      <c r="F9" s="1" t="s">
        <v>443</v>
      </c>
      <c r="G9" s="1">
        <f t="shared" si="0"/>
        <v>165</v>
      </c>
      <c r="H9" s="31"/>
      <c r="I9" s="7"/>
      <c r="J9" s="7">
        <v>65</v>
      </c>
      <c r="K9" s="7"/>
      <c r="L9" s="7"/>
      <c r="M9" s="7"/>
      <c r="N9" s="7"/>
      <c r="O9" s="7"/>
      <c r="P9" s="7"/>
      <c r="Q9" s="7"/>
      <c r="R9" s="7">
        <v>100</v>
      </c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15104</v>
      </c>
      <c r="C10" s="5" t="s">
        <v>539</v>
      </c>
      <c r="D10" s="1" t="s">
        <v>30</v>
      </c>
      <c r="E10" s="6" t="s">
        <v>7</v>
      </c>
      <c r="F10" s="1" t="s">
        <v>443</v>
      </c>
      <c r="G10" s="1">
        <f t="shared" si="0"/>
        <v>155</v>
      </c>
      <c r="H10" s="31"/>
      <c r="I10" s="7"/>
      <c r="J10" s="7">
        <v>75</v>
      </c>
      <c r="K10" s="7"/>
      <c r="L10" s="7"/>
      <c r="M10" s="7"/>
      <c r="N10" s="7"/>
      <c r="O10" s="7"/>
      <c r="P10" s="7"/>
      <c r="Q10" s="7"/>
      <c r="R10" s="7">
        <v>80</v>
      </c>
      <c r="S10" s="7"/>
      <c r="T10" s="7"/>
      <c r="U10" s="7"/>
      <c r="V10" s="7"/>
      <c r="W10" s="32"/>
    </row>
    <row r="11" spans="1:23" s="11" customFormat="1" ht="18" customHeight="1">
      <c r="A11" s="1">
        <v>7</v>
      </c>
      <c r="B11" s="24" t="s">
        <v>217</v>
      </c>
      <c r="C11" s="25" t="s">
        <v>218</v>
      </c>
      <c r="D11" s="1" t="s">
        <v>30</v>
      </c>
      <c r="E11" s="6" t="s">
        <v>7</v>
      </c>
      <c r="F11" s="24" t="s">
        <v>8</v>
      </c>
      <c r="G11" s="1">
        <f t="shared" si="0"/>
        <v>150</v>
      </c>
      <c r="H11" s="31"/>
      <c r="I11" s="44"/>
      <c r="J11" s="44"/>
      <c r="K11" s="44">
        <v>120</v>
      </c>
      <c r="L11" s="44"/>
      <c r="M11" s="44"/>
      <c r="N11" s="44"/>
      <c r="O11" s="44"/>
      <c r="P11" s="44"/>
      <c r="Q11" s="44"/>
      <c r="R11" s="44"/>
      <c r="S11" s="44"/>
      <c r="T11" s="44">
        <v>30</v>
      </c>
      <c r="U11" s="44"/>
      <c r="V11" s="44"/>
      <c r="W11" s="32"/>
    </row>
    <row r="12" spans="1:23" s="11" customFormat="1" ht="18" customHeight="1">
      <c r="A12" s="1">
        <v>8</v>
      </c>
      <c r="B12" s="24">
        <v>56551</v>
      </c>
      <c r="C12" s="25" t="s">
        <v>541</v>
      </c>
      <c r="D12" s="1" t="s">
        <v>30</v>
      </c>
      <c r="E12" s="6" t="s">
        <v>7</v>
      </c>
      <c r="F12" s="24" t="s">
        <v>443</v>
      </c>
      <c r="G12" s="1">
        <f t="shared" si="0"/>
        <v>145</v>
      </c>
      <c r="H12" s="31"/>
      <c r="I12" s="44"/>
      <c r="J12" s="44">
        <v>80</v>
      </c>
      <c r="K12" s="44"/>
      <c r="L12" s="44"/>
      <c r="M12" s="44"/>
      <c r="N12" s="44"/>
      <c r="O12" s="44"/>
      <c r="P12" s="44"/>
      <c r="Q12" s="44"/>
      <c r="R12" s="44">
        <v>65</v>
      </c>
      <c r="S12" s="44"/>
      <c r="T12" s="44"/>
      <c r="U12" s="44"/>
      <c r="V12" s="44"/>
      <c r="W12" s="32"/>
    </row>
    <row r="13" spans="1:23" s="11" customFormat="1" ht="18" customHeight="1">
      <c r="A13" s="1">
        <v>9</v>
      </c>
      <c r="B13" s="24" t="s">
        <v>562</v>
      </c>
      <c r="C13" s="25" t="s">
        <v>563</v>
      </c>
      <c r="D13" s="1" t="s">
        <v>30</v>
      </c>
      <c r="E13" s="6" t="s">
        <v>7</v>
      </c>
      <c r="F13" s="24" t="s">
        <v>10</v>
      </c>
      <c r="G13" s="1">
        <f t="shared" si="0"/>
        <v>109</v>
      </c>
      <c r="H13" s="31"/>
      <c r="I13" s="44"/>
      <c r="J13" s="44"/>
      <c r="K13" s="44">
        <v>100</v>
      </c>
      <c r="L13" s="44"/>
      <c r="M13" s="44"/>
      <c r="N13" s="44"/>
      <c r="O13" s="44">
        <v>3</v>
      </c>
      <c r="P13" s="44"/>
      <c r="Q13" s="44">
        <v>6</v>
      </c>
      <c r="R13" s="44"/>
      <c r="S13" s="44"/>
      <c r="T13" s="44"/>
      <c r="U13" s="44"/>
      <c r="V13" s="44"/>
      <c r="W13" s="32"/>
    </row>
    <row r="14" spans="1:23" s="11" customFormat="1" ht="18" customHeight="1">
      <c r="A14" s="1">
        <v>10</v>
      </c>
      <c r="B14" s="24">
        <v>50375</v>
      </c>
      <c r="C14" s="25" t="s">
        <v>412</v>
      </c>
      <c r="D14" s="1" t="s">
        <v>30</v>
      </c>
      <c r="E14" s="6" t="s">
        <v>413</v>
      </c>
      <c r="F14" s="24" t="s">
        <v>382</v>
      </c>
      <c r="G14" s="1">
        <f t="shared" si="0"/>
        <v>100</v>
      </c>
      <c r="H14" s="31"/>
      <c r="I14" s="44"/>
      <c r="J14" s="44"/>
      <c r="K14" s="44"/>
      <c r="L14" s="44"/>
      <c r="M14" s="44"/>
      <c r="N14" s="44"/>
      <c r="O14" s="44"/>
      <c r="P14" s="44">
        <v>50</v>
      </c>
      <c r="Q14" s="44"/>
      <c r="R14" s="44"/>
      <c r="S14" s="44">
        <v>50</v>
      </c>
      <c r="T14" s="44"/>
      <c r="U14" s="44"/>
      <c r="V14" s="44"/>
      <c r="W14" s="32"/>
    </row>
    <row r="15" spans="1:23" s="11" customFormat="1" ht="18" customHeight="1">
      <c r="A15" s="1">
        <v>10</v>
      </c>
      <c r="B15" s="24">
        <v>59475</v>
      </c>
      <c r="C15" s="25" t="s">
        <v>542</v>
      </c>
      <c r="D15" s="1" t="s">
        <v>30</v>
      </c>
      <c r="E15" s="6" t="s">
        <v>7</v>
      </c>
      <c r="F15" s="24" t="s">
        <v>443</v>
      </c>
      <c r="G15" s="1">
        <f t="shared" si="0"/>
        <v>100</v>
      </c>
      <c r="H15" s="31"/>
      <c r="I15" s="44"/>
      <c r="J15" s="44">
        <v>45</v>
      </c>
      <c r="K15" s="44"/>
      <c r="L15" s="44"/>
      <c r="M15" s="44"/>
      <c r="N15" s="44"/>
      <c r="O15" s="44"/>
      <c r="P15" s="44"/>
      <c r="Q15" s="44"/>
      <c r="R15" s="44">
        <v>55</v>
      </c>
      <c r="S15" s="44"/>
      <c r="T15" s="44"/>
      <c r="U15" s="44"/>
      <c r="V15" s="44"/>
      <c r="W15" s="32"/>
    </row>
    <row r="16" spans="1:23" s="11" customFormat="1" ht="18" customHeight="1">
      <c r="A16" s="1">
        <v>10</v>
      </c>
      <c r="B16" s="24">
        <v>34014</v>
      </c>
      <c r="C16" s="25" t="s">
        <v>918</v>
      </c>
      <c r="D16" s="1" t="s">
        <v>30</v>
      </c>
      <c r="E16" s="6" t="s">
        <v>7</v>
      </c>
      <c r="F16" s="24" t="s">
        <v>443</v>
      </c>
      <c r="G16" s="1">
        <f t="shared" si="0"/>
        <v>100</v>
      </c>
      <c r="H16" s="31"/>
      <c r="I16" s="44"/>
      <c r="J16" s="44">
        <v>100</v>
      </c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32"/>
    </row>
    <row r="17" spans="1:23" s="11" customFormat="1" ht="18" customHeight="1">
      <c r="A17" s="1">
        <v>13</v>
      </c>
      <c r="B17" s="24">
        <v>63979</v>
      </c>
      <c r="C17" s="25" t="s">
        <v>537</v>
      </c>
      <c r="D17" s="1" t="s">
        <v>30</v>
      </c>
      <c r="E17" s="6" t="s">
        <v>7</v>
      </c>
      <c r="F17" s="24" t="s">
        <v>443</v>
      </c>
      <c r="G17" s="1">
        <f t="shared" si="0"/>
        <v>95</v>
      </c>
      <c r="H17" s="31"/>
      <c r="I17" s="44"/>
      <c r="J17" s="44"/>
      <c r="K17" s="44"/>
      <c r="L17" s="44"/>
      <c r="M17" s="44"/>
      <c r="N17" s="44"/>
      <c r="O17" s="44"/>
      <c r="P17" s="44"/>
      <c r="Q17" s="44"/>
      <c r="R17" s="44">
        <v>95</v>
      </c>
      <c r="S17" s="44"/>
      <c r="T17" s="44"/>
      <c r="U17" s="44"/>
      <c r="V17" s="44"/>
      <c r="W17" s="32"/>
    </row>
    <row r="18" spans="1:23" s="11" customFormat="1" ht="18" customHeight="1">
      <c r="A18" s="1">
        <v>13</v>
      </c>
      <c r="B18" s="24">
        <v>34244</v>
      </c>
      <c r="C18" s="25" t="s">
        <v>919</v>
      </c>
      <c r="D18" s="1" t="s">
        <v>30</v>
      </c>
      <c r="E18" s="6" t="s">
        <v>920</v>
      </c>
      <c r="F18" s="24" t="s">
        <v>453</v>
      </c>
      <c r="G18" s="1">
        <f t="shared" si="0"/>
        <v>95</v>
      </c>
      <c r="H18" s="31"/>
      <c r="I18" s="44"/>
      <c r="J18" s="44">
        <v>95</v>
      </c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32"/>
    </row>
    <row r="19" spans="1:23" s="11" customFormat="1" ht="18" customHeight="1">
      <c r="A19" s="1">
        <v>15</v>
      </c>
      <c r="B19" s="24">
        <v>51072</v>
      </c>
      <c r="C19" s="25" t="s">
        <v>921</v>
      </c>
      <c r="D19" s="1" t="s">
        <v>30</v>
      </c>
      <c r="E19" s="6" t="s">
        <v>7</v>
      </c>
      <c r="F19" s="24" t="s">
        <v>453</v>
      </c>
      <c r="G19" s="1">
        <f t="shared" si="0"/>
        <v>90</v>
      </c>
      <c r="H19" s="31"/>
      <c r="I19" s="44"/>
      <c r="J19" s="44">
        <v>90</v>
      </c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32"/>
    </row>
    <row r="20" spans="1:23" s="11" customFormat="1" ht="18" customHeight="1">
      <c r="A20" s="1">
        <v>16</v>
      </c>
      <c r="B20" s="24">
        <v>58670</v>
      </c>
      <c r="C20" s="25" t="s">
        <v>538</v>
      </c>
      <c r="D20" s="1" t="s">
        <v>30</v>
      </c>
      <c r="E20" s="6" t="s">
        <v>442</v>
      </c>
      <c r="F20" s="24" t="s">
        <v>443</v>
      </c>
      <c r="G20" s="1">
        <f t="shared" si="0"/>
        <v>85</v>
      </c>
      <c r="H20" s="31"/>
      <c r="I20" s="44"/>
      <c r="J20" s="44"/>
      <c r="K20" s="44"/>
      <c r="L20" s="44"/>
      <c r="M20" s="44"/>
      <c r="N20" s="44"/>
      <c r="O20" s="44"/>
      <c r="P20" s="44"/>
      <c r="Q20" s="44"/>
      <c r="R20" s="44">
        <v>85</v>
      </c>
      <c r="S20" s="44"/>
      <c r="T20" s="44"/>
      <c r="U20" s="44"/>
      <c r="V20" s="44"/>
      <c r="W20" s="32"/>
    </row>
    <row r="21" spans="1:23" s="11" customFormat="1" ht="18" customHeight="1">
      <c r="A21" s="1">
        <v>17</v>
      </c>
      <c r="B21" s="24">
        <v>47736</v>
      </c>
      <c r="C21" s="25" t="s">
        <v>735</v>
      </c>
      <c r="D21" s="1" t="s">
        <v>30</v>
      </c>
      <c r="E21" s="6" t="s">
        <v>7</v>
      </c>
      <c r="F21" s="24" t="s">
        <v>104</v>
      </c>
      <c r="G21" s="1">
        <f t="shared" si="0"/>
        <v>80</v>
      </c>
      <c r="H21" s="31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>
        <f>160/2</f>
        <v>80</v>
      </c>
      <c r="V21" s="44"/>
      <c r="W21" s="32"/>
    </row>
    <row r="22" spans="1:23" s="11" customFormat="1" ht="18" customHeight="1">
      <c r="A22" s="1">
        <v>18</v>
      </c>
      <c r="B22" s="24">
        <v>19106</v>
      </c>
      <c r="C22" s="25" t="s">
        <v>540</v>
      </c>
      <c r="D22" s="1" t="s">
        <v>30</v>
      </c>
      <c r="E22" s="6" t="s">
        <v>7</v>
      </c>
      <c r="F22" s="24" t="s">
        <v>151</v>
      </c>
      <c r="G22" s="1">
        <f t="shared" si="0"/>
        <v>75</v>
      </c>
      <c r="H22" s="31"/>
      <c r="I22" s="44"/>
      <c r="J22" s="44"/>
      <c r="K22" s="44"/>
      <c r="L22" s="44"/>
      <c r="M22" s="44"/>
      <c r="N22" s="44"/>
      <c r="O22" s="44"/>
      <c r="P22" s="44"/>
      <c r="Q22" s="44"/>
      <c r="R22" s="44">
        <v>75</v>
      </c>
      <c r="S22" s="44"/>
      <c r="T22" s="44"/>
      <c r="U22" s="44"/>
      <c r="V22" s="44"/>
      <c r="W22" s="32"/>
    </row>
    <row r="23" spans="1:23" s="11" customFormat="1" ht="18" customHeight="1">
      <c r="A23" s="1">
        <v>19</v>
      </c>
      <c r="B23" s="24">
        <v>51098</v>
      </c>
      <c r="C23" s="25" t="s">
        <v>157</v>
      </c>
      <c r="D23" s="1" t="s">
        <v>30</v>
      </c>
      <c r="E23" s="6" t="s">
        <v>7</v>
      </c>
      <c r="F23" s="24" t="s">
        <v>142</v>
      </c>
      <c r="G23" s="1">
        <f t="shared" si="0"/>
        <v>70</v>
      </c>
      <c r="H23" s="31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>
        <f>140/2</f>
        <v>70</v>
      </c>
      <c r="V23" s="44"/>
      <c r="W23" s="32"/>
    </row>
    <row r="24" spans="1:23" s="11" customFormat="1" ht="18" customHeight="1">
      <c r="A24" s="1">
        <v>20</v>
      </c>
      <c r="B24" s="24">
        <v>57067</v>
      </c>
      <c r="C24" s="25" t="s">
        <v>922</v>
      </c>
      <c r="D24" s="1" t="s">
        <v>30</v>
      </c>
      <c r="E24" s="6" t="s">
        <v>7</v>
      </c>
      <c r="F24" s="24" t="s">
        <v>443</v>
      </c>
      <c r="G24" s="1">
        <f t="shared" si="0"/>
        <v>55</v>
      </c>
      <c r="H24" s="31"/>
      <c r="I24" s="44"/>
      <c r="J24" s="44">
        <v>55</v>
      </c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32"/>
    </row>
    <row r="25" spans="1:23" s="11" customFormat="1" ht="18" customHeight="1">
      <c r="A25" s="1">
        <v>21</v>
      </c>
      <c r="B25" s="24">
        <v>59622</v>
      </c>
      <c r="C25" s="25" t="s">
        <v>414</v>
      </c>
      <c r="D25" s="1" t="s">
        <v>30</v>
      </c>
      <c r="E25" s="6" t="s">
        <v>413</v>
      </c>
      <c r="F25" s="24" t="s">
        <v>382</v>
      </c>
      <c r="G25" s="1">
        <f t="shared" si="0"/>
        <v>50</v>
      </c>
      <c r="H25" s="31"/>
      <c r="I25" s="44"/>
      <c r="J25" s="44"/>
      <c r="K25" s="44"/>
      <c r="L25" s="44"/>
      <c r="M25" s="44"/>
      <c r="N25" s="44"/>
      <c r="O25" s="44"/>
      <c r="P25" s="44">
        <v>20</v>
      </c>
      <c r="Q25" s="44"/>
      <c r="R25" s="44"/>
      <c r="S25" s="44">
        <v>30</v>
      </c>
      <c r="T25" s="44"/>
      <c r="U25" s="44"/>
      <c r="V25" s="44"/>
      <c r="W25" s="32"/>
    </row>
    <row r="26" spans="1:23" s="11" customFormat="1" ht="18" customHeight="1">
      <c r="A26" s="1">
        <v>21</v>
      </c>
      <c r="B26" s="24">
        <v>63201</v>
      </c>
      <c r="C26" s="25" t="s">
        <v>415</v>
      </c>
      <c r="D26" s="1" t="s">
        <v>30</v>
      </c>
      <c r="E26" s="6" t="s">
        <v>7</v>
      </c>
      <c r="F26" s="24" t="s">
        <v>382</v>
      </c>
      <c r="G26" s="1">
        <f t="shared" si="0"/>
        <v>50</v>
      </c>
      <c r="H26" s="31"/>
      <c r="I26" s="44"/>
      <c r="J26" s="44"/>
      <c r="K26" s="44"/>
      <c r="L26" s="44"/>
      <c r="M26" s="44"/>
      <c r="N26" s="44"/>
      <c r="O26" s="44"/>
      <c r="P26" s="44">
        <v>25</v>
      </c>
      <c r="Q26" s="44"/>
      <c r="R26" s="44"/>
      <c r="S26" s="44">
        <v>25</v>
      </c>
      <c r="T26" s="44"/>
      <c r="U26" s="44"/>
      <c r="V26" s="44"/>
      <c r="W26" s="32"/>
    </row>
    <row r="27" spans="1:23" s="11" customFormat="1" ht="18" customHeight="1">
      <c r="A27" s="1">
        <v>23</v>
      </c>
      <c r="B27" s="24">
        <v>62971</v>
      </c>
      <c r="C27" s="25" t="s">
        <v>33</v>
      </c>
      <c r="D27" s="1" t="s">
        <v>30</v>
      </c>
      <c r="E27" s="6" t="s">
        <v>34</v>
      </c>
      <c r="F27" s="24" t="s">
        <v>10</v>
      </c>
      <c r="G27" s="1">
        <f t="shared" si="0"/>
        <v>45</v>
      </c>
      <c r="H27" s="31"/>
      <c r="I27" s="44"/>
      <c r="J27" s="44"/>
      <c r="K27" s="44"/>
      <c r="L27" s="44"/>
      <c r="M27" s="44"/>
      <c r="N27" s="44"/>
      <c r="O27" s="44">
        <v>10</v>
      </c>
      <c r="P27" s="44"/>
      <c r="Q27" s="44">
        <v>20</v>
      </c>
      <c r="R27" s="44"/>
      <c r="S27" s="44"/>
      <c r="T27" s="44"/>
      <c r="U27" s="44"/>
      <c r="V27" s="44">
        <v>15</v>
      </c>
      <c r="W27" s="32"/>
    </row>
    <row r="28" spans="1:23" s="11" customFormat="1" ht="18" customHeight="1">
      <c r="A28" s="1">
        <v>24</v>
      </c>
      <c r="B28" s="24">
        <v>64075</v>
      </c>
      <c r="C28" s="25" t="s">
        <v>621</v>
      </c>
      <c r="D28" s="1" t="s">
        <v>30</v>
      </c>
      <c r="E28" s="6" t="s">
        <v>7</v>
      </c>
      <c r="F28" s="24" t="s">
        <v>382</v>
      </c>
      <c r="G28" s="1">
        <f t="shared" si="0"/>
        <v>40</v>
      </c>
      <c r="H28" s="31"/>
      <c r="I28" s="44"/>
      <c r="J28" s="44"/>
      <c r="K28" s="44"/>
      <c r="L28" s="44"/>
      <c r="M28" s="44"/>
      <c r="N28" s="44"/>
      <c r="O28" s="44"/>
      <c r="P28" s="44">
        <v>40</v>
      </c>
      <c r="Q28" s="44"/>
      <c r="R28" s="44"/>
      <c r="S28" s="44"/>
      <c r="T28" s="44"/>
      <c r="U28" s="44"/>
      <c r="V28" s="44"/>
      <c r="W28" s="32"/>
    </row>
    <row r="29" spans="1:23" s="11" customFormat="1" ht="18" customHeight="1">
      <c r="A29" s="1">
        <v>25</v>
      </c>
      <c r="B29" s="24">
        <v>64500</v>
      </c>
      <c r="C29" s="25" t="s">
        <v>622</v>
      </c>
      <c r="D29" s="1" t="s">
        <v>30</v>
      </c>
      <c r="E29" s="6" t="s">
        <v>7</v>
      </c>
      <c r="F29" s="24" t="s">
        <v>382</v>
      </c>
      <c r="G29" s="1">
        <f t="shared" si="0"/>
        <v>35</v>
      </c>
      <c r="H29" s="31"/>
      <c r="I29" s="44"/>
      <c r="J29" s="44"/>
      <c r="K29" s="44"/>
      <c r="L29" s="44"/>
      <c r="M29" s="44"/>
      <c r="N29" s="44"/>
      <c r="O29" s="44"/>
      <c r="P29" s="44">
        <v>35</v>
      </c>
      <c r="Q29" s="44"/>
      <c r="R29" s="44"/>
      <c r="S29" s="44"/>
      <c r="T29" s="44"/>
      <c r="U29" s="44"/>
      <c r="V29" s="44"/>
      <c r="W29" s="32"/>
    </row>
    <row r="30" spans="1:23" s="11" customFormat="1" ht="18" customHeight="1">
      <c r="A30" s="1">
        <v>26</v>
      </c>
      <c r="B30" s="24">
        <v>63851</v>
      </c>
      <c r="C30" s="25" t="s">
        <v>416</v>
      </c>
      <c r="D30" s="1" t="s">
        <v>30</v>
      </c>
      <c r="E30" s="6" t="s">
        <v>7</v>
      </c>
      <c r="F30" s="24" t="s">
        <v>382</v>
      </c>
      <c r="G30" s="1">
        <f t="shared" si="0"/>
        <v>29</v>
      </c>
      <c r="H30" s="31"/>
      <c r="I30" s="44"/>
      <c r="J30" s="44"/>
      <c r="K30" s="44"/>
      <c r="L30" s="44"/>
      <c r="M30" s="44"/>
      <c r="N30" s="44"/>
      <c r="O30" s="44"/>
      <c r="P30" s="44">
        <v>9</v>
      </c>
      <c r="Q30" s="44"/>
      <c r="R30" s="44"/>
      <c r="S30" s="44">
        <v>20</v>
      </c>
      <c r="T30" s="44"/>
      <c r="U30" s="44"/>
      <c r="V30" s="44"/>
      <c r="W30" s="32"/>
    </row>
    <row r="31" spans="1:23" s="11" customFormat="1" ht="18" customHeight="1">
      <c r="A31" s="1">
        <v>27</v>
      </c>
      <c r="B31" s="24">
        <v>45549</v>
      </c>
      <c r="C31" s="25" t="s">
        <v>797</v>
      </c>
      <c r="D31" s="1" t="s">
        <v>30</v>
      </c>
      <c r="E31" s="6" t="s">
        <v>7</v>
      </c>
      <c r="F31" s="24" t="s">
        <v>8</v>
      </c>
      <c r="G31" s="1">
        <f t="shared" si="0"/>
        <v>25</v>
      </c>
      <c r="H31" s="31"/>
      <c r="I31" s="44"/>
      <c r="J31" s="44"/>
      <c r="K31" s="44"/>
      <c r="L31" s="44"/>
      <c r="M31" s="44"/>
      <c r="N31" s="44">
        <v>25</v>
      </c>
      <c r="O31" s="44"/>
      <c r="P31" s="44"/>
      <c r="Q31" s="44"/>
      <c r="R31" s="44"/>
      <c r="S31" s="44"/>
      <c r="T31" s="44"/>
      <c r="U31" s="44"/>
      <c r="V31" s="44"/>
      <c r="W31" s="32"/>
    </row>
    <row r="32" spans="1:23" s="11" customFormat="1" ht="18" customHeight="1">
      <c r="A32" s="1">
        <v>28</v>
      </c>
      <c r="B32" s="24">
        <v>58779</v>
      </c>
      <c r="C32" s="25" t="s">
        <v>417</v>
      </c>
      <c r="D32" s="1" t="s">
        <v>30</v>
      </c>
      <c r="E32" s="6" t="s">
        <v>7</v>
      </c>
      <c r="F32" s="24" t="s">
        <v>382</v>
      </c>
      <c r="G32" s="1">
        <f t="shared" si="0"/>
        <v>23</v>
      </c>
      <c r="H32" s="31"/>
      <c r="I32" s="44"/>
      <c r="J32" s="44"/>
      <c r="K32" s="44"/>
      <c r="L32" s="44"/>
      <c r="M32" s="44"/>
      <c r="N32" s="44"/>
      <c r="O32" s="44"/>
      <c r="P32" s="44">
        <v>8</v>
      </c>
      <c r="Q32" s="44"/>
      <c r="R32" s="44"/>
      <c r="S32" s="44">
        <v>15</v>
      </c>
      <c r="T32" s="44"/>
      <c r="U32" s="44"/>
      <c r="V32" s="44"/>
      <c r="W32" s="32"/>
    </row>
    <row r="33" spans="1:23" s="11" customFormat="1" ht="18" customHeight="1">
      <c r="A33" s="1">
        <v>28</v>
      </c>
      <c r="B33" s="24" t="s">
        <v>220</v>
      </c>
      <c r="C33" s="25" t="s">
        <v>221</v>
      </c>
      <c r="D33" s="1" t="s">
        <v>30</v>
      </c>
      <c r="E33" s="6" t="s">
        <v>7</v>
      </c>
      <c r="F33" s="24" t="s">
        <v>191</v>
      </c>
      <c r="G33" s="1">
        <f t="shared" si="0"/>
        <v>23</v>
      </c>
      <c r="H33" s="31"/>
      <c r="I33" s="44"/>
      <c r="J33" s="44"/>
      <c r="K33" s="44"/>
      <c r="L33" s="44"/>
      <c r="M33" s="44">
        <v>8</v>
      </c>
      <c r="N33" s="44"/>
      <c r="O33" s="44"/>
      <c r="P33" s="44"/>
      <c r="Q33" s="44"/>
      <c r="R33" s="44"/>
      <c r="S33" s="44"/>
      <c r="T33" s="44">
        <v>15</v>
      </c>
      <c r="U33" s="44"/>
      <c r="V33" s="44"/>
      <c r="W33" s="32"/>
    </row>
    <row r="34" spans="1:23" s="11" customFormat="1" ht="18" customHeight="1">
      <c r="A34" s="1">
        <v>30</v>
      </c>
      <c r="B34" s="24">
        <v>20103</v>
      </c>
      <c r="C34" s="25" t="s">
        <v>37</v>
      </c>
      <c r="D34" s="1" t="s">
        <v>30</v>
      </c>
      <c r="E34" s="6" t="s">
        <v>7</v>
      </c>
      <c r="F34" s="24" t="s">
        <v>10</v>
      </c>
      <c r="G34" s="1">
        <f t="shared" si="0"/>
        <v>22</v>
      </c>
      <c r="H34" s="31"/>
      <c r="I34" s="44"/>
      <c r="J34" s="44"/>
      <c r="K34" s="44"/>
      <c r="L34" s="44"/>
      <c r="M34" s="44"/>
      <c r="N34" s="44"/>
      <c r="O34" s="44">
        <v>1</v>
      </c>
      <c r="P34" s="44"/>
      <c r="Q34" s="44">
        <v>15</v>
      </c>
      <c r="R34" s="44"/>
      <c r="S34" s="44"/>
      <c r="T34" s="44"/>
      <c r="U34" s="44"/>
      <c r="V34" s="44">
        <v>6</v>
      </c>
      <c r="W34" s="32"/>
    </row>
    <row r="35" spans="1:23" s="11" customFormat="1" ht="18" customHeight="1">
      <c r="A35" s="1">
        <v>31</v>
      </c>
      <c r="B35" s="24">
        <v>56802</v>
      </c>
      <c r="C35" s="25" t="s">
        <v>219</v>
      </c>
      <c r="D35" s="1" t="s">
        <v>30</v>
      </c>
      <c r="E35" s="6" t="s">
        <v>196</v>
      </c>
      <c r="F35" s="24" t="s">
        <v>8</v>
      </c>
      <c r="G35" s="1">
        <f t="shared" si="0"/>
        <v>20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>
        <v>20</v>
      </c>
      <c r="U35" s="44"/>
      <c r="V35" s="44"/>
      <c r="W35" s="32"/>
    </row>
    <row r="36" spans="1:23" s="11" customFormat="1" ht="18" customHeight="1">
      <c r="A36" s="1">
        <v>32</v>
      </c>
      <c r="B36" s="24">
        <v>21651</v>
      </c>
      <c r="C36" s="25" t="s">
        <v>923</v>
      </c>
      <c r="D36" s="1" t="s">
        <v>30</v>
      </c>
      <c r="E36" s="6" t="s">
        <v>7</v>
      </c>
      <c r="F36" s="24" t="s">
        <v>181</v>
      </c>
      <c r="G36" s="1">
        <f t="shared" si="0"/>
        <v>15</v>
      </c>
      <c r="H36" s="31"/>
      <c r="I36" s="44"/>
      <c r="J36" s="44">
        <v>15</v>
      </c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32"/>
    </row>
    <row r="37" spans="1:23" s="11" customFormat="1" ht="18" customHeight="1">
      <c r="A37" s="1">
        <v>32</v>
      </c>
      <c r="B37" s="24">
        <v>43935</v>
      </c>
      <c r="C37" s="25" t="s">
        <v>798</v>
      </c>
      <c r="D37" s="1" t="s">
        <v>30</v>
      </c>
      <c r="E37" s="6" t="s">
        <v>7</v>
      </c>
      <c r="F37" s="24" t="s">
        <v>151</v>
      </c>
      <c r="G37" s="1">
        <f t="shared" ref="G37:G56" si="1">SUM(I37:V37)</f>
        <v>15</v>
      </c>
      <c r="H37" s="31"/>
      <c r="I37" s="44"/>
      <c r="J37" s="44"/>
      <c r="K37" s="44"/>
      <c r="L37" s="44"/>
      <c r="M37" s="44"/>
      <c r="N37" s="44">
        <v>15</v>
      </c>
      <c r="O37" s="44"/>
      <c r="P37" s="44"/>
      <c r="Q37" s="44"/>
      <c r="R37" s="44"/>
      <c r="S37" s="44"/>
      <c r="T37" s="44"/>
      <c r="U37" s="44"/>
      <c r="V37" s="44"/>
      <c r="W37" s="32"/>
    </row>
    <row r="38" spans="1:23" s="11" customFormat="1" ht="18" customHeight="1">
      <c r="A38" s="1">
        <v>32</v>
      </c>
      <c r="B38" s="24">
        <v>64079</v>
      </c>
      <c r="C38" s="25" t="s">
        <v>543</v>
      </c>
      <c r="D38" s="1" t="s">
        <v>30</v>
      </c>
      <c r="E38" s="6" t="s">
        <v>442</v>
      </c>
      <c r="F38" s="24" t="s">
        <v>443</v>
      </c>
      <c r="G38" s="1">
        <f t="shared" si="1"/>
        <v>15</v>
      </c>
      <c r="H38" s="31"/>
      <c r="I38" s="44"/>
      <c r="J38" s="44"/>
      <c r="K38" s="44"/>
      <c r="L38" s="44"/>
      <c r="M38" s="44"/>
      <c r="N38" s="44"/>
      <c r="O38" s="44"/>
      <c r="P38" s="44"/>
      <c r="Q38" s="44"/>
      <c r="R38" s="44">
        <v>15</v>
      </c>
      <c r="S38" s="44"/>
      <c r="T38" s="44"/>
      <c r="U38" s="44"/>
      <c r="V38" s="44"/>
      <c r="W38" s="32"/>
    </row>
    <row r="39" spans="1:23" s="11" customFormat="1" ht="18" customHeight="1">
      <c r="A39" s="1">
        <v>32</v>
      </c>
      <c r="B39" s="24">
        <v>64072</v>
      </c>
      <c r="C39" s="25" t="s">
        <v>623</v>
      </c>
      <c r="D39" s="1" t="s">
        <v>30</v>
      </c>
      <c r="E39" s="6" t="s">
        <v>7</v>
      </c>
      <c r="F39" s="24" t="s">
        <v>382</v>
      </c>
      <c r="G39" s="1">
        <f t="shared" si="1"/>
        <v>15</v>
      </c>
      <c r="H39" s="31"/>
      <c r="I39" s="44"/>
      <c r="J39" s="44"/>
      <c r="K39" s="44"/>
      <c r="L39" s="44"/>
      <c r="M39" s="44"/>
      <c r="N39" s="44"/>
      <c r="O39" s="44"/>
      <c r="P39" s="44">
        <v>15</v>
      </c>
      <c r="Q39" s="44"/>
      <c r="R39" s="44"/>
      <c r="S39" s="44"/>
      <c r="T39" s="44"/>
      <c r="U39" s="44"/>
      <c r="V39" s="44"/>
      <c r="W39" s="36"/>
    </row>
    <row r="40" spans="1:23" s="11" customFormat="1" ht="18" customHeight="1">
      <c r="A40" s="1">
        <v>32</v>
      </c>
      <c r="B40" s="1" t="s">
        <v>644</v>
      </c>
      <c r="C40" s="5" t="s">
        <v>645</v>
      </c>
      <c r="D40" s="1" t="s">
        <v>30</v>
      </c>
      <c r="E40" s="6" t="s">
        <v>7</v>
      </c>
      <c r="F40" s="24" t="s">
        <v>8</v>
      </c>
      <c r="G40" s="1">
        <f t="shared" si="1"/>
        <v>15</v>
      </c>
      <c r="H40" s="31"/>
      <c r="I40" s="7"/>
      <c r="J40" s="7"/>
      <c r="K40" s="7"/>
      <c r="L40" s="7"/>
      <c r="M40" s="7"/>
      <c r="N40" s="7"/>
      <c r="O40" s="7">
        <v>15</v>
      </c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37</v>
      </c>
      <c r="B41" s="1">
        <v>50505</v>
      </c>
      <c r="C41" s="5" t="s">
        <v>670</v>
      </c>
      <c r="D41" s="1" t="s">
        <v>30</v>
      </c>
      <c r="E41" s="6" t="s">
        <v>7</v>
      </c>
      <c r="F41" s="1" t="s">
        <v>191</v>
      </c>
      <c r="G41" s="1">
        <f t="shared" si="1"/>
        <v>14</v>
      </c>
      <c r="H41" s="31"/>
      <c r="I41" s="7"/>
      <c r="J41" s="7"/>
      <c r="K41" s="7"/>
      <c r="L41" s="7"/>
      <c r="M41" s="7">
        <v>6</v>
      </c>
      <c r="N41" s="7"/>
      <c r="O41" s="7"/>
      <c r="P41" s="7"/>
      <c r="Q41" s="7"/>
      <c r="R41" s="7"/>
      <c r="S41" s="7"/>
      <c r="T41" s="7">
        <v>8</v>
      </c>
      <c r="U41" s="7"/>
      <c r="V41" s="7"/>
      <c r="W41" s="36"/>
    </row>
    <row r="42" spans="1:23" s="11" customFormat="1" ht="18" customHeight="1">
      <c r="A42" s="1">
        <v>38</v>
      </c>
      <c r="B42" s="1" t="s">
        <v>222</v>
      </c>
      <c r="C42" s="5" t="s">
        <v>223</v>
      </c>
      <c r="D42" s="1" t="s">
        <v>30</v>
      </c>
      <c r="E42" s="6" t="s">
        <v>7</v>
      </c>
      <c r="F42" s="1" t="s">
        <v>191</v>
      </c>
      <c r="G42" s="1">
        <f t="shared" si="1"/>
        <v>13</v>
      </c>
      <c r="H42" s="31"/>
      <c r="I42" s="7"/>
      <c r="J42" s="7"/>
      <c r="K42" s="7"/>
      <c r="L42" s="7"/>
      <c r="M42" s="7">
        <v>3</v>
      </c>
      <c r="N42" s="7"/>
      <c r="O42" s="7"/>
      <c r="P42" s="7"/>
      <c r="Q42" s="7"/>
      <c r="R42" s="7"/>
      <c r="S42" s="7"/>
      <c r="T42" s="7">
        <v>10</v>
      </c>
      <c r="U42" s="7"/>
      <c r="V42" s="7"/>
      <c r="W42" s="32"/>
    </row>
    <row r="43" spans="1:23" s="11" customFormat="1" ht="18" customHeight="1">
      <c r="A43" s="1">
        <v>39</v>
      </c>
      <c r="B43" s="1">
        <v>56671</v>
      </c>
      <c r="C43" s="5" t="s">
        <v>703</v>
      </c>
      <c r="D43" s="1" t="s">
        <v>30</v>
      </c>
      <c r="E43" s="6" t="s">
        <v>7</v>
      </c>
      <c r="F43" s="1" t="s">
        <v>687</v>
      </c>
      <c r="G43" s="1">
        <f t="shared" si="1"/>
        <v>12.5</v>
      </c>
      <c r="H43" s="31"/>
      <c r="I43" s="7"/>
      <c r="J43" s="7"/>
      <c r="K43" s="7"/>
      <c r="L43" s="7">
        <v>12.5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32"/>
    </row>
    <row r="44" spans="1:23" s="11" customFormat="1" ht="18" customHeight="1">
      <c r="A44" s="1">
        <v>40</v>
      </c>
      <c r="B44" s="1" t="s">
        <v>560</v>
      </c>
      <c r="C44" s="5" t="s">
        <v>561</v>
      </c>
      <c r="D44" s="1" t="s">
        <v>30</v>
      </c>
      <c r="E44" s="6" t="s">
        <v>7</v>
      </c>
      <c r="F44" s="1" t="s">
        <v>8</v>
      </c>
      <c r="G44" s="1">
        <f t="shared" si="1"/>
        <v>12</v>
      </c>
      <c r="H44" s="31"/>
      <c r="I44" s="7"/>
      <c r="J44" s="7"/>
      <c r="K44" s="7"/>
      <c r="L44" s="7"/>
      <c r="M44" s="7"/>
      <c r="N44" s="7"/>
      <c r="O44" s="7">
        <v>4</v>
      </c>
      <c r="P44" s="7"/>
      <c r="Q44" s="7">
        <v>8</v>
      </c>
      <c r="R44" s="7"/>
      <c r="S44" s="7"/>
      <c r="T44" s="7"/>
      <c r="U44" s="7"/>
      <c r="V44" s="7"/>
      <c r="W44" s="32"/>
    </row>
    <row r="45" spans="1:23" s="11" customFormat="1" ht="18" customHeight="1">
      <c r="A45" s="1">
        <v>41</v>
      </c>
      <c r="B45" s="1" t="s">
        <v>224</v>
      </c>
      <c r="C45" s="5" t="s">
        <v>225</v>
      </c>
      <c r="D45" s="1" t="s">
        <v>30</v>
      </c>
      <c r="E45" s="6" t="s">
        <v>7</v>
      </c>
      <c r="F45" s="1" t="s">
        <v>191</v>
      </c>
      <c r="G45" s="1">
        <f t="shared" si="1"/>
        <v>11</v>
      </c>
      <c r="H45" s="31"/>
      <c r="I45" s="7"/>
      <c r="J45" s="7"/>
      <c r="K45" s="7"/>
      <c r="L45" s="7"/>
      <c r="M45" s="7">
        <v>2</v>
      </c>
      <c r="N45" s="7"/>
      <c r="O45" s="7"/>
      <c r="P45" s="7"/>
      <c r="Q45" s="7"/>
      <c r="R45" s="7"/>
      <c r="S45" s="7"/>
      <c r="T45" s="7">
        <v>9</v>
      </c>
      <c r="U45" s="7"/>
      <c r="V45" s="7"/>
      <c r="W45" s="32"/>
    </row>
    <row r="46" spans="1:23" s="11" customFormat="1" ht="18" customHeight="1">
      <c r="A46" s="1">
        <v>42</v>
      </c>
      <c r="B46" s="1">
        <v>58704</v>
      </c>
      <c r="C46" s="5" t="s">
        <v>799</v>
      </c>
      <c r="D46" s="1" t="s">
        <v>30</v>
      </c>
      <c r="E46" s="6" t="s">
        <v>259</v>
      </c>
      <c r="F46" s="1" t="s">
        <v>260</v>
      </c>
      <c r="G46" s="1">
        <f t="shared" si="1"/>
        <v>10</v>
      </c>
      <c r="H46" s="31"/>
      <c r="I46" s="7"/>
      <c r="J46" s="7"/>
      <c r="K46" s="7"/>
      <c r="L46" s="7"/>
      <c r="M46" s="7"/>
      <c r="N46" s="7">
        <v>10</v>
      </c>
      <c r="O46" s="7"/>
      <c r="P46" s="7"/>
      <c r="Q46" s="7"/>
      <c r="R46" s="7"/>
      <c r="S46" s="7"/>
      <c r="T46" s="7"/>
      <c r="U46" s="7"/>
      <c r="V46" s="7"/>
      <c r="W46" s="32"/>
    </row>
    <row r="47" spans="1:23" s="11" customFormat="1" ht="18" customHeight="1">
      <c r="A47" s="1">
        <v>42</v>
      </c>
      <c r="B47" s="1" t="s">
        <v>557</v>
      </c>
      <c r="C47" s="5" t="s">
        <v>558</v>
      </c>
      <c r="D47" s="1" t="s">
        <v>30</v>
      </c>
      <c r="E47" s="6" t="s">
        <v>559</v>
      </c>
      <c r="F47" s="1" t="s">
        <v>26</v>
      </c>
      <c r="G47" s="1">
        <f t="shared" si="1"/>
        <v>10</v>
      </c>
      <c r="H47" s="31"/>
      <c r="I47" s="7"/>
      <c r="J47" s="7"/>
      <c r="K47" s="7"/>
      <c r="L47" s="7"/>
      <c r="M47" s="7"/>
      <c r="N47" s="7"/>
      <c r="O47" s="7"/>
      <c r="P47" s="7"/>
      <c r="Q47" s="7">
        <v>10</v>
      </c>
      <c r="R47" s="7"/>
      <c r="S47" s="7"/>
      <c r="T47" s="7"/>
      <c r="U47" s="7"/>
      <c r="V47" s="7"/>
      <c r="W47" s="32"/>
    </row>
    <row r="48" spans="1:23" s="11" customFormat="1" ht="18" customHeight="1">
      <c r="A48" s="1">
        <v>42</v>
      </c>
      <c r="B48" s="1">
        <v>60264</v>
      </c>
      <c r="C48" s="5" t="s">
        <v>704</v>
      </c>
      <c r="D48" s="1" t="s">
        <v>30</v>
      </c>
      <c r="E48" s="6" t="s">
        <v>7</v>
      </c>
      <c r="F48" s="1" t="s">
        <v>687</v>
      </c>
      <c r="G48" s="1">
        <f t="shared" si="1"/>
        <v>10</v>
      </c>
      <c r="H48" s="31"/>
      <c r="I48" s="7"/>
      <c r="J48" s="7"/>
      <c r="K48" s="7"/>
      <c r="L48" s="7">
        <v>10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32"/>
    </row>
    <row r="49" spans="1:23" s="11" customFormat="1" ht="18" customHeight="1">
      <c r="A49" s="1">
        <v>45</v>
      </c>
      <c r="B49" s="1">
        <v>55234</v>
      </c>
      <c r="C49" s="5" t="s">
        <v>39</v>
      </c>
      <c r="D49" s="1" t="s">
        <v>30</v>
      </c>
      <c r="E49" s="6" t="s">
        <v>7</v>
      </c>
      <c r="F49" s="1" t="s">
        <v>8</v>
      </c>
      <c r="G49" s="1">
        <f t="shared" si="1"/>
        <v>9</v>
      </c>
      <c r="H49" s="31"/>
      <c r="I49" s="7"/>
      <c r="J49" s="7"/>
      <c r="K49" s="7"/>
      <c r="L49" s="7"/>
      <c r="M49" s="7"/>
      <c r="N49" s="7"/>
      <c r="O49" s="7">
        <v>6</v>
      </c>
      <c r="P49" s="7"/>
      <c r="Q49" s="7"/>
      <c r="R49" s="7"/>
      <c r="S49" s="7"/>
      <c r="T49" s="7"/>
      <c r="U49" s="7"/>
      <c r="V49" s="7">
        <v>3</v>
      </c>
      <c r="W49" s="32"/>
    </row>
    <row r="50" spans="1:23" s="11" customFormat="1" ht="18" customHeight="1">
      <c r="A50" s="1">
        <v>46</v>
      </c>
      <c r="B50" s="1">
        <v>44547</v>
      </c>
      <c r="C50" s="5" t="s">
        <v>800</v>
      </c>
      <c r="D50" s="1" t="s">
        <v>30</v>
      </c>
      <c r="E50" s="6" t="s">
        <v>740</v>
      </c>
      <c r="F50" s="1" t="s">
        <v>260</v>
      </c>
      <c r="G50" s="1">
        <f t="shared" si="1"/>
        <v>8</v>
      </c>
      <c r="H50" s="31"/>
      <c r="I50" s="7"/>
      <c r="J50" s="7"/>
      <c r="K50" s="7"/>
      <c r="L50" s="7"/>
      <c r="M50" s="7"/>
      <c r="N50" s="7">
        <v>8</v>
      </c>
      <c r="O50" s="7"/>
      <c r="P50" s="7"/>
      <c r="Q50" s="7"/>
      <c r="R50" s="7"/>
      <c r="S50" s="7"/>
      <c r="T50" s="7"/>
      <c r="U50" s="7"/>
      <c r="V50" s="7"/>
      <c r="W50" s="32"/>
    </row>
    <row r="51" spans="1:23" s="11" customFormat="1" ht="18" customHeight="1">
      <c r="A51" s="1">
        <v>46</v>
      </c>
      <c r="B51" s="1">
        <v>63247</v>
      </c>
      <c r="C51" s="5" t="s">
        <v>36</v>
      </c>
      <c r="D51" s="1" t="s">
        <v>30</v>
      </c>
      <c r="E51" s="6" t="s">
        <v>7</v>
      </c>
      <c r="F51" s="1" t="s">
        <v>8</v>
      </c>
      <c r="G51" s="1">
        <f t="shared" si="1"/>
        <v>8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8</v>
      </c>
      <c r="W51" s="32"/>
    </row>
    <row r="52" spans="1:23" s="11" customFormat="1" ht="18" customHeight="1">
      <c r="A52" s="1">
        <v>48</v>
      </c>
      <c r="B52" s="1">
        <v>62997</v>
      </c>
      <c r="C52" s="5" t="s">
        <v>41</v>
      </c>
      <c r="D52" s="1" t="s">
        <v>30</v>
      </c>
      <c r="E52" s="6" t="s">
        <v>7</v>
      </c>
      <c r="F52" s="1" t="s">
        <v>10</v>
      </c>
      <c r="G52" s="1">
        <f t="shared" si="1"/>
        <v>7</v>
      </c>
      <c r="H52" s="31"/>
      <c r="I52" s="7"/>
      <c r="J52" s="7"/>
      <c r="K52" s="7"/>
      <c r="L52" s="7"/>
      <c r="M52" s="7"/>
      <c r="N52" s="7"/>
      <c r="O52" s="7">
        <v>2</v>
      </c>
      <c r="P52" s="7"/>
      <c r="Q52" s="7">
        <v>4</v>
      </c>
      <c r="R52" s="7"/>
      <c r="S52" s="7"/>
      <c r="T52" s="7"/>
      <c r="U52" s="7"/>
      <c r="V52" s="7">
        <v>1</v>
      </c>
      <c r="W52" s="32"/>
    </row>
    <row r="53" spans="1:23" s="11" customFormat="1" ht="18" customHeight="1">
      <c r="A53" s="1">
        <v>48</v>
      </c>
      <c r="B53" s="1">
        <v>59818</v>
      </c>
      <c r="C53" s="5" t="s">
        <v>226</v>
      </c>
      <c r="D53" s="1" t="s">
        <v>30</v>
      </c>
      <c r="E53" s="6" t="s">
        <v>7</v>
      </c>
      <c r="F53" s="1" t="s">
        <v>191</v>
      </c>
      <c r="G53" s="1">
        <f t="shared" si="1"/>
        <v>7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7</v>
      </c>
      <c r="U53" s="7"/>
      <c r="V53" s="7"/>
      <c r="W53" s="32"/>
    </row>
    <row r="54" spans="1:23" s="11" customFormat="1" ht="18" customHeight="1">
      <c r="A54" s="1">
        <v>50</v>
      </c>
      <c r="B54" s="1">
        <v>45778</v>
      </c>
      <c r="C54" s="5" t="s">
        <v>38</v>
      </c>
      <c r="D54" s="1" t="s">
        <v>30</v>
      </c>
      <c r="E54" s="6" t="s">
        <v>7</v>
      </c>
      <c r="F54" s="1" t="s">
        <v>8</v>
      </c>
      <c r="G54" s="1">
        <f t="shared" si="1"/>
        <v>4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4</v>
      </c>
      <c r="W54" s="32"/>
    </row>
    <row r="55" spans="1:23" s="11" customFormat="1" ht="18" customHeight="1">
      <c r="A55" s="1">
        <v>50</v>
      </c>
      <c r="B55" s="1">
        <v>63585</v>
      </c>
      <c r="C55" s="5" t="s">
        <v>671</v>
      </c>
      <c r="D55" s="1" t="s">
        <v>30</v>
      </c>
      <c r="E55" s="6" t="s">
        <v>7</v>
      </c>
      <c r="F55" s="1" t="s">
        <v>191</v>
      </c>
      <c r="G55" s="1">
        <f t="shared" si="1"/>
        <v>4</v>
      </c>
      <c r="H55" s="31"/>
      <c r="I55" s="7"/>
      <c r="J55" s="7"/>
      <c r="K55" s="7"/>
      <c r="L55" s="7"/>
      <c r="M55" s="7">
        <v>4</v>
      </c>
      <c r="N55" s="7"/>
      <c r="O55" s="7"/>
      <c r="P55" s="7"/>
      <c r="Q55" s="7"/>
      <c r="R55" s="7"/>
      <c r="S55" s="7"/>
      <c r="T55" s="7"/>
      <c r="U55" s="7"/>
      <c r="V55" s="7"/>
      <c r="W55" s="32"/>
    </row>
    <row r="56" spans="1:23" s="11" customFormat="1" ht="18" customHeight="1">
      <c r="A56" s="1">
        <v>52</v>
      </c>
      <c r="B56" s="1">
        <v>58172</v>
      </c>
      <c r="C56" s="5" t="s">
        <v>40</v>
      </c>
      <c r="D56" s="1" t="s">
        <v>30</v>
      </c>
      <c r="E56" s="6" t="s">
        <v>7</v>
      </c>
      <c r="F56" s="1" t="s">
        <v>10</v>
      </c>
      <c r="G56" s="1">
        <f t="shared" si="1"/>
        <v>2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>
        <v>2</v>
      </c>
      <c r="W56" s="32"/>
    </row>
    <row r="57" spans="1:23" ht="18" customHeight="1">
      <c r="A57" s="1"/>
      <c r="B57" s="1"/>
      <c r="C57" s="5"/>
      <c r="D57" s="1"/>
      <c r="E57" s="6"/>
      <c r="F57" s="1"/>
      <c r="G57" s="1"/>
      <c r="H57" s="28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34"/>
    </row>
    <row r="58" spans="1:23" ht="6.9" customHeight="1">
      <c r="A58" s="38"/>
      <c r="B58" s="33"/>
      <c r="C58" s="39"/>
      <c r="D58" s="33"/>
      <c r="E58" s="40"/>
      <c r="F58" s="33"/>
      <c r="G58" s="41"/>
      <c r="H58" s="33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37"/>
    </row>
    <row r="59" spans="1:23" s="8" customFormat="1" ht="12.75" customHeight="1">
      <c r="A59" s="13"/>
      <c r="B59" s="14"/>
      <c r="D59" s="14"/>
      <c r="E59" s="15"/>
      <c r="F59" s="14"/>
      <c r="G59" s="14"/>
      <c r="H59" s="14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</row>
    <row r="60" spans="1:23">
      <c r="C60" s="2"/>
      <c r="D60" s="10"/>
      <c r="E60" s="2"/>
      <c r="H60" s="12"/>
      <c r="V60" s="3"/>
    </row>
    <row r="61" spans="1:23">
      <c r="C61" s="2"/>
      <c r="D61" s="10"/>
      <c r="E61" s="2"/>
      <c r="H61" s="12"/>
      <c r="V61" s="3"/>
    </row>
    <row r="62" spans="1:23">
      <c r="C62" s="2"/>
      <c r="D62" s="10"/>
      <c r="E62" s="2"/>
      <c r="H62" s="12"/>
      <c r="V62" s="3"/>
    </row>
    <row r="63" spans="1:23">
      <c r="C63" s="2"/>
      <c r="D63" s="10"/>
      <c r="E63" s="2"/>
      <c r="H63" s="12"/>
      <c r="V63" s="3"/>
    </row>
    <row r="64" spans="1:23">
      <c r="C64" s="2"/>
      <c r="D64" s="10"/>
      <c r="E64" s="2"/>
      <c r="H64" s="12"/>
      <c r="V64" s="3"/>
    </row>
    <row r="65" spans="3:22">
      <c r="C65" s="2"/>
      <c r="D65" s="10"/>
      <c r="E65" s="2"/>
      <c r="H65" s="12"/>
      <c r="V65" s="3"/>
    </row>
    <row r="66" spans="3:22">
      <c r="C66" s="2"/>
      <c r="D66" s="10"/>
      <c r="E66" s="2"/>
      <c r="H66" s="12"/>
      <c r="V66" s="3"/>
    </row>
    <row r="67" spans="3:22">
      <c r="C67" s="2"/>
      <c r="D67" s="10"/>
      <c r="E67" s="2"/>
      <c r="H67" s="12"/>
      <c r="V67" s="3"/>
    </row>
    <row r="68" spans="3:22">
      <c r="C68" s="2"/>
      <c r="D68" s="10"/>
      <c r="E68" s="2"/>
      <c r="H68" s="12"/>
      <c r="V68" s="3"/>
    </row>
    <row r="69" spans="3:22">
      <c r="C69" s="2"/>
      <c r="D69" s="10"/>
      <c r="E69" s="2"/>
      <c r="H69" s="12"/>
      <c r="V69" s="3"/>
    </row>
  </sheetData>
  <sheetProtection algorithmName="SHA-512" hashValue="4IOY09snVWMfBvSGFHDSFA5wauIDt+bB0hgkSehaV1LGYEvmYVZfkLlw0qSdGs67/oGlTIR3qxYO6gZccUSd+A==" saltValue="kc3OFW5LXS2yoxhot9wWOQ==" spinCount="100000" sheet="1" selectLockedCells="1" selectUnlockedCells="1"/>
  <sortState xmlns:xlrd2="http://schemas.microsoft.com/office/spreadsheetml/2017/richdata2" ref="B5:V56">
    <sortCondition descending="1" ref="G5:G56"/>
  </sortState>
  <mergeCells count="15">
    <mergeCell ref="I1:I2"/>
    <mergeCell ref="V1:V2"/>
    <mergeCell ref="A1:G1"/>
    <mergeCell ref="A2:G2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</mergeCells>
  <phoneticPr fontId="15" type="noConversion"/>
  <conditionalFormatting sqref="B1:B1048576">
    <cfRule type="duplicateValues" dxfId="165" priority="1"/>
    <cfRule type="duplicateValues" dxfId="164" priority="7"/>
  </conditionalFormatting>
  <conditionalFormatting sqref="B3:C3">
    <cfRule type="duplicateValues" dxfId="163" priority="9" stopIfTrue="1"/>
  </conditionalFormatting>
  <conditionalFormatting sqref="B5:C57">
    <cfRule type="duplicateValues" dxfId="162" priority="12348" stopIfTrue="1"/>
    <cfRule type="duplicateValues" dxfId="161" priority="12349" stopIfTrue="1"/>
    <cfRule type="duplicateValues" dxfId="160" priority="12350" stopIfTrue="1"/>
  </conditionalFormatting>
  <conditionalFormatting sqref="B8:C8 B10:C59">
    <cfRule type="expression" dxfId="159" priority="12354" stopIfTrue="1">
      <formula>AND(COUNTIF($B$10:$C$59, B8)+COUNTIF($B$8:$C$8, B8)&gt;1,NOT(ISBLANK(B8)))</formula>
    </cfRule>
  </conditionalFormatting>
  <conditionalFormatting sqref="B10:C59 B1:C2 B4:C4 B8:C8 B60:B69 B70:C65526">
    <cfRule type="expression" dxfId="158" priority="9344" stopIfTrue="1">
      <formula>AND(COUNTIF($B$1:$C$2, B1)+COUNTIF($B$4:$C$4, B1)+COUNTIF($B$8:$C$65526, B1)&gt;1,NOT(ISBLANK(B1)))</formula>
    </cfRule>
  </conditionalFormatting>
  <conditionalFormatting sqref="B70:C1048576 B1:C59 B60:B69">
    <cfRule type="duplicateValues" dxfId="157" priority="4"/>
    <cfRule type="duplicateValues" dxfId="156" priority="6"/>
    <cfRule type="duplicateValues" dxfId="155" priority="8"/>
  </conditionalFormatting>
  <conditionalFormatting sqref="C57">
    <cfRule type="duplicateValues" dxfId="15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73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8" style="12" bestFit="1" customWidth="1"/>
    <col min="18" max="18" width="7.21875" style="12" bestFit="1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96.75" customHeight="1">
      <c r="A2" s="58" t="s">
        <v>940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 t="s">
        <v>831</v>
      </c>
      <c r="C5" s="5" t="s">
        <v>832</v>
      </c>
      <c r="D5" s="1" t="s">
        <v>53</v>
      </c>
      <c r="E5" s="6" t="s">
        <v>7</v>
      </c>
      <c r="F5" s="1" t="s">
        <v>151</v>
      </c>
      <c r="G5" s="1">
        <f t="shared" ref="G5:G36" si="0">SUM(I5:V5)</f>
        <v>200</v>
      </c>
      <c r="H5" s="31"/>
      <c r="I5" s="7"/>
      <c r="J5" s="7"/>
      <c r="K5" s="7">
        <v>200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32"/>
    </row>
    <row r="6" spans="1:23" s="11" customFormat="1" ht="18" customHeight="1">
      <c r="A6" s="1">
        <v>2</v>
      </c>
      <c r="B6" s="1">
        <v>46891</v>
      </c>
      <c r="C6" s="5" t="s">
        <v>487</v>
      </c>
      <c r="D6" s="1" t="s">
        <v>53</v>
      </c>
      <c r="E6" s="6" t="s">
        <v>7</v>
      </c>
      <c r="F6" s="1" t="s">
        <v>443</v>
      </c>
      <c r="G6" s="1">
        <f t="shared" si="0"/>
        <v>195</v>
      </c>
      <c r="H6" s="31"/>
      <c r="I6" s="7"/>
      <c r="J6" s="7">
        <v>95</v>
      </c>
      <c r="K6" s="7"/>
      <c r="L6" s="7"/>
      <c r="M6" s="7"/>
      <c r="N6" s="7"/>
      <c r="O6" s="7"/>
      <c r="P6" s="7"/>
      <c r="Q6" s="7"/>
      <c r="R6" s="7">
        <v>100</v>
      </c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>
        <v>29011</v>
      </c>
      <c r="C7" s="5" t="s">
        <v>46</v>
      </c>
      <c r="D7" s="1" t="s">
        <v>53</v>
      </c>
      <c r="E7" s="6" t="s">
        <v>7</v>
      </c>
      <c r="F7" s="1" t="s">
        <v>8</v>
      </c>
      <c r="G7" s="1">
        <f t="shared" si="0"/>
        <v>190</v>
      </c>
      <c r="H7" s="31"/>
      <c r="I7" s="7"/>
      <c r="J7" s="7"/>
      <c r="K7" s="7">
        <v>180</v>
      </c>
      <c r="L7" s="7"/>
      <c r="M7" s="7"/>
      <c r="N7" s="7"/>
      <c r="O7" s="7"/>
      <c r="P7" s="7"/>
      <c r="Q7" s="7"/>
      <c r="R7" s="7"/>
      <c r="S7" s="7"/>
      <c r="T7" s="7"/>
      <c r="U7" s="7"/>
      <c r="V7" s="7">
        <v>10</v>
      </c>
      <c r="W7" s="32"/>
    </row>
    <row r="8" spans="1:23" s="11" customFormat="1" ht="18" customHeight="1">
      <c r="A8" s="1">
        <v>4</v>
      </c>
      <c r="B8" s="1" t="s">
        <v>646</v>
      </c>
      <c r="C8" s="5" t="s">
        <v>647</v>
      </c>
      <c r="D8" s="1" t="s">
        <v>53</v>
      </c>
      <c r="E8" s="6" t="s">
        <v>7</v>
      </c>
      <c r="F8" s="1" t="s">
        <v>8</v>
      </c>
      <c r="G8" s="1">
        <f t="shared" si="0"/>
        <v>180</v>
      </c>
      <c r="H8" s="31"/>
      <c r="I8" s="7"/>
      <c r="J8" s="7"/>
      <c r="K8" s="7">
        <v>160</v>
      </c>
      <c r="L8" s="7"/>
      <c r="M8" s="7"/>
      <c r="N8" s="7"/>
      <c r="O8" s="7">
        <v>20</v>
      </c>
      <c r="P8" s="7"/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22362</v>
      </c>
      <c r="C9" s="5" t="s">
        <v>490</v>
      </c>
      <c r="D9" s="1" t="s">
        <v>53</v>
      </c>
      <c r="E9" s="6" t="s">
        <v>7</v>
      </c>
      <c r="F9" s="1" t="s">
        <v>443</v>
      </c>
      <c r="G9" s="1">
        <f t="shared" si="0"/>
        <v>175</v>
      </c>
      <c r="H9" s="31"/>
      <c r="I9" s="7"/>
      <c r="J9" s="7">
        <v>100</v>
      </c>
      <c r="K9" s="7"/>
      <c r="L9" s="7"/>
      <c r="M9" s="7"/>
      <c r="N9" s="7"/>
      <c r="O9" s="7"/>
      <c r="P9" s="7"/>
      <c r="Q9" s="7"/>
      <c r="R9" s="7">
        <v>75</v>
      </c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63727</v>
      </c>
      <c r="C10" s="5" t="s">
        <v>488</v>
      </c>
      <c r="D10" s="1" t="s">
        <v>53</v>
      </c>
      <c r="E10" s="6" t="s">
        <v>7</v>
      </c>
      <c r="F10" s="1" t="s">
        <v>443</v>
      </c>
      <c r="G10" s="1">
        <f t="shared" si="0"/>
        <v>165</v>
      </c>
      <c r="H10" s="31"/>
      <c r="I10" s="7"/>
      <c r="J10" s="7">
        <v>80</v>
      </c>
      <c r="K10" s="7"/>
      <c r="L10" s="7"/>
      <c r="M10" s="7"/>
      <c r="N10" s="7"/>
      <c r="O10" s="7"/>
      <c r="P10" s="7"/>
      <c r="Q10" s="7"/>
      <c r="R10" s="7">
        <v>85</v>
      </c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59638</v>
      </c>
      <c r="C11" s="5" t="s">
        <v>48</v>
      </c>
      <c r="D11" s="1" t="s">
        <v>53</v>
      </c>
      <c r="E11" s="6" t="s">
        <v>7</v>
      </c>
      <c r="F11" s="1" t="s">
        <v>10</v>
      </c>
      <c r="G11" s="1">
        <f t="shared" si="0"/>
        <v>156</v>
      </c>
      <c r="H11" s="31"/>
      <c r="I11" s="7"/>
      <c r="J11" s="7"/>
      <c r="K11" s="7">
        <v>120</v>
      </c>
      <c r="L11" s="7"/>
      <c r="M11" s="7"/>
      <c r="N11" s="7"/>
      <c r="O11" s="7">
        <v>15</v>
      </c>
      <c r="P11" s="7"/>
      <c r="Q11" s="7">
        <v>15</v>
      </c>
      <c r="R11" s="7"/>
      <c r="S11" s="7"/>
      <c r="T11" s="7"/>
      <c r="U11" s="7"/>
      <c r="V11" s="7">
        <v>6</v>
      </c>
      <c r="W11" s="36"/>
    </row>
    <row r="12" spans="1:23" s="11" customFormat="1" ht="18" customHeight="1">
      <c r="A12" s="1">
        <v>8</v>
      </c>
      <c r="B12" s="1" t="s">
        <v>833</v>
      </c>
      <c r="C12" s="5" t="s">
        <v>834</v>
      </c>
      <c r="D12" s="1" t="s">
        <v>53</v>
      </c>
      <c r="E12" s="6" t="s">
        <v>7</v>
      </c>
      <c r="F12" s="1" t="s">
        <v>151</v>
      </c>
      <c r="G12" s="1">
        <f t="shared" si="0"/>
        <v>140</v>
      </c>
      <c r="H12" s="31"/>
      <c r="I12" s="7"/>
      <c r="J12" s="7"/>
      <c r="K12" s="7">
        <v>140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62841</v>
      </c>
      <c r="C13" s="5" t="s">
        <v>491</v>
      </c>
      <c r="D13" s="1" t="s">
        <v>53</v>
      </c>
      <c r="E13" s="6" t="s">
        <v>7</v>
      </c>
      <c r="F13" s="1" t="s">
        <v>443</v>
      </c>
      <c r="G13" s="1">
        <f t="shared" si="0"/>
        <v>130</v>
      </c>
      <c r="H13" s="31"/>
      <c r="I13" s="7"/>
      <c r="J13" s="7">
        <v>75</v>
      </c>
      <c r="K13" s="7"/>
      <c r="L13" s="7"/>
      <c r="M13" s="7"/>
      <c r="N13" s="7"/>
      <c r="O13" s="7"/>
      <c r="P13" s="7"/>
      <c r="Q13" s="7"/>
      <c r="R13" s="7">
        <v>55</v>
      </c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62810</v>
      </c>
      <c r="C14" s="5" t="s">
        <v>44</v>
      </c>
      <c r="D14" s="1" t="s">
        <v>53</v>
      </c>
      <c r="E14" s="6" t="s">
        <v>34</v>
      </c>
      <c r="F14" s="1" t="s">
        <v>10</v>
      </c>
      <c r="G14" s="1">
        <f t="shared" si="0"/>
        <v>125</v>
      </c>
      <c r="H14" s="31"/>
      <c r="I14" s="7"/>
      <c r="J14" s="7"/>
      <c r="K14" s="7">
        <v>80</v>
      </c>
      <c r="L14" s="7"/>
      <c r="M14" s="7"/>
      <c r="N14" s="7"/>
      <c r="O14" s="7">
        <v>25</v>
      </c>
      <c r="P14" s="7"/>
      <c r="Q14" s="7"/>
      <c r="R14" s="7"/>
      <c r="S14" s="7"/>
      <c r="T14" s="7"/>
      <c r="U14" s="7"/>
      <c r="V14" s="7">
        <v>20</v>
      </c>
      <c r="W14" s="36"/>
    </row>
    <row r="15" spans="1:23" s="11" customFormat="1" ht="18" customHeight="1">
      <c r="A15" s="1">
        <v>10</v>
      </c>
      <c r="B15" s="1">
        <v>59552</v>
      </c>
      <c r="C15" s="5" t="s">
        <v>45</v>
      </c>
      <c r="D15" s="1" t="s">
        <v>53</v>
      </c>
      <c r="E15" s="6" t="s">
        <v>7</v>
      </c>
      <c r="F15" s="1" t="s">
        <v>10</v>
      </c>
      <c r="G15" s="1">
        <f t="shared" si="0"/>
        <v>125</v>
      </c>
      <c r="H15" s="31"/>
      <c r="I15" s="7"/>
      <c r="J15" s="7"/>
      <c r="K15" s="7">
        <v>90</v>
      </c>
      <c r="L15" s="7"/>
      <c r="M15" s="7"/>
      <c r="N15" s="7"/>
      <c r="O15" s="7">
        <v>10</v>
      </c>
      <c r="P15" s="7"/>
      <c r="Q15" s="7">
        <v>10</v>
      </c>
      <c r="R15" s="7"/>
      <c r="S15" s="7"/>
      <c r="T15" s="7"/>
      <c r="U15" s="7"/>
      <c r="V15" s="7">
        <v>15</v>
      </c>
      <c r="W15" s="36"/>
    </row>
    <row r="16" spans="1:23" s="11" customFormat="1" ht="18" customHeight="1">
      <c r="A16" s="1">
        <v>12</v>
      </c>
      <c r="B16" s="1" t="s">
        <v>567</v>
      </c>
      <c r="C16" s="5" t="s">
        <v>568</v>
      </c>
      <c r="D16" s="1" t="s">
        <v>53</v>
      </c>
      <c r="E16" s="6" t="s">
        <v>7</v>
      </c>
      <c r="F16" s="1" t="s">
        <v>10</v>
      </c>
      <c r="G16" s="1">
        <f t="shared" si="0"/>
        <v>107</v>
      </c>
      <c r="H16" s="31"/>
      <c r="I16" s="7"/>
      <c r="J16" s="7"/>
      <c r="K16" s="7">
        <v>95</v>
      </c>
      <c r="L16" s="7"/>
      <c r="M16" s="7"/>
      <c r="N16" s="7"/>
      <c r="O16" s="7">
        <v>8</v>
      </c>
      <c r="P16" s="7"/>
      <c r="Q16" s="7">
        <v>4</v>
      </c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62883</v>
      </c>
      <c r="C17" s="5" t="s">
        <v>51</v>
      </c>
      <c r="D17" s="1" t="s">
        <v>53</v>
      </c>
      <c r="E17" s="6" t="s">
        <v>7</v>
      </c>
      <c r="F17" s="1" t="s">
        <v>10</v>
      </c>
      <c r="G17" s="1">
        <f t="shared" si="0"/>
        <v>101</v>
      </c>
      <c r="H17" s="31"/>
      <c r="I17" s="7"/>
      <c r="J17" s="7"/>
      <c r="K17" s="7">
        <v>85</v>
      </c>
      <c r="L17" s="7"/>
      <c r="M17" s="7"/>
      <c r="N17" s="7"/>
      <c r="O17" s="7">
        <v>6</v>
      </c>
      <c r="P17" s="7"/>
      <c r="Q17" s="7">
        <v>8</v>
      </c>
      <c r="R17" s="7"/>
      <c r="S17" s="7"/>
      <c r="T17" s="7"/>
      <c r="U17" s="7"/>
      <c r="V17" s="7">
        <v>2</v>
      </c>
      <c r="W17" s="36"/>
    </row>
    <row r="18" spans="1:23" s="11" customFormat="1" ht="18" customHeight="1">
      <c r="A18" s="1">
        <v>14</v>
      </c>
      <c r="B18" s="1" t="s">
        <v>835</v>
      </c>
      <c r="C18" s="5" t="s">
        <v>836</v>
      </c>
      <c r="D18" s="1" t="s">
        <v>53</v>
      </c>
      <c r="E18" s="6" t="s">
        <v>7</v>
      </c>
      <c r="F18" s="1" t="s">
        <v>151</v>
      </c>
      <c r="G18" s="1">
        <f t="shared" si="0"/>
        <v>100</v>
      </c>
      <c r="H18" s="31"/>
      <c r="I18" s="7"/>
      <c r="J18" s="7"/>
      <c r="K18" s="7">
        <v>100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64235</v>
      </c>
      <c r="C19" s="5" t="s">
        <v>892</v>
      </c>
      <c r="D19" s="1" t="s">
        <v>53</v>
      </c>
      <c r="E19" s="6" t="s">
        <v>7</v>
      </c>
      <c r="F19" s="1" t="s">
        <v>453</v>
      </c>
      <c r="G19" s="1">
        <f t="shared" si="0"/>
        <v>90</v>
      </c>
      <c r="H19" s="31"/>
      <c r="I19" s="7"/>
      <c r="J19" s="7">
        <v>90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50565</v>
      </c>
      <c r="C20" s="5" t="s">
        <v>893</v>
      </c>
      <c r="D20" s="1" t="s">
        <v>53</v>
      </c>
      <c r="E20" s="6" t="s">
        <v>7</v>
      </c>
      <c r="F20" s="1" t="s">
        <v>443</v>
      </c>
      <c r="G20" s="1">
        <f t="shared" si="0"/>
        <v>85</v>
      </c>
      <c r="H20" s="31"/>
      <c r="I20" s="7"/>
      <c r="J20" s="7">
        <v>85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53423</v>
      </c>
      <c r="C21" s="5" t="s">
        <v>489</v>
      </c>
      <c r="D21" s="1" t="s">
        <v>53</v>
      </c>
      <c r="E21" s="6" t="s">
        <v>7</v>
      </c>
      <c r="F21" s="1" t="s">
        <v>181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80</v>
      </c>
      <c r="S21" s="7"/>
      <c r="T21" s="7"/>
      <c r="U21" s="7"/>
      <c r="V21" s="7"/>
      <c r="W21" s="36"/>
    </row>
    <row r="22" spans="1:23" s="11" customFormat="1" ht="18" customHeight="1">
      <c r="A22" s="1">
        <v>17</v>
      </c>
      <c r="B22" s="1">
        <v>31685</v>
      </c>
      <c r="C22" s="5" t="s">
        <v>160</v>
      </c>
      <c r="D22" s="1" t="s">
        <v>53</v>
      </c>
      <c r="E22" s="6" t="s">
        <v>7</v>
      </c>
      <c r="F22" s="1" t="s">
        <v>142</v>
      </c>
      <c r="G22" s="1">
        <f t="shared" si="0"/>
        <v>80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80</v>
      </c>
      <c r="V22" s="7"/>
      <c r="W22" s="36"/>
    </row>
    <row r="23" spans="1:23" s="11" customFormat="1" ht="18" customHeight="1">
      <c r="A23" s="1">
        <v>19</v>
      </c>
      <c r="B23" s="1">
        <v>34544</v>
      </c>
      <c r="C23" s="5" t="s">
        <v>227</v>
      </c>
      <c r="D23" s="1" t="s">
        <v>53</v>
      </c>
      <c r="E23" s="6" t="s">
        <v>7</v>
      </c>
      <c r="F23" s="1" t="s">
        <v>191</v>
      </c>
      <c r="G23" s="1">
        <f t="shared" si="0"/>
        <v>75</v>
      </c>
      <c r="H23" s="31"/>
      <c r="I23" s="7"/>
      <c r="J23" s="7"/>
      <c r="K23" s="7"/>
      <c r="L23" s="7"/>
      <c r="M23" s="7">
        <v>25</v>
      </c>
      <c r="N23" s="7"/>
      <c r="O23" s="7"/>
      <c r="P23" s="7"/>
      <c r="Q23" s="7"/>
      <c r="R23" s="7"/>
      <c r="S23" s="7"/>
      <c r="T23" s="7">
        <v>50</v>
      </c>
      <c r="U23" s="7"/>
      <c r="V23" s="7"/>
      <c r="W23" s="36"/>
    </row>
    <row r="24" spans="1:23" s="11" customFormat="1" ht="18" customHeight="1">
      <c r="A24" s="1">
        <v>19</v>
      </c>
      <c r="B24" s="1">
        <v>59245</v>
      </c>
      <c r="C24" s="5" t="s">
        <v>418</v>
      </c>
      <c r="D24" s="1" t="s">
        <v>53</v>
      </c>
      <c r="E24" s="6" t="s">
        <v>413</v>
      </c>
      <c r="F24" s="1" t="s">
        <v>382</v>
      </c>
      <c r="G24" s="1">
        <f t="shared" si="0"/>
        <v>75</v>
      </c>
      <c r="H24" s="31"/>
      <c r="I24" s="7"/>
      <c r="J24" s="7"/>
      <c r="K24" s="7"/>
      <c r="L24" s="7"/>
      <c r="M24" s="7"/>
      <c r="N24" s="7"/>
      <c r="O24" s="7"/>
      <c r="P24" s="7">
        <v>50</v>
      </c>
      <c r="Q24" s="7"/>
      <c r="R24" s="7"/>
      <c r="S24" s="7">
        <f>50/2</f>
        <v>25</v>
      </c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31790</v>
      </c>
      <c r="C25" s="5" t="s">
        <v>228</v>
      </c>
      <c r="D25" s="1" t="s">
        <v>53</v>
      </c>
      <c r="E25" s="6" t="s">
        <v>196</v>
      </c>
      <c r="F25" s="1" t="s">
        <v>191</v>
      </c>
      <c r="G25" s="1">
        <f t="shared" si="0"/>
        <v>60</v>
      </c>
      <c r="H25" s="31"/>
      <c r="I25" s="7"/>
      <c r="J25" s="7"/>
      <c r="K25" s="7"/>
      <c r="L25" s="7"/>
      <c r="M25" s="7">
        <v>20</v>
      </c>
      <c r="N25" s="7"/>
      <c r="O25" s="7"/>
      <c r="P25" s="7"/>
      <c r="Q25" s="7"/>
      <c r="R25" s="7"/>
      <c r="S25" s="7"/>
      <c r="T25" s="7">
        <v>40</v>
      </c>
      <c r="U25" s="7"/>
      <c r="V25" s="7"/>
      <c r="W25" s="36"/>
    </row>
    <row r="26" spans="1:23" s="11" customFormat="1" ht="18" customHeight="1">
      <c r="A26" s="1">
        <v>22</v>
      </c>
      <c r="B26" s="1">
        <v>54148</v>
      </c>
      <c r="C26" s="5" t="s">
        <v>419</v>
      </c>
      <c r="D26" s="1" t="s">
        <v>53</v>
      </c>
      <c r="E26" s="6" t="s">
        <v>401</v>
      </c>
      <c r="F26" s="1" t="s">
        <v>382</v>
      </c>
      <c r="G26" s="1">
        <f t="shared" si="0"/>
        <v>50</v>
      </c>
      <c r="H26" s="31"/>
      <c r="I26" s="7"/>
      <c r="J26" s="7"/>
      <c r="K26" s="7"/>
      <c r="L26" s="7"/>
      <c r="M26" s="7"/>
      <c r="N26" s="7"/>
      <c r="O26" s="7"/>
      <c r="P26" s="7">
        <v>30</v>
      </c>
      <c r="Q26" s="7"/>
      <c r="R26" s="7"/>
      <c r="S26" s="7">
        <f>40/2</f>
        <v>20</v>
      </c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58604</v>
      </c>
      <c r="C27" s="5" t="s">
        <v>492</v>
      </c>
      <c r="D27" s="1" t="s">
        <v>53</v>
      </c>
      <c r="E27" s="6" t="s">
        <v>7</v>
      </c>
      <c r="F27" s="1" t="s">
        <v>443</v>
      </c>
      <c r="G27" s="1">
        <f t="shared" si="0"/>
        <v>45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45</v>
      </c>
      <c r="S27" s="7"/>
      <c r="T27" s="7"/>
      <c r="U27" s="7"/>
      <c r="V27" s="7"/>
      <c r="W27" s="36"/>
    </row>
    <row r="28" spans="1:23" s="11" customFormat="1" ht="18" customHeight="1">
      <c r="A28" s="1">
        <v>23</v>
      </c>
      <c r="B28" s="1" t="s">
        <v>230</v>
      </c>
      <c r="C28" s="5" t="s">
        <v>231</v>
      </c>
      <c r="D28" s="1" t="s">
        <v>53</v>
      </c>
      <c r="E28" s="6" t="s">
        <v>7</v>
      </c>
      <c r="F28" s="1" t="s">
        <v>191</v>
      </c>
      <c r="G28" s="1">
        <f t="shared" si="0"/>
        <v>45</v>
      </c>
      <c r="H28" s="31"/>
      <c r="I28" s="7"/>
      <c r="J28" s="7"/>
      <c r="K28" s="7"/>
      <c r="L28" s="7"/>
      <c r="M28" s="7">
        <v>15</v>
      </c>
      <c r="N28" s="7"/>
      <c r="O28" s="7"/>
      <c r="P28" s="7"/>
      <c r="Q28" s="7"/>
      <c r="R28" s="7"/>
      <c r="S28" s="7"/>
      <c r="T28" s="7">
        <v>30</v>
      </c>
      <c r="U28" s="7"/>
      <c r="V28" s="7"/>
      <c r="W28" s="36"/>
    </row>
    <row r="29" spans="1:23" s="11" customFormat="1" ht="18" customHeight="1">
      <c r="A29" s="1">
        <v>23</v>
      </c>
      <c r="B29" s="1">
        <v>56675</v>
      </c>
      <c r="C29" s="5" t="s">
        <v>894</v>
      </c>
      <c r="D29" s="1" t="s">
        <v>53</v>
      </c>
      <c r="E29" s="6" t="s">
        <v>7</v>
      </c>
      <c r="F29" s="1" t="s">
        <v>443</v>
      </c>
      <c r="G29" s="1">
        <f t="shared" si="0"/>
        <v>45</v>
      </c>
      <c r="H29" s="31"/>
      <c r="I29" s="7"/>
      <c r="J29" s="7">
        <v>45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63971</v>
      </c>
      <c r="C30" s="5" t="s">
        <v>420</v>
      </c>
      <c r="D30" s="1" t="s">
        <v>53</v>
      </c>
      <c r="E30" s="6" t="s">
        <v>7</v>
      </c>
      <c r="F30" s="1" t="s">
        <v>382</v>
      </c>
      <c r="G30" s="1">
        <f t="shared" si="0"/>
        <v>42.5</v>
      </c>
      <c r="H30" s="31"/>
      <c r="I30" s="7"/>
      <c r="J30" s="7"/>
      <c r="K30" s="7"/>
      <c r="L30" s="7"/>
      <c r="M30" s="7"/>
      <c r="N30" s="7"/>
      <c r="O30" s="7"/>
      <c r="P30" s="7">
        <v>25</v>
      </c>
      <c r="Q30" s="7"/>
      <c r="R30" s="7"/>
      <c r="S30" s="7">
        <f>35/2</f>
        <v>17.5</v>
      </c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58777</v>
      </c>
      <c r="C31" s="5" t="s">
        <v>624</v>
      </c>
      <c r="D31" s="1" t="s">
        <v>53</v>
      </c>
      <c r="E31" s="6" t="s">
        <v>401</v>
      </c>
      <c r="F31" s="1" t="s">
        <v>382</v>
      </c>
      <c r="G31" s="1">
        <f t="shared" si="0"/>
        <v>40</v>
      </c>
      <c r="H31" s="31"/>
      <c r="I31" s="7"/>
      <c r="J31" s="7"/>
      <c r="K31" s="7"/>
      <c r="L31" s="7"/>
      <c r="M31" s="7"/>
      <c r="N31" s="7"/>
      <c r="O31" s="7"/>
      <c r="P31" s="7">
        <v>40</v>
      </c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43535</v>
      </c>
      <c r="C32" s="5" t="s">
        <v>895</v>
      </c>
      <c r="D32" s="1" t="s">
        <v>53</v>
      </c>
      <c r="E32" s="6" t="s">
        <v>7</v>
      </c>
      <c r="F32" s="1" t="s">
        <v>181</v>
      </c>
      <c r="G32" s="1">
        <f t="shared" si="0"/>
        <v>35</v>
      </c>
      <c r="H32" s="31"/>
      <c r="I32" s="7"/>
      <c r="J32" s="7">
        <v>35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28</v>
      </c>
      <c r="B33" s="1">
        <v>59578</v>
      </c>
      <c r="C33" s="5" t="s">
        <v>493</v>
      </c>
      <c r="D33" s="1" t="s">
        <v>53</v>
      </c>
      <c r="E33" s="6" t="s">
        <v>7</v>
      </c>
      <c r="F33" s="1" t="s">
        <v>443</v>
      </c>
      <c r="G33" s="1">
        <f t="shared" si="0"/>
        <v>35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35</v>
      </c>
      <c r="S33" s="7"/>
      <c r="T33" s="7"/>
      <c r="U33" s="7"/>
      <c r="V33" s="7"/>
      <c r="W33" s="36"/>
    </row>
    <row r="34" spans="1:23" s="11" customFormat="1" ht="18" customHeight="1">
      <c r="A34" s="1">
        <v>28</v>
      </c>
      <c r="B34" s="1">
        <v>61506</v>
      </c>
      <c r="C34" s="5" t="s">
        <v>625</v>
      </c>
      <c r="D34" s="1" t="s">
        <v>53</v>
      </c>
      <c r="E34" s="6" t="s">
        <v>7</v>
      </c>
      <c r="F34" s="1" t="s">
        <v>382</v>
      </c>
      <c r="G34" s="1">
        <f t="shared" si="0"/>
        <v>35</v>
      </c>
      <c r="H34" s="31"/>
      <c r="I34" s="7"/>
      <c r="J34" s="7"/>
      <c r="K34" s="7"/>
      <c r="L34" s="7"/>
      <c r="M34" s="7"/>
      <c r="N34" s="7"/>
      <c r="O34" s="7"/>
      <c r="P34" s="7">
        <v>35</v>
      </c>
      <c r="Q34" s="7"/>
      <c r="R34" s="7"/>
      <c r="S34" s="7"/>
      <c r="T34" s="7"/>
      <c r="U34" s="7"/>
      <c r="V34" s="7"/>
      <c r="W34" s="36"/>
    </row>
    <row r="35" spans="1:23" s="11" customFormat="1" ht="18" customHeight="1">
      <c r="A35" s="1">
        <v>28</v>
      </c>
      <c r="B35" s="1">
        <v>31854</v>
      </c>
      <c r="C35" s="5" t="s">
        <v>229</v>
      </c>
      <c r="D35" s="1" t="s">
        <v>53</v>
      </c>
      <c r="E35" s="6" t="s">
        <v>7</v>
      </c>
      <c r="F35" s="1" t="s">
        <v>191</v>
      </c>
      <c r="G35" s="1">
        <f t="shared" si="0"/>
        <v>35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35</v>
      </c>
      <c r="U35" s="7"/>
      <c r="V35" s="7"/>
      <c r="W35" s="36"/>
    </row>
    <row r="36" spans="1:23" s="11" customFormat="1" ht="18" customHeight="1">
      <c r="A36" s="1">
        <v>32</v>
      </c>
      <c r="B36" s="1">
        <v>32490</v>
      </c>
      <c r="C36" s="5" t="s">
        <v>47</v>
      </c>
      <c r="D36" s="1" t="s">
        <v>53</v>
      </c>
      <c r="E36" s="6" t="s">
        <v>7</v>
      </c>
      <c r="F36" s="1" t="s">
        <v>8</v>
      </c>
      <c r="G36" s="1">
        <f t="shared" si="0"/>
        <v>33</v>
      </c>
      <c r="H36" s="31"/>
      <c r="I36" s="7"/>
      <c r="J36" s="7"/>
      <c r="K36" s="7"/>
      <c r="L36" s="7"/>
      <c r="M36" s="7"/>
      <c r="N36" s="7"/>
      <c r="O36" s="7"/>
      <c r="P36" s="7"/>
      <c r="Q36" s="7">
        <v>25</v>
      </c>
      <c r="R36" s="7"/>
      <c r="S36" s="7"/>
      <c r="T36" s="7"/>
      <c r="U36" s="7"/>
      <c r="V36" s="7">
        <v>8</v>
      </c>
      <c r="W36" s="36"/>
    </row>
    <row r="37" spans="1:23" s="11" customFormat="1" ht="18" customHeight="1">
      <c r="A37" s="1">
        <v>33</v>
      </c>
      <c r="B37" s="1">
        <v>20291</v>
      </c>
      <c r="C37" s="5" t="s">
        <v>232</v>
      </c>
      <c r="D37" s="1" t="s">
        <v>53</v>
      </c>
      <c r="E37" s="6" t="s">
        <v>196</v>
      </c>
      <c r="F37" s="1" t="s">
        <v>191</v>
      </c>
      <c r="G37" s="1">
        <f t="shared" ref="G37:G64" si="1">SUM(I37:V37)</f>
        <v>28</v>
      </c>
      <c r="H37" s="31"/>
      <c r="I37" s="7"/>
      <c r="J37" s="7"/>
      <c r="K37" s="7"/>
      <c r="L37" s="7"/>
      <c r="M37" s="7">
        <v>3</v>
      </c>
      <c r="N37" s="7"/>
      <c r="O37" s="7"/>
      <c r="P37" s="7"/>
      <c r="Q37" s="7"/>
      <c r="R37" s="7"/>
      <c r="S37" s="7"/>
      <c r="T37" s="7">
        <v>25</v>
      </c>
      <c r="U37" s="7"/>
      <c r="V37" s="7"/>
      <c r="W37" s="36"/>
    </row>
    <row r="38" spans="1:23" s="11" customFormat="1" ht="18" customHeight="1">
      <c r="A38" s="1">
        <v>34</v>
      </c>
      <c r="B38" s="1">
        <v>58842</v>
      </c>
      <c r="C38" s="5" t="s">
        <v>756</v>
      </c>
      <c r="D38" s="1" t="s">
        <v>53</v>
      </c>
      <c r="E38" s="6" t="s">
        <v>7</v>
      </c>
      <c r="F38" s="1" t="s">
        <v>151</v>
      </c>
      <c r="G38" s="1">
        <f t="shared" si="1"/>
        <v>25</v>
      </c>
      <c r="H38" s="31"/>
      <c r="I38" s="7"/>
      <c r="J38" s="7"/>
      <c r="K38" s="7"/>
      <c r="L38" s="7"/>
      <c r="M38" s="7"/>
      <c r="N38" s="7">
        <v>25</v>
      </c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34</v>
      </c>
      <c r="B39" s="1">
        <v>42547</v>
      </c>
      <c r="C39" s="5" t="s">
        <v>42</v>
      </c>
      <c r="D39" s="1" t="s">
        <v>53</v>
      </c>
      <c r="E39" s="6" t="s">
        <v>43</v>
      </c>
      <c r="F39" s="1" t="s">
        <v>8</v>
      </c>
      <c r="G39" s="1">
        <f t="shared" si="1"/>
        <v>25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25</v>
      </c>
      <c r="W39" s="36"/>
    </row>
    <row r="40" spans="1:23" s="11" customFormat="1" ht="18" customHeight="1">
      <c r="A40" s="1">
        <v>36</v>
      </c>
      <c r="B40" s="1">
        <v>60065</v>
      </c>
      <c r="C40" s="5" t="s">
        <v>757</v>
      </c>
      <c r="D40" s="1" t="s">
        <v>53</v>
      </c>
      <c r="E40" s="6" t="s">
        <v>7</v>
      </c>
      <c r="F40" s="1" t="s">
        <v>8</v>
      </c>
      <c r="G40" s="1">
        <f t="shared" si="1"/>
        <v>20</v>
      </c>
      <c r="H40" s="31"/>
      <c r="I40" s="7"/>
      <c r="J40" s="7"/>
      <c r="K40" s="7"/>
      <c r="L40" s="7"/>
      <c r="M40" s="7"/>
      <c r="N40" s="7">
        <v>20</v>
      </c>
      <c r="O40" s="7"/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36</v>
      </c>
      <c r="B41" s="1" t="s">
        <v>564</v>
      </c>
      <c r="C41" s="5" t="s">
        <v>565</v>
      </c>
      <c r="D41" s="1" t="s">
        <v>53</v>
      </c>
      <c r="E41" s="6" t="s">
        <v>566</v>
      </c>
      <c r="F41" s="1" t="s">
        <v>26</v>
      </c>
      <c r="G41" s="1">
        <f t="shared" si="1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>
        <v>20</v>
      </c>
      <c r="R41" s="7"/>
      <c r="S41" s="7"/>
      <c r="T41" s="7"/>
      <c r="U41" s="7"/>
      <c r="V41" s="7"/>
      <c r="W41" s="36"/>
    </row>
    <row r="42" spans="1:23" s="11" customFormat="1" ht="18" customHeight="1">
      <c r="A42" s="1">
        <v>38</v>
      </c>
      <c r="B42" s="1" t="s">
        <v>234</v>
      </c>
      <c r="C42" s="5" t="s">
        <v>235</v>
      </c>
      <c r="D42" s="1" t="s">
        <v>53</v>
      </c>
      <c r="E42" s="6" t="s">
        <v>7</v>
      </c>
      <c r="F42" s="1" t="s">
        <v>191</v>
      </c>
      <c r="G42" s="1">
        <f t="shared" si="1"/>
        <v>18</v>
      </c>
      <c r="H42" s="31"/>
      <c r="I42" s="7"/>
      <c r="J42" s="7"/>
      <c r="K42" s="7"/>
      <c r="L42" s="7"/>
      <c r="M42" s="7">
        <v>8</v>
      </c>
      <c r="N42" s="7"/>
      <c r="O42" s="7"/>
      <c r="P42" s="7"/>
      <c r="Q42" s="7"/>
      <c r="R42" s="7"/>
      <c r="S42" s="7"/>
      <c r="T42" s="7">
        <v>10</v>
      </c>
      <c r="U42" s="7"/>
      <c r="V42" s="7"/>
      <c r="W42" s="36"/>
    </row>
    <row r="43" spans="1:23" s="11" customFormat="1" ht="18" customHeight="1">
      <c r="A43" s="1">
        <v>39</v>
      </c>
      <c r="B43" s="1">
        <v>62137</v>
      </c>
      <c r="C43" s="5" t="s">
        <v>896</v>
      </c>
      <c r="D43" s="1" t="s">
        <v>53</v>
      </c>
      <c r="E43" s="6" t="s">
        <v>7</v>
      </c>
      <c r="F43" s="1" t="s">
        <v>443</v>
      </c>
      <c r="G43" s="1">
        <f t="shared" si="1"/>
        <v>15</v>
      </c>
      <c r="H43" s="31"/>
      <c r="I43" s="7"/>
      <c r="J43" s="7">
        <v>15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39</v>
      </c>
      <c r="B44" s="1">
        <v>46694</v>
      </c>
      <c r="C44" s="5" t="s">
        <v>758</v>
      </c>
      <c r="D44" s="1" t="s">
        <v>53</v>
      </c>
      <c r="E44" s="6" t="s">
        <v>740</v>
      </c>
      <c r="F44" s="1" t="s">
        <v>260</v>
      </c>
      <c r="G44" s="1">
        <f t="shared" si="1"/>
        <v>15</v>
      </c>
      <c r="H44" s="31"/>
      <c r="I44" s="7"/>
      <c r="J44" s="7"/>
      <c r="K44" s="7"/>
      <c r="L44" s="7"/>
      <c r="M44" s="7"/>
      <c r="N44" s="7">
        <v>15</v>
      </c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39</v>
      </c>
      <c r="B45" s="1">
        <v>41102</v>
      </c>
      <c r="C45" s="5" t="s">
        <v>233</v>
      </c>
      <c r="D45" s="1" t="s">
        <v>53</v>
      </c>
      <c r="E45" s="6" t="s">
        <v>7</v>
      </c>
      <c r="F45" s="1" t="s">
        <v>191</v>
      </c>
      <c r="G45" s="1">
        <f t="shared" si="1"/>
        <v>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15</v>
      </c>
      <c r="U45" s="7"/>
      <c r="V45" s="7"/>
      <c r="W45" s="36"/>
    </row>
    <row r="46" spans="1:23" s="11" customFormat="1" ht="18" customHeight="1">
      <c r="A46" s="1">
        <v>42</v>
      </c>
      <c r="B46" s="1">
        <v>57739</v>
      </c>
      <c r="C46" s="5" t="s">
        <v>705</v>
      </c>
      <c r="D46" s="1" t="s">
        <v>53</v>
      </c>
      <c r="E46" s="6" t="s">
        <v>7</v>
      </c>
      <c r="F46" s="1" t="s">
        <v>687</v>
      </c>
      <c r="G46" s="1">
        <f t="shared" si="1"/>
        <v>12.5</v>
      </c>
      <c r="H46" s="31"/>
      <c r="I46" s="7"/>
      <c r="J46" s="7"/>
      <c r="K46" s="7"/>
      <c r="L46" s="7">
        <v>12.5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43</v>
      </c>
      <c r="B47" s="1" t="s">
        <v>240</v>
      </c>
      <c r="C47" s="5" t="s">
        <v>241</v>
      </c>
      <c r="D47" s="1" t="s">
        <v>53</v>
      </c>
      <c r="E47" s="6" t="s">
        <v>7</v>
      </c>
      <c r="F47" s="1" t="s">
        <v>191</v>
      </c>
      <c r="G47" s="1">
        <f t="shared" si="1"/>
        <v>11</v>
      </c>
      <c r="H47" s="31"/>
      <c r="I47" s="7"/>
      <c r="J47" s="7"/>
      <c r="K47" s="7"/>
      <c r="L47" s="7"/>
      <c r="M47" s="7">
        <v>4</v>
      </c>
      <c r="N47" s="7"/>
      <c r="O47" s="7"/>
      <c r="P47" s="7"/>
      <c r="Q47" s="7"/>
      <c r="R47" s="7"/>
      <c r="S47" s="7"/>
      <c r="T47" s="7">
        <v>7</v>
      </c>
      <c r="U47" s="7"/>
      <c r="V47" s="7"/>
      <c r="W47" s="36"/>
    </row>
    <row r="48" spans="1:23" s="11" customFormat="1" ht="18" customHeight="1">
      <c r="A48" s="1">
        <v>44</v>
      </c>
      <c r="B48" s="1">
        <v>34836</v>
      </c>
      <c r="C48" s="5" t="s">
        <v>759</v>
      </c>
      <c r="D48" s="1" t="s">
        <v>53</v>
      </c>
      <c r="E48" s="6" t="s">
        <v>7</v>
      </c>
      <c r="F48" s="1" t="s">
        <v>260</v>
      </c>
      <c r="G48" s="1">
        <f t="shared" si="1"/>
        <v>10</v>
      </c>
      <c r="H48" s="31"/>
      <c r="I48" s="7"/>
      <c r="J48" s="7"/>
      <c r="K48" s="7"/>
      <c r="L48" s="7"/>
      <c r="M48" s="7"/>
      <c r="N48" s="7">
        <v>10</v>
      </c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44</v>
      </c>
      <c r="B49" s="1">
        <v>38224</v>
      </c>
      <c r="C49" s="5" t="s">
        <v>672</v>
      </c>
      <c r="D49" s="1" t="s">
        <v>53</v>
      </c>
      <c r="E49" s="6" t="s">
        <v>7</v>
      </c>
      <c r="F49" s="1" t="s">
        <v>191</v>
      </c>
      <c r="G49" s="1">
        <f t="shared" si="1"/>
        <v>10</v>
      </c>
      <c r="H49" s="31"/>
      <c r="I49" s="7"/>
      <c r="J49" s="7"/>
      <c r="K49" s="7"/>
      <c r="L49" s="7"/>
      <c r="M49" s="7">
        <v>10</v>
      </c>
      <c r="N49" s="7"/>
      <c r="O49" s="7"/>
      <c r="P49" s="7"/>
      <c r="Q49" s="7"/>
      <c r="R49" s="7"/>
      <c r="S49" s="7"/>
      <c r="T49" s="7"/>
      <c r="U49" s="7"/>
      <c r="V49" s="7"/>
      <c r="W49" s="36"/>
    </row>
    <row r="50" spans="1:23" s="11" customFormat="1" ht="18" customHeight="1">
      <c r="A50" s="1">
        <v>44</v>
      </c>
      <c r="B50" s="1" t="s">
        <v>236</v>
      </c>
      <c r="C50" s="5" t="s">
        <v>237</v>
      </c>
      <c r="D50" s="1" t="s">
        <v>53</v>
      </c>
      <c r="E50" s="6" t="s">
        <v>7</v>
      </c>
      <c r="F50" s="1" t="s">
        <v>191</v>
      </c>
      <c r="G50" s="1">
        <f t="shared" si="1"/>
        <v>10</v>
      </c>
      <c r="H50" s="31"/>
      <c r="I50" s="7"/>
      <c r="J50" s="7"/>
      <c r="K50" s="7"/>
      <c r="L50" s="7"/>
      <c r="M50" s="7">
        <v>1</v>
      </c>
      <c r="N50" s="7"/>
      <c r="O50" s="7"/>
      <c r="P50" s="7"/>
      <c r="Q50" s="7"/>
      <c r="R50" s="7"/>
      <c r="S50" s="7"/>
      <c r="T50" s="7">
        <v>9</v>
      </c>
      <c r="U50" s="7"/>
      <c r="V50" s="7"/>
      <c r="W50" s="36"/>
    </row>
    <row r="51" spans="1:23" s="11" customFormat="1" ht="18" customHeight="1">
      <c r="A51" s="1">
        <v>47</v>
      </c>
      <c r="B51" s="1">
        <v>62872</v>
      </c>
      <c r="C51" s="5" t="s">
        <v>50</v>
      </c>
      <c r="D51" s="1" t="s">
        <v>53</v>
      </c>
      <c r="E51" s="6" t="s">
        <v>34</v>
      </c>
      <c r="F51" s="1" t="s">
        <v>10</v>
      </c>
      <c r="G51" s="1">
        <f t="shared" si="1"/>
        <v>9</v>
      </c>
      <c r="H51" s="31"/>
      <c r="I51" s="7"/>
      <c r="J51" s="7"/>
      <c r="K51" s="7"/>
      <c r="L51" s="7"/>
      <c r="M51" s="7"/>
      <c r="N51" s="7"/>
      <c r="O51" s="7"/>
      <c r="P51" s="7"/>
      <c r="Q51" s="7">
        <v>6</v>
      </c>
      <c r="R51" s="7"/>
      <c r="S51" s="7"/>
      <c r="T51" s="7"/>
      <c r="U51" s="7"/>
      <c r="V51" s="7">
        <v>3</v>
      </c>
      <c r="W51" s="36"/>
    </row>
    <row r="52" spans="1:23" s="11" customFormat="1" ht="18" customHeight="1">
      <c r="A52" s="1">
        <v>48</v>
      </c>
      <c r="B52" s="1">
        <v>47704</v>
      </c>
      <c r="C52" s="5" t="s">
        <v>760</v>
      </c>
      <c r="D52" s="1" t="s">
        <v>53</v>
      </c>
      <c r="E52" s="6" t="s">
        <v>750</v>
      </c>
      <c r="F52" s="1" t="s">
        <v>260</v>
      </c>
      <c r="G52" s="1">
        <f t="shared" si="1"/>
        <v>8</v>
      </c>
      <c r="H52" s="31"/>
      <c r="I52" s="7"/>
      <c r="J52" s="7"/>
      <c r="K52" s="7"/>
      <c r="L52" s="7"/>
      <c r="M52" s="7"/>
      <c r="N52" s="7">
        <v>8</v>
      </c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48</v>
      </c>
      <c r="B53" s="1" t="s">
        <v>238</v>
      </c>
      <c r="C53" s="5" t="s">
        <v>239</v>
      </c>
      <c r="D53" s="1" t="s">
        <v>53</v>
      </c>
      <c r="E53" s="6" t="s">
        <v>7</v>
      </c>
      <c r="F53" s="1" t="s">
        <v>191</v>
      </c>
      <c r="G53" s="1">
        <f t="shared" si="1"/>
        <v>8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8</v>
      </c>
      <c r="U53" s="7"/>
      <c r="V53" s="7"/>
      <c r="W53" s="36"/>
    </row>
    <row r="54" spans="1:23" s="11" customFormat="1" ht="18" customHeight="1">
      <c r="A54" s="1">
        <v>50</v>
      </c>
      <c r="B54" s="1">
        <v>32360</v>
      </c>
      <c r="C54" s="5" t="s">
        <v>761</v>
      </c>
      <c r="D54" s="1" t="s">
        <v>53</v>
      </c>
      <c r="E54" s="6" t="s">
        <v>762</v>
      </c>
      <c r="F54" s="1" t="s">
        <v>260</v>
      </c>
      <c r="G54" s="1">
        <f t="shared" si="1"/>
        <v>6</v>
      </c>
      <c r="H54" s="31"/>
      <c r="I54" s="7"/>
      <c r="J54" s="7"/>
      <c r="K54" s="7"/>
      <c r="L54" s="7"/>
      <c r="M54" s="7"/>
      <c r="N54" s="7">
        <v>6</v>
      </c>
      <c r="O54" s="7"/>
      <c r="P54" s="7"/>
      <c r="Q54" s="7"/>
      <c r="R54" s="7"/>
      <c r="S54" s="7"/>
      <c r="T54" s="7"/>
      <c r="U54" s="7"/>
      <c r="V54" s="7"/>
      <c r="W54" s="36"/>
    </row>
    <row r="55" spans="1:23" s="11" customFormat="1" ht="18" customHeight="1">
      <c r="A55" s="1">
        <v>50</v>
      </c>
      <c r="B55" s="1" t="s">
        <v>242</v>
      </c>
      <c r="C55" s="5" t="s">
        <v>243</v>
      </c>
      <c r="D55" s="1" t="s">
        <v>53</v>
      </c>
      <c r="E55" s="6" t="s">
        <v>7</v>
      </c>
      <c r="F55" s="1" t="s">
        <v>191</v>
      </c>
      <c r="G55" s="1">
        <f t="shared" si="1"/>
        <v>6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6</v>
      </c>
      <c r="U55" s="7"/>
      <c r="V55" s="7"/>
      <c r="W55" s="36"/>
    </row>
    <row r="56" spans="1:23" s="11" customFormat="1" ht="18" customHeight="1">
      <c r="A56" s="1">
        <v>52</v>
      </c>
      <c r="B56" s="1">
        <v>62901</v>
      </c>
      <c r="C56" s="5" t="s">
        <v>494</v>
      </c>
      <c r="D56" s="1" t="s">
        <v>53</v>
      </c>
      <c r="E56" s="6" t="s">
        <v>7</v>
      </c>
      <c r="F56" s="1" t="s">
        <v>443</v>
      </c>
      <c r="G56" s="1">
        <f t="shared" si="1"/>
        <v>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>
        <v>5</v>
      </c>
      <c r="S56" s="7"/>
      <c r="T56" s="7"/>
      <c r="U56" s="7"/>
      <c r="V56" s="7"/>
      <c r="W56" s="36"/>
    </row>
    <row r="57" spans="1:23" s="11" customFormat="1" ht="18" customHeight="1">
      <c r="A57" s="1">
        <v>53</v>
      </c>
      <c r="B57" s="1">
        <v>46704</v>
      </c>
      <c r="C57" s="5" t="s">
        <v>763</v>
      </c>
      <c r="D57" s="1" t="s">
        <v>53</v>
      </c>
      <c r="E57" s="6" t="s">
        <v>764</v>
      </c>
      <c r="F57" s="1" t="s">
        <v>260</v>
      </c>
      <c r="G57" s="1">
        <f t="shared" si="1"/>
        <v>4</v>
      </c>
      <c r="H57" s="31"/>
      <c r="I57" s="7"/>
      <c r="J57" s="7"/>
      <c r="K57" s="7"/>
      <c r="L57" s="7"/>
      <c r="M57" s="7"/>
      <c r="N57" s="7">
        <v>4</v>
      </c>
      <c r="O57" s="7"/>
      <c r="P57" s="7"/>
      <c r="Q57" s="7"/>
      <c r="R57" s="7"/>
      <c r="S57" s="7"/>
      <c r="T57" s="7"/>
      <c r="U57" s="7"/>
      <c r="V57" s="7"/>
      <c r="W57" s="36"/>
    </row>
    <row r="58" spans="1:23" s="11" customFormat="1" ht="18" customHeight="1">
      <c r="A58" s="1">
        <v>53</v>
      </c>
      <c r="B58" s="1">
        <v>46242</v>
      </c>
      <c r="C58" s="5" t="s">
        <v>49</v>
      </c>
      <c r="D58" s="1" t="s">
        <v>53</v>
      </c>
      <c r="E58" s="6" t="s">
        <v>7</v>
      </c>
      <c r="F58" s="1" t="s">
        <v>8</v>
      </c>
      <c r="G58" s="1">
        <f t="shared" si="1"/>
        <v>4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>
        <v>4</v>
      </c>
      <c r="W58" s="36"/>
    </row>
    <row r="59" spans="1:23" s="11" customFormat="1" ht="18" customHeight="1">
      <c r="A59" s="1">
        <v>55</v>
      </c>
      <c r="B59" s="1">
        <v>63598</v>
      </c>
      <c r="C59" s="5" t="s">
        <v>765</v>
      </c>
      <c r="D59" s="1" t="s">
        <v>53</v>
      </c>
      <c r="E59" s="6" t="s">
        <v>762</v>
      </c>
      <c r="F59" s="1" t="s">
        <v>260</v>
      </c>
      <c r="G59" s="1">
        <f t="shared" si="1"/>
        <v>3</v>
      </c>
      <c r="H59" s="31"/>
      <c r="I59" s="7"/>
      <c r="J59" s="7"/>
      <c r="K59" s="7"/>
      <c r="L59" s="7"/>
      <c r="M59" s="7"/>
      <c r="N59" s="7">
        <v>3</v>
      </c>
      <c r="O59" s="7"/>
      <c r="P59" s="7"/>
      <c r="Q59" s="7"/>
      <c r="R59" s="7"/>
      <c r="S59" s="7"/>
      <c r="T59" s="7"/>
      <c r="U59" s="7"/>
      <c r="V59" s="7"/>
      <c r="W59" s="36"/>
    </row>
    <row r="60" spans="1:23" s="11" customFormat="1" ht="18" customHeight="1">
      <c r="A60" s="1">
        <v>55</v>
      </c>
      <c r="B60" s="24" t="s">
        <v>569</v>
      </c>
      <c r="C60" s="25" t="s">
        <v>570</v>
      </c>
      <c r="D60" s="1" t="s">
        <v>53</v>
      </c>
      <c r="E60" s="6" t="s">
        <v>7</v>
      </c>
      <c r="F60" s="24" t="s">
        <v>26</v>
      </c>
      <c r="G60" s="1">
        <f t="shared" si="1"/>
        <v>3</v>
      </c>
      <c r="H60" s="31"/>
      <c r="I60" s="44"/>
      <c r="J60" s="44"/>
      <c r="K60" s="44"/>
      <c r="L60" s="44"/>
      <c r="M60" s="44"/>
      <c r="N60" s="44"/>
      <c r="O60" s="44"/>
      <c r="P60" s="44"/>
      <c r="Q60" s="44">
        <v>3</v>
      </c>
      <c r="R60" s="44"/>
      <c r="S60" s="44"/>
      <c r="T60" s="44"/>
      <c r="U60" s="44"/>
      <c r="V60" s="44"/>
      <c r="W60" s="36"/>
    </row>
    <row r="61" spans="1:23" s="11" customFormat="1" ht="18" customHeight="1">
      <c r="A61" s="1">
        <v>57</v>
      </c>
      <c r="B61" s="1">
        <v>54871</v>
      </c>
      <c r="C61" s="5" t="s">
        <v>766</v>
      </c>
      <c r="D61" s="1" t="s">
        <v>53</v>
      </c>
      <c r="E61" s="6" t="s">
        <v>767</v>
      </c>
      <c r="F61" s="1" t="s">
        <v>260</v>
      </c>
      <c r="G61" s="1">
        <f t="shared" si="1"/>
        <v>2</v>
      </c>
      <c r="H61" s="31"/>
      <c r="I61" s="7"/>
      <c r="J61" s="7"/>
      <c r="K61" s="7"/>
      <c r="L61" s="7"/>
      <c r="M61" s="7"/>
      <c r="N61" s="7">
        <v>2</v>
      </c>
      <c r="O61" s="7"/>
      <c r="P61" s="7"/>
      <c r="Q61" s="7"/>
      <c r="R61" s="7"/>
      <c r="S61" s="7"/>
      <c r="T61" s="7"/>
      <c r="U61" s="7"/>
      <c r="V61" s="7"/>
      <c r="W61" s="32"/>
    </row>
    <row r="62" spans="1:23" s="11" customFormat="1" ht="18" customHeight="1">
      <c r="A62" s="1">
        <v>57</v>
      </c>
      <c r="B62" s="1" t="s">
        <v>571</v>
      </c>
      <c r="C62" s="5" t="s">
        <v>572</v>
      </c>
      <c r="D62" s="1" t="s">
        <v>53</v>
      </c>
      <c r="E62" s="6" t="s">
        <v>7</v>
      </c>
      <c r="F62" s="1" t="s">
        <v>10</v>
      </c>
      <c r="G62" s="1">
        <f t="shared" si="1"/>
        <v>2</v>
      </c>
      <c r="H62" s="31"/>
      <c r="I62" s="7"/>
      <c r="J62" s="7"/>
      <c r="K62" s="7"/>
      <c r="L62" s="7"/>
      <c r="M62" s="7"/>
      <c r="N62" s="7"/>
      <c r="O62" s="7"/>
      <c r="P62" s="7"/>
      <c r="Q62" s="7">
        <v>2</v>
      </c>
      <c r="R62" s="7"/>
      <c r="S62" s="7"/>
      <c r="T62" s="7"/>
      <c r="U62" s="7"/>
      <c r="V62" s="7"/>
      <c r="W62" s="36"/>
    </row>
    <row r="63" spans="1:23" s="11" customFormat="1" ht="18" customHeight="1">
      <c r="A63" s="1">
        <v>57</v>
      </c>
      <c r="B63" s="1">
        <v>63347</v>
      </c>
      <c r="C63" s="5" t="s">
        <v>673</v>
      </c>
      <c r="D63" s="1" t="s">
        <v>53</v>
      </c>
      <c r="E63" s="6" t="s">
        <v>7</v>
      </c>
      <c r="F63" s="1" t="s">
        <v>191</v>
      </c>
      <c r="G63" s="1">
        <f t="shared" si="1"/>
        <v>2</v>
      </c>
      <c r="H63" s="31"/>
      <c r="I63" s="7"/>
      <c r="J63" s="7"/>
      <c r="K63" s="7"/>
      <c r="L63" s="7"/>
      <c r="M63" s="7">
        <v>2</v>
      </c>
      <c r="N63" s="7"/>
      <c r="O63" s="7"/>
      <c r="P63" s="7"/>
      <c r="Q63" s="7"/>
      <c r="R63" s="7"/>
      <c r="S63" s="7"/>
      <c r="T63" s="7"/>
      <c r="U63" s="7"/>
      <c r="V63" s="7"/>
      <c r="W63" s="36"/>
    </row>
    <row r="64" spans="1:23" s="11" customFormat="1" ht="18" customHeight="1">
      <c r="A64" s="1">
        <v>60</v>
      </c>
      <c r="B64" s="1">
        <v>57564</v>
      </c>
      <c r="C64" s="5" t="s">
        <v>52</v>
      </c>
      <c r="D64" s="1" t="s">
        <v>53</v>
      </c>
      <c r="E64" s="6" t="s">
        <v>7</v>
      </c>
      <c r="F64" s="1" t="s">
        <v>8</v>
      </c>
      <c r="G64" s="1">
        <f t="shared" si="1"/>
        <v>1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1</v>
      </c>
      <c r="W64" s="36"/>
    </row>
    <row r="65" spans="1:23" ht="18" customHeight="1">
      <c r="A65" s="1"/>
      <c r="B65" s="1"/>
      <c r="C65" s="5"/>
      <c r="D65" s="1"/>
      <c r="E65" s="6"/>
      <c r="F65" s="1"/>
      <c r="G65" s="1"/>
      <c r="H65" s="28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34"/>
    </row>
    <row r="66" spans="1:23" ht="6.9" customHeight="1">
      <c r="A66" s="38"/>
      <c r="B66" s="33"/>
      <c r="C66" s="39"/>
      <c r="D66" s="33"/>
      <c r="E66" s="40"/>
      <c r="F66" s="33"/>
      <c r="G66" s="41"/>
      <c r="H66" s="33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37"/>
    </row>
    <row r="67" spans="1:23" s="8" customFormat="1" ht="12.75" customHeight="1">
      <c r="A67" s="13"/>
      <c r="B67" s="14"/>
      <c r="D67" s="14"/>
      <c r="E67" s="15"/>
      <c r="F67" s="14"/>
      <c r="G67" s="14"/>
      <c r="H67" s="14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3">
      <c r="A68" s="2"/>
      <c r="B68" s="10"/>
      <c r="C68" s="2"/>
      <c r="E68" s="12"/>
      <c r="F68" s="12"/>
      <c r="G68" s="12"/>
      <c r="H68" s="12"/>
      <c r="V68" s="3"/>
    </row>
    <row r="69" spans="1:23">
      <c r="A69" s="2"/>
      <c r="B69" s="10"/>
      <c r="C69" s="2"/>
      <c r="E69" s="12"/>
      <c r="F69" s="12"/>
      <c r="G69" s="12"/>
      <c r="H69" s="12"/>
      <c r="V69" s="3"/>
    </row>
    <row r="70" spans="1:23">
      <c r="A70" s="2"/>
      <c r="B70" s="10"/>
      <c r="C70" s="2"/>
      <c r="E70" s="12"/>
      <c r="F70" s="12"/>
      <c r="G70" s="12"/>
      <c r="H70" s="12"/>
      <c r="V70" s="3"/>
    </row>
    <row r="71" spans="1:23">
      <c r="A71" s="2"/>
      <c r="B71" s="10"/>
      <c r="C71" s="2"/>
      <c r="E71" s="12"/>
      <c r="F71" s="12"/>
      <c r="G71" s="12"/>
      <c r="H71" s="12"/>
      <c r="V71" s="3"/>
    </row>
    <row r="72" spans="1:23">
      <c r="C72" s="2"/>
      <c r="D72" s="10"/>
      <c r="E72" s="2"/>
      <c r="H72" s="12"/>
      <c r="V72" s="3"/>
    </row>
    <row r="73" spans="1:23">
      <c r="C73" s="2"/>
      <c r="D73" s="10"/>
      <c r="E73" s="2"/>
      <c r="H73" s="12"/>
      <c r="V73" s="3"/>
    </row>
  </sheetData>
  <sheetProtection algorithmName="SHA-512" hashValue="9uPBB/mSOZEQ3xlyknv3j4fH//2A99J9YB8vOz3Kg3Ji8reenXOPBJ+95a8rnqwnP7aeiYTvsXwHXzPOoCTFhg==" saltValue="RjzT4o8l7/B7oUpvxj+0EQ==" spinCount="100000" sheet="1" selectLockedCells="1" selectUnlockedCells="1"/>
  <sortState xmlns:xlrd2="http://schemas.microsoft.com/office/spreadsheetml/2017/richdata2" ref="B5:V64">
    <sortCondition descending="1" ref="G5:G64"/>
  </sortState>
  <mergeCells count="16">
    <mergeCell ref="V1:V2"/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72:B1048576 B1:B67">
    <cfRule type="duplicateValues" dxfId="153" priority="7"/>
  </conditionalFormatting>
  <conditionalFormatting sqref="B3:C3">
    <cfRule type="duplicateValues" dxfId="152" priority="13" stopIfTrue="1"/>
  </conditionalFormatting>
  <conditionalFormatting sqref="B5:C65">
    <cfRule type="duplicateValues" dxfId="151" priority="12357" stopIfTrue="1"/>
    <cfRule type="duplicateValues" dxfId="150" priority="12358" stopIfTrue="1"/>
    <cfRule type="duplicateValues" dxfId="149" priority="12359" stopIfTrue="1"/>
  </conditionalFormatting>
  <conditionalFormatting sqref="B8:C8 B59:C67">
    <cfRule type="expression" dxfId="148" priority="11847" stopIfTrue="1">
      <formula>AND(COUNTIF($B$59:$C$67, B8)+COUNTIF($B$8:$C$8, B8)&gt;1,NOT(ISBLANK(B8)))</formula>
    </cfRule>
  </conditionalFormatting>
  <conditionalFormatting sqref="B59:C67 B1:C2 B4:C4 B8:C8 B72:B73 B74:C65530">
    <cfRule type="expression" dxfId="147" priority="7986" stopIfTrue="1">
      <formula>AND(COUNTIF($B$1:$C$2, B1)+COUNTIF($B$4:$C$4, B1)+COUNTIF($B$8:$C$65530, B1)&gt;1,NOT(ISBLANK(B1)))</formula>
    </cfRule>
  </conditionalFormatting>
  <conditionalFormatting sqref="B74:C1048576 B72:B73 B1:C67">
    <cfRule type="duplicateValues" dxfId="146" priority="6"/>
    <cfRule type="duplicateValues" dxfId="145" priority="8"/>
  </conditionalFormatting>
  <conditionalFormatting sqref="B74:C1048576 B1:C67 B68:B73">
    <cfRule type="duplicateValues" dxfId="144" priority="4"/>
  </conditionalFormatting>
  <conditionalFormatting sqref="C65">
    <cfRule type="duplicateValues" dxfId="14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90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8" style="12" bestFit="1" customWidth="1"/>
    <col min="18" max="18" width="7.21875" style="12" bestFit="1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65.099999999999994" customHeight="1">
      <c r="A2" s="58" t="s">
        <v>939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>
        <v>23243</v>
      </c>
      <c r="C5" s="22" t="s">
        <v>161</v>
      </c>
      <c r="D5" s="1" t="s">
        <v>54</v>
      </c>
      <c r="E5" s="6" t="s">
        <v>162</v>
      </c>
      <c r="F5" s="1" t="s">
        <v>8</v>
      </c>
      <c r="G5" s="1">
        <f t="shared" ref="G5:G36" si="0">SUM(I5:V5)</f>
        <v>305</v>
      </c>
      <c r="H5" s="31"/>
      <c r="I5" s="7"/>
      <c r="J5" s="7"/>
      <c r="K5" s="7">
        <v>140</v>
      </c>
      <c r="L5" s="7"/>
      <c r="M5" s="7"/>
      <c r="N5" s="7"/>
      <c r="O5" s="7">
        <v>20</v>
      </c>
      <c r="P5" s="7"/>
      <c r="Q5" s="7">
        <v>25</v>
      </c>
      <c r="R5" s="7"/>
      <c r="S5" s="7"/>
      <c r="T5" s="7">
        <v>40</v>
      </c>
      <c r="U5" s="7">
        <v>80</v>
      </c>
      <c r="V5" s="7"/>
      <c r="W5" s="36"/>
    </row>
    <row r="6" spans="1:23" s="11" customFormat="1" ht="18" customHeight="1">
      <c r="A6" s="1">
        <v>2</v>
      </c>
      <c r="B6" s="1" t="s">
        <v>837</v>
      </c>
      <c r="C6" s="22" t="s">
        <v>838</v>
      </c>
      <c r="D6" s="1" t="s">
        <v>54</v>
      </c>
      <c r="E6" s="6" t="s">
        <v>7</v>
      </c>
      <c r="F6" s="1" t="s">
        <v>151</v>
      </c>
      <c r="G6" s="1">
        <f t="shared" si="0"/>
        <v>200</v>
      </c>
      <c r="H6" s="31"/>
      <c r="I6" s="7"/>
      <c r="J6" s="7"/>
      <c r="K6" s="7">
        <v>200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>
        <v>6500</v>
      </c>
      <c r="C7" s="22" t="s">
        <v>495</v>
      </c>
      <c r="D7" s="1" t="s">
        <v>54</v>
      </c>
      <c r="E7" s="6" t="s">
        <v>7</v>
      </c>
      <c r="F7" s="1" t="s">
        <v>443</v>
      </c>
      <c r="G7" s="1">
        <f t="shared" si="0"/>
        <v>190</v>
      </c>
      <c r="H7" s="31"/>
      <c r="I7" s="7"/>
      <c r="J7" s="7">
        <v>95</v>
      </c>
      <c r="K7" s="7"/>
      <c r="L7" s="7"/>
      <c r="M7" s="7"/>
      <c r="N7" s="7"/>
      <c r="O7" s="7"/>
      <c r="P7" s="7"/>
      <c r="Q7" s="7"/>
      <c r="R7" s="7">
        <v>95</v>
      </c>
      <c r="S7" s="7"/>
      <c r="T7" s="7"/>
      <c r="U7" s="7"/>
      <c r="V7" s="7"/>
      <c r="W7" s="36"/>
    </row>
    <row r="8" spans="1:23" s="11" customFormat="1" ht="18" customHeight="1">
      <c r="A8" s="1">
        <v>4</v>
      </c>
      <c r="B8" s="1" t="s">
        <v>839</v>
      </c>
      <c r="C8" s="22" t="s">
        <v>840</v>
      </c>
      <c r="D8" s="1" t="s">
        <v>54</v>
      </c>
      <c r="E8" s="6" t="s">
        <v>7</v>
      </c>
      <c r="F8" s="1" t="s">
        <v>151</v>
      </c>
      <c r="G8" s="1">
        <f t="shared" si="0"/>
        <v>180</v>
      </c>
      <c r="H8" s="31"/>
      <c r="I8" s="7"/>
      <c r="J8" s="7"/>
      <c r="K8" s="7">
        <v>180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54825</v>
      </c>
      <c r="C9" s="22" t="s">
        <v>62</v>
      </c>
      <c r="D9" s="1" t="s">
        <v>54</v>
      </c>
      <c r="E9" s="6" t="s">
        <v>7</v>
      </c>
      <c r="F9" s="1" t="s">
        <v>26</v>
      </c>
      <c r="G9" s="1">
        <f t="shared" si="0"/>
        <v>179</v>
      </c>
      <c r="H9" s="31"/>
      <c r="I9" s="7"/>
      <c r="J9" s="7"/>
      <c r="K9" s="7">
        <v>160</v>
      </c>
      <c r="L9" s="7"/>
      <c r="M9" s="7"/>
      <c r="N9" s="7"/>
      <c r="O9" s="7"/>
      <c r="P9" s="7"/>
      <c r="Q9" s="7">
        <v>15</v>
      </c>
      <c r="R9" s="7"/>
      <c r="S9" s="7"/>
      <c r="T9" s="7"/>
      <c r="U9" s="7"/>
      <c r="V9" s="7">
        <v>4</v>
      </c>
      <c r="W9" s="36"/>
    </row>
    <row r="10" spans="1:23" s="11" customFormat="1" ht="18" customHeight="1">
      <c r="A10" s="1">
        <v>6</v>
      </c>
      <c r="B10" s="1" t="s">
        <v>251</v>
      </c>
      <c r="C10" s="22" t="s">
        <v>252</v>
      </c>
      <c r="D10" s="1" t="s">
        <v>54</v>
      </c>
      <c r="E10" s="6" t="s">
        <v>7</v>
      </c>
      <c r="F10" s="1" t="s">
        <v>151</v>
      </c>
      <c r="G10" s="1">
        <f t="shared" si="0"/>
        <v>140</v>
      </c>
      <c r="H10" s="31"/>
      <c r="I10" s="7"/>
      <c r="J10" s="7"/>
      <c r="K10" s="7">
        <v>100</v>
      </c>
      <c r="L10" s="7"/>
      <c r="M10" s="7"/>
      <c r="N10" s="7">
        <v>20</v>
      </c>
      <c r="O10" s="7"/>
      <c r="P10" s="7"/>
      <c r="Q10" s="7"/>
      <c r="R10" s="7"/>
      <c r="S10" s="7"/>
      <c r="T10" s="7">
        <v>20</v>
      </c>
      <c r="U10" s="7"/>
      <c r="V10" s="7"/>
      <c r="W10" s="36"/>
    </row>
    <row r="11" spans="1:23" s="11" customFormat="1" ht="18" customHeight="1">
      <c r="A11" s="1">
        <v>7</v>
      </c>
      <c r="B11" s="1" t="s">
        <v>841</v>
      </c>
      <c r="C11" s="22" t="s">
        <v>842</v>
      </c>
      <c r="D11" s="1" t="s">
        <v>54</v>
      </c>
      <c r="E11" s="6" t="s">
        <v>7</v>
      </c>
      <c r="F11" s="1" t="s">
        <v>10</v>
      </c>
      <c r="G11" s="1">
        <f t="shared" si="0"/>
        <v>120</v>
      </c>
      <c r="H11" s="31"/>
      <c r="I11" s="7"/>
      <c r="J11" s="7"/>
      <c r="K11" s="7">
        <v>120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 t="s">
        <v>573</v>
      </c>
      <c r="C12" s="22" t="s">
        <v>574</v>
      </c>
      <c r="D12" s="1" t="s">
        <v>54</v>
      </c>
      <c r="E12" s="6" t="s">
        <v>7</v>
      </c>
      <c r="F12" s="1" t="s">
        <v>10</v>
      </c>
      <c r="G12" s="1">
        <f t="shared" si="0"/>
        <v>106</v>
      </c>
      <c r="H12" s="31"/>
      <c r="I12" s="7"/>
      <c r="J12" s="7"/>
      <c r="K12" s="7">
        <v>95</v>
      </c>
      <c r="L12" s="7"/>
      <c r="M12" s="7"/>
      <c r="N12" s="7"/>
      <c r="O12" s="7">
        <v>8</v>
      </c>
      <c r="P12" s="7"/>
      <c r="Q12" s="7">
        <v>3</v>
      </c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42257</v>
      </c>
      <c r="C13" s="22" t="s">
        <v>897</v>
      </c>
      <c r="D13" s="1" t="s">
        <v>54</v>
      </c>
      <c r="E13" s="6" t="s">
        <v>7</v>
      </c>
      <c r="F13" s="1" t="s">
        <v>443</v>
      </c>
      <c r="G13" s="1">
        <f t="shared" si="0"/>
        <v>100</v>
      </c>
      <c r="H13" s="31"/>
      <c r="I13" s="7"/>
      <c r="J13" s="7">
        <v>100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46906</v>
      </c>
      <c r="C14" s="22" t="s">
        <v>500</v>
      </c>
      <c r="D14" s="1" t="s">
        <v>54</v>
      </c>
      <c r="E14" s="6" t="s">
        <v>7</v>
      </c>
      <c r="F14" s="1" t="s">
        <v>181</v>
      </c>
      <c r="G14" s="1">
        <f t="shared" si="0"/>
        <v>95</v>
      </c>
      <c r="H14" s="31"/>
      <c r="I14" s="7"/>
      <c r="J14" s="7">
        <v>60</v>
      </c>
      <c r="K14" s="7"/>
      <c r="L14" s="7"/>
      <c r="M14" s="7"/>
      <c r="N14" s="7"/>
      <c r="O14" s="7"/>
      <c r="P14" s="7"/>
      <c r="Q14" s="7"/>
      <c r="R14" s="7">
        <v>35</v>
      </c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48855</v>
      </c>
      <c r="C15" s="22" t="s">
        <v>496</v>
      </c>
      <c r="D15" s="1" t="s">
        <v>54</v>
      </c>
      <c r="E15" s="6" t="s">
        <v>7</v>
      </c>
      <c r="F15" s="1" t="s">
        <v>443</v>
      </c>
      <c r="G15" s="1">
        <f t="shared" si="0"/>
        <v>90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90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41538</v>
      </c>
      <c r="C16" s="22" t="s">
        <v>421</v>
      </c>
      <c r="D16" s="1" t="s">
        <v>54</v>
      </c>
      <c r="E16" s="6" t="s">
        <v>410</v>
      </c>
      <c r="F16" s="1" t="s">
        <v>382</v>
      </c>
      <c r="G16" s="1">
        <f t="shared" si="0"/>
        <v>80</v>
      </c>
      <c r="H16" s="31"/>
      <c r="I16" s="7"/>
      <c r="J16" s="7"/>
      <c r="K16" s="7"/>
      <c r="L16" s="7"/>
      <c r="M16" s="7"/>
      <c r="N16" s="7"/>
      <c r="O16" s="7"/>
      <c r="P16" s="7">
        <v>40</v>
      </c>
      <c r="Q16" s="7"/>
      <c r="R16" s="7"/>
      <c r="S16" s="7">
        <v>40</v>
      </c>
      <c r="T16" s="7"/>
      <c r="U16" s="7"/>
      <c r="V16" s="7"/>
      <c r="W16" s="36"/>
    </row>
    <row r="17" spans="1:23" s="11" customFormat="1" ht="18" customHeight="1">
      <c r="A17" s="1">
        <v>12</v>
      </c>
      <c r="B17" s="1">
        <v>41056</v>
      </c>
      <c r="C17" s="22" t="s">
        <v>499</v>
      </c>
      <c r="D17" s="1" t="s">
        <v>54</v>
      </c>
      <c r="E17" s="6" t="s">
        <v>7</v>
      </c>
      <c r="F17" s="1" t="s">
        <v>443</v>
      </c>
      <c r="G17" s="1">
        <f t="shared" si="0"/>
        <v>80</v>
      </c>
      <c r="H17" s="31"/>
      <c r="I17" s="7"/>
      <c r="J17" s="7">
        <v>35</v>
      </c>
      <c r="K17" s="7"/>
      <c r="L17" s="7"/>
      <c r="M17" s="7"/>
      <c r="N17" s="7"/>
      <c r="O17" s="7"/>
      <c r="P17" s="7"/>
      <c r="Q17" s="7"/>
      <c r="R17" s="7">
        <v>45</v>
      </c>
      <c r="S17" s="7"/>
      <c r="T17" s="7"/>
      <c r="U17" s="7"/>
      <c r="V17" s="7"/>
      <c r="W17" s="36"/>
    </row>
    <row r="18" spans="1:23" s="11" customFormat="1" ht="18" customHeight="1">
      <c r="A18" s="1">
        <v>12</v>
      </c>
      <c r="B18" s="1">
        <v>54196</v>
      </c>
      <c r="C18" s="22" t="s">
        <v>898</v>
      </c>
      <c r="D18" s="1" t="s">
        <v>54</v>
      </c>
      <c r="E18" s="6" t="s">
        <v>7</v>
      </c>
      <c r="F18" s="1" t="s">
        <v>443</v>
      </c>
      <c r="G18" s="1">
        <f t="shared" si="0"/>
        <v>80</v>
      </c>
      <c r="H18" s="31"/>
      <c r="I18" s="7"/>
      <c r="J18" s="7">
        <v>80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30792</v>
      </c>
      <c r="C19" s="22" t="s">
        <v>497</v>
      </c>
      <c r="D19" s="1" t="s">
        <v>54</v>
      </c>
      <c r="E19" s="6" t="s">
        <v>7</v>
      </c>
      <c r="F19" s="1" t="s">
        <v>443</v>
      </c>
      <c r="G19" s="1">
        <f t="shared" si="0"/>
        <v>75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75</v>
      </c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41091</v>
      </c>
      <c r="C20" s="22" t="s">
        <v>244</v>
      </c>
      <c r="D20" s="1" t="s">
        <v>54</v>
      </c>
      <c r="E20" s="6" t="s">
        <v>196</v>
      </c>
      <c r="F20" s="1" t="s">
        <v>191</v>
      </c>
      <c r="G20" s="1">
        <f t="shared" si="0"/>
        <v>70</v>
      </c>
      <c r="H20" s="31"/>
      <c r="I20" s="7"/>
      <c r="J20" s="7"/>
      <c r="K20" s="7"/>
      <c r="L20" s="7"/>
      <c r="M20" s="7">
        <v>20</v>
      </c>
      <c r="N20" s="7"/>
      <c r="O20" s="7"/>
      <c r="P20" s="7"/>
      <c r="Q20" s="7"/>
      <c r="R20" s="7"/>
      <c r="S20" s="7"/>
      <c r="T20" s="7">
        <v>50</v>
      </c>
      <c r="U20" s="7"/>
      <c r="V20" s="7"/>
      <c r="W20" s="36"/>
    </row>
    <row r="21" spans="1:23" s="11" customFormat="1" ht="18" customHeight="1">
      <c r="A21" s="1">
        <v>17</v>
      </c>
      <c r="B21" s="1" t="s">
        <v>247</v>
      </c>
      <c r="C21" s="22" t="s">
        <v>248</v>
      </c>
      <c r="D21" s="1" t="s">
        <v>54</v>
      </c>
      <c r="E21" s="6" t="s">
        <v>196</v>
      </c>
      <c r="F21" s="1" t="s">
        <v>191</v>
      </c>
      <c r="G21" s="1">
        <f t="shared" si="0"/>
        <v>55</v>
      </c>
      <c r="H21" s="31"/>
      <c r="I21" s="7"/>
      <c r="J21" s="7"/>
      <c r="K21" s="7"/>
      <c r="L21" s="7"/>
      <c r="M21" s="7">
        <v>25</v>
      </c>
      <c r="N21" s="7"/>
      <c r="O21" s="7"/>
      <c r="P21" s="7"/>
      <c r="Q21" s="7"/>
      <c r="R21" s="7"/>
      <c r="S21" s="7"/>
      <c r="T21" s="7">
        <v>30</v>
      </c>
      <c r="U21" s="7"/>
      <c r="V21" s="7"/>
      <c r="W21" s="36"/>
    </row>
    <row r="22" spans="1:23" s="11" customFormat="1" ht="18" customHeight="1">
      <c r="A22" s="1">
        <v>17</v>
      </c>
      <c r="B22" s="1">
        <v>54219</v>
      </c>
      <c r="C22" s="22" t="s">
        <v>498</v>
      </c>
      <c r="D22" s="1" t="s">
        <v>54</v>
      </c>
      <c r="E22" s="6" t="s">
        <v>7</v>
      </c>
      <c r="F22" s="1" t="s">
        <v>443</v>
      </c>
      <c r="G22" s="1">
        <f t="shared" si="0"/>
        <v>55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55</v>
      </c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 t="s">
        <v>245</v>
      </c>
      <c r="C23" s="22" t="s">
        <v>246</v>
      </c>
      <c r="D23" s="1" t="s">
        <v>54</v>
      </c>
      <c r="E23" s="6" t="s">
        <v>7</v>
      </c>
      <c r="F23" s="1" t="s">
        <v>191</v>
      </c>
      <c r="G23" s="1">
        <f t="shared" si="0"/>
        <v>50</v>
      </c>
      <c r="H23" s="31"/>
      <c r="I23" s="7"/>
      <c r="J23" s="7"/>
      <c r="K23" s="7"/>
      <c r="L23" s="7"/>
      <c r="M23" s="7">
        <v>15</v>
      </c>
      <c r="N23" s="7"/>
      <c r="O23" s="7"/>
      <c r="P23" s="7"/>
      <c r="Q23" s="7"/>
      <c r="R23" s="7"/>
      <c r="S23" s="7"/>
      <c r="T23" s="7">
        <v>35</v>
      </c>
      <c r="U23" s="7"/>
      <c r="V23" s="7"/>
      <c r="W23" s="36"/>
    </row>
    <row r="24" spans="1:23" s="11" customFormat="1" ht="18" customHeight="1">
      <c r="A24" s="1">
        <v>19</v>
      </c>
      <c r="B24" s="1">
        <v>64369</v>
      </c>
      <c r="C24" s="22" t="s">
        <v>626</v>
      </c>
      <c r="D24" s="1" t="s">
        <v>54</v>
      </c>
      <c r="E24" s="6" t="s">
        <v>7</v>
      </c>
      <c r="F24" s="1" t="s">
        <v>382</v>
      </c>
      <c r="G24" s="1">
        <f t="shared" si="0"/>
        <v>50</v>
      </c>
      <c r="H24" s="31"/>
      <c r="I24" s="7"/>
      <c r="J24" s="7"/>
      <c r="K24" s="7"/>
      <c r="L24" s="7"/>
      <c r="M24" s="7"/>
      <c r="N24" s="7"/>
      <c r="O24" s="7"/>
      <c r="P24" s="7">
        <v>50</v>
      </c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25114</v>
      </c>
      <c r="C25" s="22" t="s">
        <v>424</v>
      </c>
      <c r="D25" s="1" t="s">
        <v>54</v>
      </c>
      <c r="E25" s="6" t="s">
        <v>7</v>
      </c>
      <c r="F25" s="1" t="s">
        <v>382</v>
      </c>
      <c r="G25" s="1">
        <f t="shared" si="0"/>
        <v>45</v>
      </c>
      <c r="H25" s="31"/>
      <c r="I25" s="7"/>
      <c r="J25" s="7"/>
      <c r="K25" s="7"/>
      <c r="L25" s="7"/>
      <c r="M25" s="7"/>
      <c r="N25" s="7"/>
      <c r="O25" s="7"/>
      <c r="P25" s="7">
        <v>20</v>
      </c>
      <c r="Q25" s="7"/>
      <c r="R25" s="7"/>
      <c r="S25" s="7">
        <v>25</v>
      </c>
      <c r="T25" s="7"/>
      <c r="U25" s="7"/>
      <c r="V25" s="7"/>
      <c r="W25" s="36"/>
    </row>
    <row r="26" spans="1:23" s="11" customFormat="1" ht="18" customHeight="1">
      <c r="A26" s="1">
        <v>21</v>
      </c>
      <c r="B26" s="1">
        <v>53624</v>
      </c>
      <c r="C26" s="5" t="s">
        <v>57</v>
      </c>
      <c r="D26" s="1" t="s">
        <v>54</v>
      </c>
      <c r="E26" s="6" t="s">
        <v>7</v>
      </c>
      <c r="F26" s="1" t="s">
        <v>10</v>
      </c>
      <c r="G26" s="1">
        <f t="shared" si="0"/>
        <v>45</v>
      </c>
      <c r="H26" s="31"/>
      <c r="I26" s="7"/>
      <c r="J26" s="7"/>
      <c r="K26" s="7"/>
      <c r="L26" s="7"/>
      <c r="M26" s="7"/>
      <c r="N26" s="7"/>
      <c r="O26" s="7">
        <v>10</v>
      </c>
      <c r="P26" s="7"/>
      <c r="Q26" s="7">
        <v>20</v>
      </c>
      <c r="R26" s="7"/>
      <c r="S26" s="7"/>
      <c r="T26" s="7"/>
      <c r="U26" s="7"/>
      <c r="V26" s="7">
        <v>15</v>
      </c>
      <c r="W26" s="36"/>
    </row>
    <row r="27" spans="1:23" s="11" customFormat="1" ht="18" customHeight="1">
      <c r="A27" s="1">
        <v>21</v>
      </c>
      <c r="B27" s="1">
        <v>55204</v>
      </c>
      <c r="C27" s="22" t="s">
        <v>899</v>
      </c>
      <c r="D27" s="1" t="s">
        <v>54</v>
      </c>
      <c r="E27" s="6" t="s">
        <v>7</v>
      </c>
      <c r="F27" s="1" t="s">
        <v>443</v>
      </c>
      <c r="G27" s="1">
        <f t="shared" si="0"/>
        <v>45</v>
      </c>
      <c r="H27" s="31"/>
      <c r="I27" s="7"/>
      <c r="J27" s="7">
        <v>45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 t="s">
        <v>249</v>
      </c>
      <c r="C28" s="22" t="s">
        <v>250</v>
      </c>
      <c r="D28" s="1" t="s">
        <v>54</v>
      </c>
      <c r="E28" s="6" t="s">
        <v>7</v>
      </c>
      <c r="F28" s="1" t="s">
        <v>191</v>
      </c>
      <c r="G28" s="1">
        <f t="shared" si="0"/>
        <v>35</v>
      </c>
      <c r="H28" s="31"/>
      <c r="I28" s="7"/>
      <c r="J28" s="7"/>
      <c r="K28" s="7"/>
      <c r="L28" s="7"/>
      <c r="M28" s="7">
        <v>10</v>
      </c>
      <c r="N28" s="7"/>
      <c r="O28" s="7"/>
      <c r="P28" s="7"/>
      <c r="Q28" s="7"/>
      <c r="R28" s="7"/>
      <c r="S28" s="7"/>
      <c r="T28" s="7">
        <v>25</v>
      </c>
      <c r="U28" s="7"/>
      <c r="V28" s="7"/>
      <c r="W28" s="36"/>
    </row>
    <row r="29" spans="1:23" s="11" customFormat="1" ht="18" customHeight="1">
      <c r="A29" s="1">
        <v>24</v>
      </c>
      <c r="B29" s="1">
        <v>63736</v>
      </c>
      <c r="C29" s="22" t="s">
        <v>425</v>
      </c>
      <c r="D29" s="1" t="s">
        <v>54</v>
      </c>
      <c r="E29" s="6" t="s">
        <v>413</v>
      </c>
      <c r="F29" s="1" t="s">
        <v>382</v>
      </c>
      <c r="G29" s="1">
        <f t="shared" si="0"/>
        <v>35</v>
      </c>
      <c r="H29" s="31"/>
      <c r="I29" s="7"/>
      <c r="J29" s="7"/>
      <c r="K29" s="7"/>
      <c r="L29" s="7"/>
      <c r="M29" s="7"/>
      <c r="N29" s="7"/>
      <c r="O29" s="7"/>
      <c r="P29" s="7">
        <v>15</v>
      </c>
      <c r="Q29" s="7"/>
      <c r="R29" s="7"/>
      <c r="S29" s="7">
        <v>20</v>
      </c>
      <c r="T29" s="7"/>
      <c r="U29" s="7"/>
      <c r="V29" s="7"/>
      <c r="W29" s="36"/>
    </row>
    <row r="30" spans="1:23" s="11" customFormat="1" ht="18" customHeight="1">
      <c r="A30" s="1">
        <v>24</v>
      </c>
      <c r="B30" s="1">
        <v>57075</v>
      </c>
      <c r="C30" s="22" t="s">
        <v>627</v>
      </c>
      <c r="D30" s="1" t="s">
        <v>54</v>
      </c>
      <c r="E30" s="6" t="s">
        <v>401</v>
      </c>
      <c r="F30" s="1" t="s">
        <v>382</v>
      </c>
      <c r="G30" s="1">
        <f t="shared" si="0"/>
        <v>35</v>
      </c>
      <c r="H30" s="31"/>
      <c r="I30" s="7"/>
      <c r="J30" s="7"/>
      <c r="K30" s="7"/>
      <c r="L30" s="7"/>
      <c r="M30" s="7"/>
      <c r="N30" s="7"/>
      <c r="O30" s="7"/>
      <c r="P30" s="7">
        <v>35</v>
      </c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37650</v>
      </c>
      <c r="C31" s="22" t="s">
        <v>422</v>
      </c>
      <c r="D31" s="1" t="s">
        <v>54</v>
      </c>
      <c r="E31" s="6" t="s">
        <v>423</v>
      </c>
      <c r="F31" s="1" t="s">
        <v>382</v>
      </c>
      <c r="G31" s="1">
        <f t="shared" si="0"/>
        <v>30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30</v>
      </c>
      <c r="T31" s="7"/>
      <c r="U31" s="7"/>
      <c r="V31" s="7"/>
      <c r="W31" s="36"/>
    </row>
    <row r="32" spans="1:23" s="11" customFormat="1" ht="18" customHeight="1">
      <c r="A32" s="1">
        <v>27</v>
      </c>
      <c r="B32" s="1">
        <v>59687</v>
      </c>
      <c r="C32" s="22" t="s">
        <v>628</v>
      </c>
      <c r="D32" s="1" t="s">
        <v>54</v>
      </c>
      <c r="E32" s="6" t="s">
        <v>423</v>
      </c>
      <c r="F32" s="1" t="s">
        <v>382</v>
      </c>
      <c r="G32" s="1">
        <f t="shared" si="0"/>
        <v>30</v>
      </c>
      <c r="H32" s="31"/>
      <c r="I32" s="7"/>
      <c r="J32" s="7"/>
      <c r="K32" s="7"/>
      <c r="L32" s="7"/>
      <c r="M32" s="7"/>
      <c r="N32" s="7"/>
      <c r="O32" s="7"/>
      <c r="P32" s="7">
        <v>30</v>
      </c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>
        <v>47694</v>
      </c>
      <c r="C33" s="22" t="s">
        <v>768</v>
      </c>
      <c r="D33" s="1" t="s">
        <v>54</v>
      </c>
      <c r="E33" s="6" t="s">
        <v>259</v>
      </c>
      <c r="F33" s="1" t="s">
        <v>260</v>
      </c>
      <c r="G33" s="1">
        <f t="shared" si="0"/>
        <v>25</v>
      </c>
      <c r="H33" s="31"/>
      <c r="I33" s="7"/>
      <c r="J33" s="7"/>
      <c r="K33" s="7"/>
      <c r="L33" s="7"/>
      <c r="M33" s="7"/>
      <c r="N33" s="7">
        <v>25</v>
      </c>
      <c r="O33" s="7"/>
      <c r="P33" s="7"/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29</v>
      </c>
      <c r="B34" s="1">
        <v>6248</v>
      </c>
      <c r="C34" s="22" t="s">
        <v>55</v>
      </c>
      <c r="D34" s="1" t="s">
        <v>54</v>
      </c>
      <c r="E34" s="6" t="s">
        <v>7</v>
      </c>
      <c r="F34" s="1" t="s">
        <v>10</v>
      </c>
      <c r="G34" s="1">
        <f t="shared" si="0"/>
        <v>25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25</v>
      </c>
      <c r="W34" s="36"/>
    </row>
    <row r="35" spans="1:23" s="11" customFormat="1" ht="18" customHeight="1">
      <c r="A35" s="1">
        <v>29</v>
      </c>
      <c r="B35" s="1">
        <v>12961</v>
      </c>
      <c r="C35" s="22" t="s">
        <v>706</v>
      </c>
      <c r="D35" s="1" t="s">
        <v>54</v>
      </c>
      <c r="E35" s="6" t="s">
        <v>7</v>
      </c>
      <c r="F35" s="1" t="s">
        <v>687</v>
      </c>
      <c r="G35" s="1">
        <f t="shared" si="0"/>
        <v>25</v>
      </c>
      <c r="H35" s="31"/>
      <c r="I35" s="7"/>
      <c r="J35" s="7"/>
      <c r="K35" s="7"/>
      <c r="L35" s="7">
        <v>25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29</v>
      </c>
      <c r="B36" s="1">
        <v>64776</v>
      </c>
      <c r="C36" s="22" t="s">
        <v>629</v>
      </c>
      <c r="D36" s="1" t="s">
        <v>54</v>
      </c>
      <c r="E36" s="6" t="s">
        <v>7</v>
      </c>
      <c r="F36" s="1" t="s">
        <v>382</v>
      </c>
      <c r="G36" s="1">
        <f t="shared" si="0"/>
        <v>25</v>
      </c>
      <c r="H36" s="31"/>
      <c r="I36" s="7"/>
      <c r="J36" s="7"/>
      <c r="K36" s="7"/>
      <c r="L36" s="7"/>
      <c r="M36" s="7"/>
      <c r="N36" s="7"/>
      <c r="O36" s="7"/>
      <c r="P36" s="7">
        <v>25</v>
      </c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29</v>
      </c>
      <c r="B37" s="1" t="s">
        <v>648</v>
      </c>
      <c r="C37" s="22" t="s">
        <v>649</v>
      </c>
      <c r="D37" s="1" t="s">
        <v>54</v>
      </c>
      <c r="E37" s="6" t="s">
        <v>7</v>
      </c>
      <c r="F37" s="1" t="s">
        <v>26</v>
      </c>
      <c r="G37" s="1">
        <f t="shared" ref="G37:G68" si="1">SUM(I37:V37)</f>
        <v>25</v>
      </c>
      <c r="H37" s="31"/>
      <c r="I37" s="7"/>
      <c r="J37" s="7"/>
      <c r="K37" s="7"/>
      <c r="L37" s="7"/>
      <c r="M37" s="7"/>
      <c r="N37" s="7"/>
      <c r="O37" s="7">
        <v>25</v>
      </c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29</v>
      </c>
      <c r="B38" s="1">
        <v>30565</v>
      </c>
      <c r="C38" s="22" t="s">
        <v>58</v>
      </c>
      <c r="D38" s="1" t="s">
        <v>54</v>
      </c>
      <c r="E38" s="6" t="s">
        <v>7</v>
      </c>
      <c r="F38" s="1" t="s">
        <v>10</v>
      </c>
      <c r="G38" s="1">
        <f t="shared" si="1"/>
        <v>25</v>
      </c>
      <c r="H38" s="31"/>
      <c r="I38" s="7"/>
      <c r="J38" s="7"/>
      <c r="K38" s="7"/>
      <c r="L38" s="7"/>
      <c r="M38" s="7"/>
      <c r="N38" s="7"/>
      <c r="O38" s="7">
        <v>15</v>
      </c>
      <c r="P38" s="7"/>
      <c r="Q38" s="7"/>
      <c r="R38" s="7"/>
      <c r="S38" s="7"/>
      <c r="T38" s="7"/>
      <c r="U38" s="7"/>
      <c r="V38" s="7">
        <v>10</v>
      </c>
      <c r="W38" s="36"/>
    </row>
    <row r="39" spans="1:23" s="11" customFormat="1" ht="18" customHeight="1">
      <c r="A39" s="1">
        <v>35</v>
      </c>
      <c r="B39" s="1" t="s">
        <v>253</v>
      </c>
      <c r="C39" s="22" t="s">
        <v>254</v>
      </c>
      <c r="D39" s="1" t="s">
        <v>54</v>
      </c>
      <c r="E39" s="6" t="s">
        <v>7</v>
      </c>
      <c r="F39" s="1" t="s">
        <v>191</v>
      </c>
      <c r="G39" s="1">
        <f t="shared" si="1"/>
        <v>23</v>
      </c>
      <c r="H39" s="31"/>
      <c r="I39" s="7"/>
      <c r="J39" s="7"/>
      <c r="K39" s="7"/>
      <c r="L39" s="7"/>
      <c r="M39" s="7">
        <v>8</v>
      </c>
      <c r="N39" s="7"/>
      <c r="O39" s="7"/>
      <c r="P39" s="7"/>
      <c r="Q39" s="7"/>
      <c r="R39" s="7"/>
      <c r="S39" s="7"/>
      <c r="T39" s="7">
        <v>15</v>
      </c>
      <c r="U39" s="7"/>
      <c r="V39" s="7"/>
      <c r="W39" s="36"/>
    </row>
    <row r="40" spans="1:23" s="11" customFormat="1" ht="18" customHeight="1">
      <c r="A40" s="1">
        <v>36</v>
      </c>
      <c r="B40" s="1">
        <v>59727</v>
      </c>
      <c r="C40" s="22" t="s">
        <v>56</v>
      </c>
      <c r="D40" s="1" t="s">
        <v>54</v>
      </c>
      <c r="E40" s="6" t="s">
        <v>7</v>
      </c>
      <c r="F40" s="1" t="s">
        <v>10</v>
      </c>
      <c r="G40" s="1">
        <f t="shared" si="1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20</v>
      </c>
      <c r="W40" s="36"/>
    </row>
    <row r="41" spans="1:23" s="11" customFormat="1" ht="18" customHeight="1">
      <c r="A41" s="1">
        <v>36</v>
      </c>
      <c r="B41" s="1">
        <v>63302</v>
      </c>
      <c r="C41" s="22" t="s">
        <v>707</v>
      </c>
      <c r="D41" s="1" t="s">
        <v>54</v>
      </c>
      <c r="E41" s="6" t="s">
        <v>7</v>
      </c>
      <c r="F41" s="1" t="s">
        <v>687</v>
      </c>
      <c r="G41" s="1">
        <f t="shared" si="1"/>
        <v>20</v>
      </c>
      <c r="H41" s="31"/>
      <c r="I41" s="7"/>
      <c r="J41" s="7"/>
      <c r="K41" s="7"/>
      <c r="L41" s="7">
        <v>20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36"/>
    </row>
    <row r="42" spans="1:23" s="11" customFormat="1" ht="18" customHeight="1">
      <c r="A42" s="1">
        <v>38</v>
      </c>
      <c r="B42" s="1">
        <v>16375</v>
      </c>
      <c r="C42" s="22" t="s">
        <v>426</v>
      </c>
      <c r="D42" s="1" t="s">
        <v>54</v>
      </c>
      <c r="E42" s="6" t="s">
        <v>7</v>
      </c>
      <c r="F42" s="1" t="s">
        <v>382</v>
      </c>
      <c r="G42" s="1">
        <f t="shared" si="1"/>
        <v>18</v>
      </c>
      <c r="H42" s="31"/>
      <c r="I42" s="7"/>
      <c r="J42" s="7"/>
      <c r="K42" s="7"/>
      <c r="L42" s="7"/>
      <c r="M42" s="7"/>
      <c r="N42" s="7"/>
      <c r="O42" s="7"/>
      <c r="P42" s="7">
        <v>9</v>
      </c>
      <c r="Q42" s="7"/>
      <c r="R42" s="7"/>
      <c r="S42" s="7">
        <v>9</v>
      </c>
      <c r="T42" s="7"/>
      <c r="U42" s="7"/>
      <c r="V42" s="7"/>
      <c r="W42" s="36"/>
    </row>
    <row r="43" spans="1:23" s="11" customFormat="1" ht="18" customHeight="1">
      <c r="A43" s="1">
        <v>38</v>
      </c>
      <c r="B43" s="1">
        <v>62888</v>
      </c>
      <c r="C43" s="22" t="s">
        <v>59</v>
      </c>
      <c r="D43" s="1" t="s">
        <v>54</v>
      </c>
      <c r="E43" s="6" t="s">
        <v>34</v>
      </c>
      <c r="F43" s="1" t="s">
        <v>10</v>
      </c>
      <c r="G43" s="1">
        <f t="shared" si="1"/>
        <v>18</v>
      </c>
      <c r="H43" s="31"/>
      <c r="I43" s="7"/>
      <c r="J43" s="7"/>
      <c r="K43" s="7"/>
      <c r="L43" s="7"/>
      <c r="M43" s="7"/>
      <c r="N43" s="7"/>
      <c r="O43" s="7"/>
      <c r="P43" s="7"/>
      <c r="Q43" s="7">
        <v>10</v>
      </c>
      <c r="R43" s="7"/>
      <c r="S43" s="7"/>
      <c r="T43" s="7"/>
      <c r="U43" s="7"/>
      <c r="V43" s="7">
        <v>8</v>
      </c>
      <c r="W43" s="36"/>
    </row>
    <row r="44" spans="1:23" s="11" customFormat="1" ht="18" customHeight="1">
      <c r="A44" s="1">
        <v>40</v>
      </c>
      <c r="B44" s="1">
        <v>32371</v>
      </c>
      <c r="C44" s="22" t="s">
        <v>769</v>
      </c>
      <c r="D44" s="1" t="s">
        <v>54</v>
      </c>
      <c r="E44" s="6" t="s">
        <v>740</v>
      </c>
      <c r="F44" s="1" t="s">
        <v>260</v>
      </c>
      <c r="G44" s="1">
        <f t="shared" si="1"/>
        <v>15</v>
      </c>
      <c r="H44" s="31"/>
      <c r="I44" s="7"/>
      <c r="J44" s="7"/>
      <c r="K44" s="7"/>
      <c r="L44" s="7"/>
      <c r="M44" s="7"/>
      <c r="N44" s="7">
        <v>15</v>
      </c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40</v>
      </c>
      <c r="B45" s="1">
        <v>5411</v>
      </c>
      <c r="C45" s="22" t="s">
        <v>708</v>
      </c>
      <c r="D45" s="1" t="s">
        <v>54</v>
      </c>
      <c r="E45" s="6" t="s">
        <v>7</v>
      </c>
      <c r="F45" s="1" t="s">
        <v>687</v>
      </c>
      <c r="G45" s="1">
        <f t="shared" si="1"/>
        <v>15</v>
      </c>
      <c r="H45" s="31"/>
      <c r="I45" s="7"/>
      <c r="J45" s="7"/>
      <c r="K45" s="7"/>
      <c r="L45" s="7">
        <v>15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40</v>
      </c>
      <c r="B46" s="1">
        <v>14292</v>
      </c>
      <c r="C46" s="22" t="s">
        <v>501</v>
      </c>
      <c r="D46" s="1" t="s">
        <v>54</v>
      </c>
      <c r="E46" s="6" t="s">
        <v>7</v>
      </c>
      <c r="F46" s="1" t="s">
        <v>443</v>
      </c>
      <c r="G46" s="1">
        <f t="shared" si="1"/>
        <v>15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15</v>
      </c>
      <c r="S46" s="7"/>
      <c r="T46" s="7"/>
      <c r="U46" s="7"/>
      <c r="V46" s="7"/>
      <c r="W46" s="36"/>
    </row>
    <row r="47" spans="1:23" s="11" customFormat="1" ht="18" customHeight="1">
      <c r="A47" s="1">
        <v>40</v>
      </c>
      <c r="B47" s="1">
        <v>49633</v>
      </c>
      <c r="C47" s="22" t="s">
        <v>258</v>
      </c>
      <c r="D47" s="1" t="s">
        <v>54</v>
      </c>
      <c r="E47" s="6" t="s">
        <v>259</v>
      </c>
      <c r="F47" s="1" t="s">
        <v>260</v>
      </c>
      <c r="G47" s="1">
        <f t="shared" si="1"/>
        <v>15</v>
      </c>
      <c r="H47" s="31"/>
      <c r="I47" s="7"/>
      <c r="J47" s="7"/>
      <c r="K47" s="7"/>
      <c r="L47" s="7"/>
      <c r="M47" s="7"/>
      <c r="N47" s="7">
        <v>6</v>
      </c>
      <c r="O47" s="7"/>
      <c r="P47" s="7"/>
      <c r="Q47" s="7"/>
      <c r="R47" s="7"/>
      <c r="S47" s="7"/>
      <c r="T47" s="7">
        <v>9</v>
      </c>
      <c r="U47" s="7"/>
      <c r="V47" s="7"/>
      <c r="W47" s="36"/>
    </row>
    <row r="48" spans="1:23" s="11" customFormat="1" ht="18" customHeight="1">
      <c r="A48" s="1">
        <v>44</v>
      </c>
      <c r="B48" s="1" t="s">
        <v>261</v>
      </c>
      <c r="C48" s="22" t="s">
        <v>262</v>
      </c>
      <c r="D48" s="1" t="s">
        <v>54</v>
      </c>
      <c r="E48" s="6" t="s">
        <v>7</v>
      </c>
      <c r="F48" s="1" t="s">
        <v>191</v>
      </c>
      <c r="G48" s="1">
        <f t="shared" si="1"/>
        <v>14</v>
      </c>
      <c r="H48" s="31"/>
      <c r="I48" s="7"/>
      <c r="J48" s="7"/>
      <c r="K48" s="7"/>
      <c r="L48" s="7"/>
      <c r="M48" s="7">
        <v>6</v>
      </c>
      <c r="N48" s="7"/>
      <c r="O48" s="7"/>
      <c r="P48" s="7"/>
      <c r="Q48" s="7"/>
      <c r="R48" s="7"/>
      <c r="S48" s="7"/>
      <c r="T48" s="7">
        <v>8</v>
      </c>
      <c r="U48" s="7"/>
      <c r="V48" s="7"/>
      <c r="W48" s="36"/>
    </row>
    <row r="49" spans="1:23" s="11" customFormat="1" ht="18" customHeight="1">
      <c r="A49" s="1">
        <v>44</v>
      </c>
      <c r="B49" s="1">
        <v>32229</v>
      </c>
      <c r="C49" s="5" t="s">
        <v>60</v>
      </c>
      <c r="D49" s="1" t="s">
        <v>54</v>
      </c>
      <c r="E49" s="6" t="s">
        <v>61</v>
      </c>
      <c r="F49" s="1" t="s">
        <v>26</v>
      </c>
      <c r="G49" s="1">
        <f t="shared" si="1"/>
        <v>14</v>
      </c>
      <c r="H49" s="31"/>
      <c r="I49" s="7"/>
      <c r="J49" s="7"/>
      <c r="K49" s="7"/>
      <c r="L49" s="7"/>
      <c r="M49" s="7"/>
      <c r="N49" s="7"/>
      <c r="O49" s="7"/>
      <c r="P49" s="7"/>
      <c r="Q49" s="7">
        <v>8</v>
      </c>
      <c r="R49" s="7"/>
      <c r="S49" s="7"/>
      <c r="T49" s="7"/>
      <c r="U49" s="7"/>
      <c r="V49" s="7">
        <v>6</v>
      </c>
      <c r="W49" s="36"/>
    </row>
    <row r="50" spans="1:23" s="11" customFormat="1" ht="18" customHeight="1">
      <c r="A50" s="1">
        <v>46</v>
      </c>
      <c r="B50" s="1">
        <v>4607</v>
      </c>
      <c r="C50" s="22" t="s">
        <v>900</v>
      </c>
      <c r="D50" s="1" t="s">
        <v>54</v>
      </c>
      <c r="E50" s="6" t="s">
        <v>7</v>
      </c>
      <c r="F50" s="1" t="s">
        <v>443</v>
      </c>
      <c r="G50" s="1">
        <f t="shared" si="1"/>
        <v>10</v>
      </c>
      <c r="H50" s="31"/>
      <c r="I50" s="7"/>
      <c r="J50" s="7">
        <v>10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46</v>
      </c>
      <c r="B51" s="1">
        <v>46209</v>
      </c>
      <c r="C51" s="22" t="s">
        <v>770</v>
      </c>
      <c r="D51" s="1" t="s">
        <v>54</v>
      </c>
      <c r="E51" s="6" t="s">
        <v>740</v>
      </c>
      <c r="F51" s="1" t="s">
        <v>260</v>
      </c>
      <c r="G51" s="1">
        <f t="shared" si="1"/>
        <v>10</v>
      </c>
      <c r="H51" s="31"/>
      <c r="I51" s="7"/>
      <c r="J51" s="7"/>
      <c r="K51" s="7"/>
      <c r="L51" s="7"/>
      <c r="M51" s="7"/>
      <c r="N51" s="7">
        <v>10</v>
      </c>
      <c r="O51" s="7"/>
      <c r="P51" s="7"/>
      <c r="Q51" s="7"/>
      <c r="R51" s="7"/>
      <c r="S51" s="7"/>
      <c r="T51" s="7"/>
      <c r="U51" s="7"/>
      <c r="V51" s="7"/>
      <c r="W51" s="36"/>
    </row>
    <row r="52" spans="1:23" s="11" customFormat="1" ht="18" customHeight="1">
      <c r="A52" s="1">
        <v>46</v>
      </c>
      <c r="B52" s="1">
        <v>59122</v>
      </c>
      <c r="C52" s="22" t="s">
        <v>709</v>
      </c>
      <c r="D52" s="1" t="s">
        <v>54</v>
      </c>
      <c r="E52" s="6" t="s">
        <v>7</v>
      </c>
      <c r="F52" s="1" t="s">
        <v>687</v>
      </c>
      <c r="G52" s="1">
        <f t="shared" si="1"/>
        <v>10</v>
      </c>
      <c r="H52" s="31"/>
      <c r="I52" s="7"/>
      <c r="J52" s="7"/>
      <c r="K52" s="7"/>
      <c r="L52" s="7">
        <v>10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46</v>
      </c>
      <c r="B53" s="1">
        <v>63822</v>
      </c>
      <c r="C53" s="22" t="s">
        <v>630</v>
      </c>
      <c r="D53" s="1" t="s">
        <v>54</v>
      </c>
      <c r="E53" s="6" t="s">
        <v>7</v>
      </c>
      <c r="F53" s="1" t="s">
        <v>382</v>
      </c>
      <c r="G53" s="1">
        <f t="shared" si="1"/>
        <v>10</v>
      </c>
      <c r="H53" s="31"/>
      <c r="I53" s="7"/>
      <c r="J53" s="7"/>
      <c r="K53" s="7"/>
      <c r="L53" s="7"/>
      <c r="M53" s="7"/>
      <c r="N53" s="7"/>
      <c r="O53" s="7"/>
      <c r="P53" s="7">
        <v>10</v>
      </c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46</v>
      </c>
      <c r="B54" s="1" t="s">
        <v>255</v>
      </c>
      <c r="C54" s="22" t="s">
        <v>256</v>
      </c>
      <c r="D54" s="1" t="s">
        <v>54</v>
      </c>
      <c r="E54" s="6" t="s">
        <v>257</v>
      </c>
      <c r="F54" s="1" t="s">
        <v>8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10</v>
      </c>
      <c r="U54" s="7"/>
      <c r="V54" s="7"/>
      <c r="W54" s="36"/>
    </row>
    <row r="55" spans="1:23" s="11" customFormat="1" ht="18" customHeight="1">
      <c r="A55" s="1">
        <v>51</v>
      </c>
      <c r="B55" s="1" t="s">
        <v>263</v>
      </c>
      <c r="C55" s="22" t="s">
        <v>264</v>
      </c>
      <c r="D55" s="1" t="s">
        <v>54</v>
      </c>
      <c r="E55" s="6" t="s">
        <v>7</v>
      </c>
      <c r="F55" s="1" t="s">
        <v>191</v>
      </c>
      <c r="G55" s="1">
        <f t="shared" si="1"/>
        <v>9</v>
      </c>
      <c r="H55" s="31"/>
      <c r="I55" s="7"/>
      <c r="J55" s="7"/>
      <c r="K55" s="7"/>
      <c r="L55" s="7"/>
      <c r="M55" s="7">
        <v>2</v>
      </c>
      <c r="N55" s="7"/>
      <c r="O55" s="7"/>
      <c r="P55" s="7"/>
      <c r="Q55" s="7"/>
      <c r="R55" s="7"/>
      <c r="S55" s="7"/>
      <c r="T55" s="7">
        <v>7</v>
      </c>
      <c r="U55" s="7"/>
      <c r="V55" s="7"/>
      <c r="W55" s="36"/>
    </row>
    <row r="56" spans="1:23" s="11" customFormat="1" ht="18" customHeight="1">
      <c r="A56" s="1">
        <v>52</v>
      </c>
      <c r="B56" s="1">
        <v>58710</v>
      </c>
      <c r="C56" s="22" t="s">
        <v>771</v>
      </c>
      <c r="D56" s="1" t="s">
        <v>54</v>
      </c>
      <c r="E56" s="6" t="s">
        <v>740</v>
      </c>
      <c r="F56" s="1" t="s">
        <v>260</v>
      </c>
      <c r="G56" s="1">
        <f t="shared" si="1"/>
        <v>8</v>
      </c>
      <c r="H56" s="31"/>
      <c r="I56" s="7"/>
      <c r="J56" s="7"/>
      <c r="K56" s="7"/>
      <c r="L56" s="7"/>
      <c r="M56" s="7"/>
      <c r="N56" s="7">
        <v>8</v>
      </c>
      <c r="O56" s="7"/>
      <c r="P56" s="7"/>
      <c r="Q56" s="7"/>
      <c r="R56" s="7"/>
      <c r="S56" s="7"/>
      <c r="T56" s="7"/>
      <c r="U56" s="7"/>
      <c r="V56" s="7"/>
      <c r="W56" s="36"/>
    </row>
    <row r="57" spans="1:23" s="11" customFormat="1" ht="18" customHeight="1">
      <c r="A57" s="1">
        <v>52</v>
      </c>
      <c r="B57" s="1">
        <v>17819</v>
      </c>
      <c r="C57" s="22" t="s">
        <v>710</v>
      </c>
      <c r="D57" s="1" t="s">
        <v>54</v>
      </c>
      <c r="E57" s="6" t="s">
        <v>7</v>
      </c>
      <c r="F57" s="1" t="s">
        <v>687</v>
      </c>
      <c r="G57" s="1">
        <f t="shared" si="1"/>
        <v>8</v>
      </c>
      <c r="H57" s="31"/>
      <c r="I57" s="7"/>
      <c r="J57" s="7"/>
      <c r="K57" s="7"/>
      <c r="L57" s="7">
        <v>8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36"/>
    </row>
    <row r="58" spans="1:23" s="11" customFormat="1" ht="18" customHeight="1">
      <c r="A58" s="1">
        <v>52</v>
      </c>
      <c r="B58" s="1">
        <v>59797</v>
      </c>
      <c r="C58" s="22" t="s">
        <v>631</v>
      </c>
      <c r="D58" s="1" t="s">
        <v>54</v>
      </c>
      <c r="E58" s="6" t="s">
        <v>632</v>
      </c>
      <c r="F58" s="1" t="s">
        <v>382</v>
      </c>
      <c r="G58" s="1">
        <f t="shared" si="1"/>
        <v>8</v>
      </c>
      <c r="H58" s="31"/>
      <c r="I58" s="7"/>
      <c r="J58" s="7"/>
      <c r="K58" s="7"/>
      <c r="L58" s="7"/>
      <c r="M58" s="7"/>
      <c r="N58" s="7"/>
      <c r="O58" s="7"/>
      <c r="P58" s="7">
        <v>8</v>
      </c>
      <c r="Q58" s="7"/>
      <c r="R58" s="7"/>
      <c r="S58" s="7"/>
      <c r="T58" s="7"/>
      <c r="U58" s="7"/>
      <c r="V58" s="7"/>
      <c r="W58" s="36"/>
    </row>
    <row r="59" spans="1:23" s="11" customFormat="1" ht="18" customHeight="1">
      <c r="A59" s="1">
        <v>55</v>
      </c>
      <c r="B59" s="1" t="s">
        <v>270</v>
      </c>
      <c r="C59" s="22" t="s">
        <v>271</v>
      </c>
      <c r="D59" s="1" t="s">
        <v>54</v>
      </c>
      <c r="E59" s="6" t="s">
        <v>196</v>
      </c>
      <c r="F59" s="1" t="s">
        <v>191</v>
      </c>
      <c r="G59" s="1">
        <f t="shared" si="1"/>
        <v>7</v>
      </c>
      <c r="H59" s="31"/>
      <c r="I59" s="7"/>
      <c r="J59" s="7"/>
      <c r="K59" s="7"/>
      <c r="L59" s="7"/>
      <c r="M59" s="7">
        <v>4</v>
      </c>
      <c r="N59" s="7"/>
      <c r="O59" s="7"/>
      <c r="P59" s="7"/>
      <c r="Q59" s="7"/>
      <c r="R59" s="7"/>
      <c r="S59" s="7"/>
      <c r="T59" s="7">
        <v>3</v>
      </c>
      <c r="U59" s="7"/>
      <c r="V59" s="7"/>
      <c r="W59" s="36"/>
    </row>
    <row r="60" spans="1:23" s="11" customFormat="1" ht="18" customHeight="1">
      <c r="A60" s="1">
        <v>55</v>
      </c>
      <c r="B60" s="1">
        <v>772</v>
      </c>
      <c r="C60" s="22" t="s">
        <v>65</v>
      </c>
      <c r="D60" s="1" t="s">
        <v>54</v>
      </c>
      <c r="E60" s="6" t="s">
        <v>66</v>
      </c>
      <c r="F60" s="1" t="s">
        <v>26</v>
      </c>
      <c r="G60" s="1">
        <f t="shared" si="1"/>
        <v>7</v>
      </c>
      <c r="H60" s="31"/>
      <c r="I60" s="7"/>
      <c r="J60" s="7"/>
      <c r="K60" s="7"/>
      <c r="L60" s="7"/>
      <c r="M60" s="7"/>
      <c r="N60" s="7"/>
      <c r="O60" s="7"/>
      <c r="P60" s="7"/>
      <c r="Q60" s="7">
        <v>6</v>
      </c>
      <c r="R60" s="7"/>
      <c r="S60" s="7"/>
      <c r="T60" s="7"/>
      <c r="U60" s="7"/>
      <c r="V60" s="7">
        <v>1</v>
      </c>
      <c r="W60" s="36"/>
    </row>
    <row r="61" spans="1:23" s="11" customFormat="1" ht="18" customHeight="1">
      <c r="A61" s="1">
        <v>57</v>
      </c>
      <c r="B61" s="1">
        <v>42772</v>
      </c>
      <c r="C61" s="22" t="s">
        <v>265</v>
      </c>
      <c r="D61" s="1" t="s">
        <v>54</v>
      </c>
      <c r="E61" s="6" t="s">
        <v>7</v>
      </c>
      <c r="F61" s="1" t="s">
        <v>10</v>
      </c>
      <c r="G61" s="1">
        <f t="shared" si="1"/>
        <v>6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6</v>
      </c>
      <c r="U61" s="7"/>
      <c r="V61" s="7"/>
      <c r="W61" s="36"/>
    </row>
    <row r="62" spans="1:23" s="11" customFormat="1" ht="18" customHeight="1">
      <c r="A62" s="1">
        <v>57</v>
      </c>
      <c r="B62" s="1">
        <v>26768</v>
      </c>
      <c r="C62" s="22" t="s">
        <v>64</v>
      </c>
      <c r="D62" s="1" t="s">
        <v>54</v>
      </c>
      <c r="E62" s="6" t="s">
        <v>7</v>
      </c>
      <c r="F62" s="1" t="s">
        <v>10</v>
      </c>
      <c r="G62" s="1">
        <f t="shared" si="1"/>
        <v>6</v>
      </c>
      <c r="H62" s="31"/>
      <c r="I62" s="7"/>
      <c r="J62" s="7"/>
      <c r="K62" s="7"/>
      <c r="L62" s="7"/>
      <c r="M62" s="7"/>
      <c r="N62" s="7"/>
      <c r="O62" s="7"/>
      <c r="P62" s="7"/>
      <c r="Q62" s="7">
        <v>4</v>
      </c>
      <c r="R62" s="7"/>
      <c r="S62" s="7"/>
      <c r="T62" s="7"/>
      <c r="U62" s="7"/>
      <c r="V62" s="7">
        <v>2</v>
      </c>
      <c r="W62" s="36"/>
    </row>
    <row r="63" spans="1:23" s="11" customFormat="1" ht="18" customHeight="1">
      <c r="A63" s="1">
        <v>59</v>
      </c>
      <c r="B63" s="1">
        <v>49511</v>
      </c>
      <c r="C63" s="22" t="s">
        <v>901</v>
      </c>
      <c r="D63" s="1" t="s">
        <v>54</v>
      </c>
      <c r="E63" s="6" t="s">
        <v>902</v>
      </c>
      <c r="F63" s="1" t="s">
        <v>477</v>
      </c>
      <c r="G63" s="1">
        <f t="shared" si="1"/>
        <v>5</v>
      </c>
      <c r="H63" s="31"/>
      <c r="I63" s="7"/>
      <c r="J63" s="7">
        <v>5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36"/>
    </row>
    <row r="64" spans="1:23" s="11" customFormat="1" ht="18" customHeight="1">
      <c r="A64" s="1">
        <v>59</v>
      </c>
      <c r="B64" s="1">
        <v>43187</v>
      </c>
      <c r="C64" s="22" t="s">
        <v>502</v>
      </c>
      <c r="D64" s="1" t="s">
        <v>54</v>
      </c>
      <c r="E64" s="6" t="s">
        <v>7</v>
      </c>
      <c r="F64" s="1" t="s">
        <v>370</v>
      </c>
      <c r="G64" s="1">
        <f t="shared" si="1"/>
        <v>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5</v>
      </c>
      <c r="S64" s="7"/>
      <c r="T64" s="7"/>
      <c r="U64" s="7"/>
      <c r="V64" s="7"/>
      <c r="W64" s="36"/>
    </row>
    <row r="65" spans="1:23" s="11" customFormat="1" ht="18" customHeight="1">
      <c r="A65" s="1">
        <v>59</v>
      </c>
      <c r="B65" s="1" t="s">
        <v>266</v>
      </c>
      <c r="C65" s="22" t="s">
        <v>267</v>
      </c>
      <c r="D65" s="1" t="s">
        <v>54</v>
      </c>
      <c r="E65" s="6" t="s">
        <v>7</v>
      </c>
      <c r="F65" s="1" t="s">
        <v>191</v>
      </c>
      <c r="G65" s="1">
        <f t="shared" si="1"/>
        <v>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5</v>
      </c>
      <c r="U65" s="7"/>
      <c r="V65" s="7"/>
      <c r="W65" s="36"/>
    </row>
    <row r="66" spans="1:23" s="11" customFormat="1" ht="18" customHeight="1">
      <c r="A66" s="1">
        <v>62</v>
      </c>
      <c r="B66" s="1">
        <v>47998</v>
      </c>
      <c r="C66" s="22" t="s">
        <v>772</v>
      </c>
      <c r="D66" s="1" t="s">
        <v>54</v>
      </c>
      <c r="E66" s="6" t="s">
        <v>740</v>
      </c>
      <c r="F66" s="1" t="s">
        <v>260</v>
      </c>
      <c r="G66" s="1">
        <f t="shared" si="1"/>
        <v>4</v>
      </c>
      <c r="H66" s="31"/>
      <c r="I66" s="7"/>
      <c r="J66" s="7"/>
      <c r="K66" s="7"/>
      <c r="L66" s="7"/>
      <c r="M66" s="7"/>
      <c r="N66" s="7">
        <v>4</v>
      </c>
      <c r="O66" s="7"/>
      <c r="P66" s="7"/>
      <c r="Q66" s="7"/>
      <c r="R66" s="7"/>
      <c r="S66" s="7"/>
      <c r="T66" s="7"/>
      <c r="U66" s="7"/>
      <c r="V66" s="7"/>
      <c r="W66" s="36"/>
    </row>
    <row r="67" spans="1:23" s="11" customFormat="1" ht="18" customHeight="1">
      <c r="A67" s="1">
        <v>62</v>
      </c>
      <c r="B67" s="1">
        <v>47850</v>
      </c>
      <c r="C67" s="22" t="s">
        <v>711</v>
      </c>
      <c r="D67" s="1" t="s">
        <v>54</v>
      </c>
      <c r="E67" s="6" t="s">
        <v>7</v>
      </c>
      <c r="F67" s="1" t="s">
        <v>687</v>
      </c>
      <c r="G67" s="1">
        <f t="shared" si="1"/>
        <v>4</v>
      </c>
      <c r="H67" s="31"/>
      <c r="I67" s="7"/>
      <c r="J67" s="7"/>
      <c r="K67" s="7"/>
      <c r="L67" s="7">
        <v>4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36"/>
    </row>
    <row r="68" spans="1:23" s="11" customFormat="1" ht="18" customHeight="1">
      <c r="A68" s="1">
        <v>62</v>
      </c>
      <c r="B68" s="1" t="s">
        <v>268</v>
      </c>
      <c r="C68" s="22" t="s">
        <v>269</v>
      </c>
      <c r="D68" s="1" t="s">
        <v>54</v>
      </c>
      <c r="E68" s="6" t="s">
        <v>7</v>
      </c>
      <c r="F68" s="1" t="s">
        <v>8</v>
      </c>
      <c r="G68" s="1">
        <f t="shared" si="1"/>
        <v>4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4</v>
      </c>
      <c r="U68" s="7"/>
      <c r="V68" s="7"/>
      <c r="W68" s="36"/>
    </row>
    <row r="69" spans="1:23" s="11" customFormat="1" ht="18" customHeight="1">
      <c r="A69" s="1">
        <v>65</v>
      </c>
      <c r="B69" s="1">
        <v>50838</v>
      </c>
      <c r="C69" s="22" t="s">
        <v>773</v>
      </c>
      <c r="D69" s="1" t="s">
        <v>54</v>
      </c>
      <c r="E69" s="6" t="s">
        <v>774</v>
      </c>
      <c r="F69" s="1" t="s">
        <v>260</v>
      </c>
      <c r="G69" s="1">
        <f t="shared" ref="G69:G79" si="2">SUM(I69:V69)</f>
        <v>3</v>
      </c>
      <c r="H69" s="31"/>
      <c r="I69" s="7"/>
      <c r="J69" s="7"/>
      <c r="K69" s="7"/>
      <c r="L69" s="7"/>
      <c r="M69" s="7"/>
      <c r="N69" s="7">
        <v>3</v>
      </c>
      <c r="O69" s="7"/>
      <c r="P69" s="7"/>
      <c r="Q69" s="7"/>
      <c r="R69" s="7"/>
      <c r="S69" s="7"/>
      <c r="T69" s="7"/>
      <c r="U69" s="7"/>
      <c r="V69" s="7"/>
      <c r="W69" s="36"/>
    </row>
    <row r="70" spans="1:23" s="11" customFormat="1" ht="18" customHeight="1">
      <c r="A70" s="1">
        <v>65</v>
      </c>
      <c r="B70" s="1">
        <v>60628</v>
      </c>
      <c r="C70" s="22" t="s">
        <v>712</v>
      </c>
      <c r="D70" s="1" t="s">
        <v>54</v>
      </c>
      <c r="E70" s="6" t="s">
        <v>7</v>
      </c>
      <c r="F70" s="1" t="s">
        <v>687</v>
      </c>
      <c r="G70" s="1">
        <f t="shared" si="2"/>
        <v>3</v>
      </c>
      <c r="H70" s="31"/>
      <c r="I70" s="7"/>
      <c r="J70" s="7"/>
      <c r="K70" s="7"/>
      <c r="L70" s="7">
        <v>3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36"/>
    </row>
    <row r="71" spans="1:23" s="11" customFormat="1" ht="18" customHeight="1">
      <c r="A71" s="1">
        <v>65</v>
      </c>
      <c r="B71" s="1">
        <v>58691</v>
      </c>
      <c r="C71" s="22" t="s">
        <v>674</v>
      </c>
      <c r="D71" s="1" t="s">
        <v>54</v>
      </c>
      <c r="E71" s="6" t="s">
        <v>196</v>
      </c>
      <c r="F71" s="1" t="s">
        <v>191</v>
      </c>
      <c r="G71" s="1">
        <f t="shared" si="2"/>
        <v>3</v>
      </c>
      <c r="H71" s="31"/>
      <c r="I71" s="7"/>
      <c r="J71" s="7"/>
      <c r="K71" s="7"/>
      <c r="L71" s="7"/>
      <c r="M71" s="7">
        <v>3</v>
      </c>
      <c r="N71" s="7"/>
      <c r="O71" s="7"/>
      <c r="P71" s="7"/>
      <c r="Q71" s="7"/>
      <c r="R71" s="7"/>
      <c r="S71" s="7"/>
      <c r="T71" s="7"/>
      <c r="U71" s="7"/>
      <c r="V71" s="7"/>
      <c r="W71" s="36"/>
    </row>
    <row r="72" spans="1:23" s="11" customFormat="1" ht="18" customHeight="1">
      <c r="A72" s="1">
        <v>65</v>
      </c>
      <c r="B72" s="1">
        <v>54705</v>
      </c>
      <c r="C72" s="5" t="s">
        <v>63</v>
      </c>
      <c r="D72" s="1" t="s">
        <v>54</v>
      </c>
      <c r="E72" s="6" t="s">
        <v>7</v>
      </c>
      <c r="F72" s="1" t="s">
        <v>10</v>
      </c>
      <c r="G72" s="1">
        <f t="shared" si="2"/>
        <v>3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3</v>
      </c>
      <c r="W72" s="36"/>
    </row>
    <row r="73" spans="1:23" s="11" customFormat="1" ht="18" customHeight="1">
      <c r="A73" s="1">
        <v>69</v>
      </c>
      <c r="B73" s="1">
        <v>58709</v>
      </c>
      <c r="C73" s="22" t="s">
        <v>775</v>
      </c>
      <c r="D73" s="1" t="s">
        <v>54</v>
      </c>
      <c r="E73" s="6" t="s">
        <v>342</v>
      </c>
      <c r="F73" s="1" t="s">
        <v>260</v>
      </c>
      <c r="G73" s="1">
        <f t="shared" si="2"/>
        <v>2</v>
      </c>
      <c r="H73" s="31"/>
      <c r="I73" s="7"/>
      <c r="J73" s="7"/>
      <c r="K73" s="7"/>
      <c r="L73" s="7"/>
      <c r="M73" s="7"/>
      <c r="N73" s="7">
        <v>2</v>
      </c>
      <c r="O73" s="7"/>
      <c r="P73" s="7"/>
      <c r="Q73" s="7"/>
      <c r="R73" s="7"/>
      <c r="S73" s="7"/>
      <c r="T73" s="7"/>
      <c r="U73" s="7"/>
      <c r="V73" s="7"/>
      <c r="W73" s="36"/>
    </row>
    <row r="74" spans="1:23" s="11" customFormat="1" ht="18" customHeight="1">
      <c r="A74" s="1">
        <v>69</v>
      </c>
      <c r="B74" s="1">
        <v>60453</v>
      </c>
      <c r="C74" s="22" t="s">
        <v>713</v>
      </c>
      <c r="D74" s="1" t="s">
        <v>54</v>
      </c>
      <c r="E74" s="6" t="s">
        <v>7</v>
      </c>
      <c r="F74" s="1" t="s">
        <v>701</v>
      </c>
      <c r="G74" s="1">
        <f t="shared" si="2"/>
        <v>2</v>
      </c>
      <c r="H74" s="31"/>
      <c r="I74" s="7"/>
      <c r="J74" s="7"/>
      <c r="K74" s="7"/>
      <c r="L74" s="7">
        <v>2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32"/>
    </row>
    <row r="75" spans="1:23" s="11" customFormat="1" ht="18" customHeight="1">
      <c r="A75" s="1">
        <v>69</v>
      </c>
      <c r="B75" s="1" t="s">
        <v>575</v>
      </c>
      <c r="C75" s="22" t="s">
        <v>576</v>
      </c>
      <c r="D75" s="1" t="s">
        <v>54</v>
      </c>
      <c r="E75" s="6" t="s">
        <v>7</v>
      </c>
      <c r="F75" s="1" t="s">
        <v>10</v>
      </c>
      <c r="G75" s="1">
        <f t="shared" si="2"/>
        <v>2</v>
      </c>
      <c r="H75" s="31"/>
      <c r="I75" s="7"/>
      <c r="J75" s="44"/>
      <c r="K75" s="44"/>
      <c r="L75" s="44"/>
      <c r="M75" s="44"/>
      <c r="N75" s="44"/>
      <c r="O75" s="44"/>
      <c r="P75" s="44"/>
      <c r="Q75" s="44">
        <v>2</v>
      </c>
      <c r="R75" s="44"/>
      <c r="S75" s="44"/>
      <c r="T75" s="44"/>
      <c r="U75" s="44"/>
      <c r="V75" s="44"/>
      <c r="W75" s="36"/>
    </row>
    <row r="76" spans="1:23" s="11" customFormat="1" ht="18" customHeight="1">
      <c r="A76" s="1">
        <v>72</v>
      </c>
      <c r="B76" s="1">
        <v>64857</v>
      </c>
      <c r="C76" s="22" t="s">
        <v>776</v>
      </c>
      <c r="D76" s="1" t="s">
        <v>54</v>
      </c>
      <c r="E76" s="6" t="s">
        <v>7</v>
      </c>
      <c r="F76" s="1" t="s">
        <v>260</v>
      </c>
      <c r="G76" s="1">
        <f t="shared" si="2"/>
        <v>1</v>
      </c>
      <c r="H76" s="31"/>
      <c r="I76" s="7"/>
      <c r="J76" s="7"/>
      <c r="K76" s="7"/>
      <c r="L76" s="7"/>
      <c r="M76" s="7"/>
      <c r="N76" s="7">
        <v>1</v>
      </c>
      <c r="O76" s="7"/>
      <c r="P76" s="7"/>
      <c r="Q76" s="7"/>
      <c r="R76" s="7"/>
      <c r="S76" s="7"/>
      <c r="T76" s="7"/>
      <c r="U76" s="7"/>
      <c r="V76" s="7"/>
      <c r="W76" s="36"/>
    </row>
    <row r="77" spans="1:23" s="11" customFormat="1" ht="18" customHeight="1">
      <c r="A77" s="1">
        <v>72</v>
      </c>
      <c r="B77" s="1">
        <v>9501</v>
      </c>
      <c r="C77" s="22" t="s">
        <v>714</v>
      </c>
      <c r="D77" s="1" t="s">
        <v>54</v>
      </c>
      <c r="E77" s="6" t="s">
        <v>7</v>
      </c>
      <c r="F77" s="1" t="s">
        <v>687</v>
      </c>
      <c r="G77" s="1">
        <f t="shared" si="2"/>
        <v>1</v>
      </c>
      <c r="H77" s="31"/>
      <c r="I77" s="7"/>
      <c r="J77" s="7"/>
      <c r="K77" s="7"/>
      <c r="L77" s="7">
        <v>1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32"/>
    </row>
    <row r="78" spans="1:23" s="11" customFormat="1" ht="18" customHeight="1">
      <c r="A78" s="1">
        <v>72</v>
      </c>
      <c r="B78" s="24">
        <v>63155</v>
      </c>
      <c r="C78" s="43" t="s">
        <v>675</v>
      </c>
      <c r="D78" s="1" t="s">
        <v>54</v>
      </c>
      <c r="E78" s="26" t="s">
        <v>196</v>
      </c>
      <c r="F78" s="1" t="s">
        <v>191</v>
      </c>
      <c r="G78" s="1">
        <f t="shared" si="2"/>
        <v>1</v>
      </c>
      <c r="H78" s="31"/>
      <c r="I78" s="44"/>
      <c r="J78" s="44"/>
      <c r="K78" s="44"/>
      <c r="L78" s="44"/>
      <c r="M78" s="44">
        <v>1</v>
      </c>
      <c r="N78" s="44"/>
      <c r="O78" s="44"/>
      <c r="P78" s="44"/>
      <c r="Q78" s="44"/>
      <c r="R78" s="44"/>
      <c r="S78" s="44"/>
      <c r="T78" s="44"/>
      <c r="U78" s="44"/>
      <c r="V78" s="7"/>
      <c r="W78" s="36"/>
    </row>
    <row r="79" spans="1:23" s="11" customFormat="1" ht="18" customHeight="1">
      <c r="A79" s="1">
        <v>72</v>
      </c>
      <c r="B79" s="24" t="s">
        <v>577</v>
      </c>
      <c r="C79" s="43" t="s">
        <v>578</v>
      </c>
      <c r="D79" s="1" t="s">
        <v>54</v>
      </c>
      <c r="E79" s="26" t="s">
        <v>7</v>
      </c>
      <c r="F79" s="1" t="s">
        <v>10</v>
      </c>
      <c r="G79" s="1">
        <f t="shared" si="2"/>
        <v>1</v>
      </c>
      <c r="H79" s="31"/>
      <c r="I79" s="44"/>
      <c r="J79" s="44"/>
      <c r="K79" s="44"/>
      <c r="L79" s="44"/>
      <c r="M79" s="44"/>
      <c r="N79" s="44"/>
      <c r="O79" s="44"/>
      <c r="P79" s="44"/>
      <c r="Q79" s="44">
        <v>1</v>
      </c>
      <c r="R79" s="44"/>
      <c r="S79" s="44"/>
      <c r="T79" s="44"/>
      <c r="U79" s="44"/>
      <c r="V79" s="7"/>
      <c r="W79" s="36"/>
    </row>
    <row r="80" spans="1:23" s="11" customFormat="1" ht="18" customHeight="1">
      <c r="A80" s="1"/>
      <c r="B80" s="1"/>
      <c r="C80" s="22"/>
      <c r="D80" s="1"/>
      <c r="E80" s="6"/>
      <c r="F80" s="1"/>
      <c r="G80" s="1"/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36"/>
    </row>
    <row r="81" spans="1:23" ht="6.9" customHeight="1">
      <c r="A81" s="38"/>
      <c r="B81" s="33"/>
      <c r="C81" s="39"/>
      <c r="D81" s="33"/>
      <c r="E81" s="40"/>
      <c r="F81" s="33"/>
      <c r="G81" s="41"/>
      <c r="H81" s="33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37"/>
    </row>
    <row r="82" spans="1:23" s="8" customFormat="1" ht="12.75" customHeight="1">
      <c r="A82" s="13"/>
      <c r="C82" s="14"/>
      <c r="D82" s="15"/>
      <c r="E82" s="14"/>
      <c r="F82" s="14"/>
      <c r="G82" s="14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</row>
    <row r="83" spans="1:23">
      <c r="B83" s="3"/>
      <c r="C83" s="10"/>
      <c r="E83" s="2"/>
      <c r="G83" s="12"/>
      <c r="H83" s="12"/>
      <c r="V83" s="3"/>
    </row>
    <row r="84" spans="1:23">
      <c r="B84" s="3"/>
      <c r="C84" s="10"/>
      <c r="E84" s="2"/>
      <c r="G84" s="12"/>
      <c r="H84" s="12"/>
      <c r="V84" s="3"/>
    </row>
    <row r="85" spans="1:23">
      <c r="B85" s="3"/>
      <c r="C85" s="10"/>
      <c r="E85" s="2"/>
      <c r="G85" s="12"/>
      <c r="H85" s="12"/>
      <c r="V85" s="3"/>
    </row>
    <row r="86" spans="1:23">
      <c r="C86" s="2"/>
      <c r="D86" s="10"/>
      <c r="E86" s="2"/>
      <c r="H86" s="12"/>
      <c r="V86" s="3"/>
    </row>
    <row r="87" spans="1:23">
      <c r="C87" s="2"/>
      <c r="D87" s="10"/>
      <c r="E87" s="2"/>
      <c r="H87" s="12"/>
      <c r="V87" s="3"/>
    </row>
    <row r="88" spans="1:23">
      <c r="C88" s="2"/>
      <c r="D88" s="10"/>
      <c r="E88" s="2"/>
      <c r="H88" s="12"/>
      <c r="V88" s="3"/>
    </row>
    <row r="89" spans="1:23">
      <c r="C89" s="2"/>
      <c r="D89" s="10"/>
      <c r="E89" s="2"/>
      <c r="H89" s="12"/>
      <c r="V89" s="3"/>
    </row>
    <row r="90" spans="1:23">
      <c r="C90" s="51"/>
      <c r="D90" s="10"/>
      <c r="E90" s="2"/>
      <c r="H90" s="12"/>
      <c r="V90" s="3"/>
    </row>
  </sheetData>
  <sheetProtection algorithmName="SHA-512" hashValue="IQdJp+J8aHO3jGKxvw1gvVJpLp8okuKGovxpC5/KznVdGLGn7Y+6HZgJPSccv+c2EAmzVbZIfT6oR2GLgf+UUw==" saltValue="yuilXbU8LmO6CC+GQSK2rQ==" spinCount="100000" sheet="1" selectLockedCells="1" selectUnlockedCells="1"/>
  <sortState xmlns:xlrd2="http://schemas.microsoft.com/office/spreadsheetml/2017/richdata2" ref="B5:V79">
    <sortCondition descending="1" ref="G5:G79"/>
  </sortState>
  <mergeCells count="16">
    <mergeCell ref="V1:V2"/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86:B1048576 B1:B81">
    <cfRule type="duplicateValues" dxfId="142" priority="5"/>
  </conditionalFormatting>
  <conditionalFormatting sqref="B3:C3">
    <cfRule type="duplicateValues" dxfId="141" priority="34" stopIfTrue="1"/>
  </conditionalFormatting>
  <conditionalFormatting sqref="B5:C80">
    <cfRule type="duplicateValues" dxfId="140" priority="12362" stopIfTrue="1"/>
    <cfRule type="duplicateValues" dxfId="139" priority="12363" stopIfTrue="1"/>
    <cfRule type="duplicateValues" dxfId="138" priority="12364" stopIfTrue="1"/>
    <cfRule type="duplicateValues" dxfId="137" priority="12365" stopIfTrue="1"/>
  </conditionalFormatting>
  <conditionalFormatting sqref="B75:C75 B77:C81 B82:B90 B1:C2 B4:C4 B91:C65531">
    <cfRule type="expression" dxfId="136" priority="7992" stopIfTrue="1">
      <formula>AND(COUNTIF($B$1:$C$2, B1)+COUNTIF($B$4:$C$4, B1)+COUNTIF($B$75:$C$65531, B1)&gt;1,NOT(ISBLANK(B1)))</formula>
    </cfRule>
  </conditionalFormatting>
  <conditionalFormatting sqref="B77:C81 B75:C75 B82">
    <cfRule type="expression" dxfId="135" priority="7403" stopIfTrue="1">
      <formula>AND(COUNTIF($B$77:$C$82, B75)+COUNTIF($B$75:$C$75, B75)&gt;1,NOT(ISBLANK(B75)))</formula>
    </cfRule>
  </conditionalFormatting>
  <conditionalFormatting sqref="B80:C80">
    <cfRule type="duplicateValues" dxfId="134" priority="11722" stopIfTrue="1"/>
  </conditionalFormatting>
  <conditionalFormatting sqref="B91:C1048576 B82:B90 B1:C81">
    <cfRule type="duplicateValues" dxfId="133" priority="6"/>
  </conditionalFormatting>
  <conditionalFormatting sqref="B91:C1048576 B83:B90 B1:C82">
    <cfRule type="duplicateValues" dxfId="132" priority="4"/>
  </conditionalFormatting>
  <conditionalFormatting sqref="C80">
    <cfRule type="duplicateValues" dxfId="131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2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218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5" width="7.33203125" style="12" customWidth="1"/>
    <col min="16" max="16" width="7.33203125" style="12" bestFit="1" customWidth="1"/>
    <col min="17" max="17" width="1" style="3" customWidth="1"/>
    <col min="18" max="16384" width="9.109375" style="3"/>
  </cols>
  <sheetData>
    <row r="1" spans="1:1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685</v>
      </c>
      <c r="L1" s="56" t="s">
        <v>736</v>
      </c>
      <c r="M1" s="56" t="s">
        <v>639</v>
      </c>
      <c r="N1" s="56" t="s">
        <v>544</v>
      </c>
      <c r="O1" s="56" t="s">
        <v>439</v>
      </c>
      <c r="P1" s="64" t="s">
        <v>14</v>
      </c>
      <c r="Q1" s="27"/>
    </row>
    <row r="2" spans="1:17" s="4" customFormat="1" ht="99" customHeight="1">
      <c r="A2" s="58" t="s">
        <v>938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65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45753</v>
      </c>
      <c r="L3" s="19">
        <v>45746</v>
      </c>
      <c r="M3" s="19">
        <v>45739</v>
      </c>
      <c r="N3" s="19">
        <v>45725</v>
      </c>
      <c r="O3" s="19">
        <v>45725</v>
      </c>
      <c r="P3" s="47">
        <v>45683</v>
      </c>
      <c r="Q3" s="34"/>
    </row>
    <row r="4" spans="1:17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15</v>
      </c>
      <c r="L4" s="21" t="s">
        <v>15</v>
      </c>
      <c r="M4" s="21" t="s">
        <v>15</v>
      </c>
      <c r="N4" s="21" t="s">
        <v>15</v>
      </c>
      <c r="O4" s="21" t="s">
        <v>474</v>
      </c>
      <c r="P4" s="48" t="s">
        <v>15</v>
      </c>
      <c r="Q4" s="35"/>
    </row>
    <row r="5" spans="1:17" s="11" customFormat="1" ht="18" customHeight="1">
      <c r="A5" s="1">
        <v>1</v>
      </c>
      <c r="B5" s="1">
        <v>54808</v>
      </c>
      <c r="C5" s="5" t="s">
        <v>479</v>
      </c>
      <c r="D5" s="1" t="s">
        <v>117</v>
      </c>
      <c r="E5" s="6" t="s">
        <v>7</v>
      </c>
      <c r="F5" s="1" t="s">
        <v>443</v>
      </c>
      <c r="G5" s="1">
        <f>SUM(I5:P5)</f>
        <v>180</v>
      </c>
      <c r="H5" s="31"/>
      <c r="I5" s="7"/>
      <c r="J5" s="7">
        <v>90</v>
      </c>
      <c r="K5" s="7"/>
      <c r="L5" s="7"/>
      <c r="M5" s="7"/>
      <c r="N5" s="7"/>
      <c r="O5" s="7">
        <v>90</v>
      </c>
      <c r="P5" s="7"/>
      <c r="Q5" s="36"/>
    </row>
    <row r="6" spans="1:17" s="11" customFormat="1" ht="18" customHeight="1">
      <c r="A6" s="1">
        <v>2</v>
      </c>
      <c r="B6" s="1">
        <v>61917</v>
      </c>
      <c r="C6" s="5" t="s">
        <v>891</v>
      </c>
      <c r="D6" s="1" t="s">
        <v>117</v>
      </c>
      <c r="E6" s="6" t="s">
        <v>7</v>
      </c>
      <c r="F6" s="1" t="s">
        <v>443</v>
      </c>
      <c r="G6" s="1">
        <f>SUM(I6:P6)</f>
        <v>75</v>
      </c>
      <c r="H6" s="31"/>
      <c r="I6" s="7"/>
      <c r="J6" s="7">
        <v>75</v>
      </c>
      <c r="K6" s="7"/>
      <c r="L6" s="7"/>
      <c r="M6" s="7"/>
      <c r="N6" s="7"/>
      <c r="O6" s="7"/>
      <c r="P6" s="7"/>
      <c r="Q6" s="32"/>
    </row>
    <row r="7" spans="1:17" s="11" customFormat="1" ht="18" customHeight="1">
      <c r="A7" s="1">
        <v>3</v>
      </c>
      <c r="B7" s="1">
        <v>63104</v>
      </c>
      <c r="C7" s="5" t="s">
        <v>116</v>
      </c>
      <c r="D7" s="1" t="s">
        <v>117</v>
      </c>
      <c r="E7" s="6" t="s">
        <v>7</v>
      </c>
      <c r="F7" s="1" t="s">
        <v>10</v>
      </c>
      <c r="G7" s="1">
        <f>SUM(I7:P7)</f>
        <v>37.5</v>
      </c>
      <c r="H7" s="31"/>
      <c r="I7" s="7"/>
      <c r="J7" s="7"/>
      <c r="K7" s="7"/>
      <c r="L7" s="7"/>
      <c r="M7" s="7">
        <v>12.5</v>
      </c>
      <c r="N7" s="7">
        <v>12.5</v>
      </c>
      <c r="O7" s="7"/>
      <c r="P7" s="7">
        <v>12.5</v>
      </c>
      <c r="Q7" s="32"/>
    </row>
    <row r="8" spans="1:17" s="11" customFormat="1" ht="18" customHeight="1">
      <c r="A8" s="1">
        <v>4</v>
      </c>
      <c r="B8" s="1">
        <v>58627</v>
      </c>
      <c r="C8" s="5" t="s">
        <v>739</v>
      </c>
      <c r="D8" s="1" t="s">
        <v>117</v>
      </c>
      <c r="E8" s="6" t="s">
        <v>740</v>
      </c>
      <c r="F8" s="1" t="s">
        <v>260</v>
      </c>
      <c r="G8" s="1">
        <f>SUM(I8:P8)</f>
        <v>15</v>
      </c>
      <c r="H8" s="31"/>
      <c r="I8" s="7"/>
      <c r="J8" s="7"/>
      <c r="K8" s="7"/>
      <c r="L8" s="7">
        <v>15</v>
      </c>
      <c r="M8" s="7"/>
      <c r="N8" s="7"/>
      <c r="O8" s="7"/>
      <c r="P8" s="7"/>
      <c r="Q8" s="32"/>
    </row>
    <row r="9" spans="1:17" s="11" customFormat="1" ht="18" customHeight="1">
      <c r="A9" s="1">
        <v>5</v>
      </c>
      <c r="B9" s="1">
        <v>64054</v>
      </c>
      <c r="C9" s="5" t="s">
        <v>688</v>
      </c>
      <c r="D9" s="1" t="s">
        <v>117</v>
      </c>
      <c r="E9" s="5" t="s">
        <v>7</v>
      </c>
      <c r="F9" s="1" t="s">
        <v>687</v>
      </c>
      <c r="G9" s="1">
        <f>SUM(I9:P9)</f>
        <v>12.5</v>
      </c>
      <c r="H9" s="32"/>
      <c r="I9" s="1"/>
      <c r="J9" s="1"/>
      <c r="K9" s="1">
        <v>12.5</v>
      </c>
      <c r="L9" s="1"/>
      <c r="M9" s="1"/>
      <c r="N9" s="1"/>
      <c r="O9" s="1"/>
      <c r="P9" s="1"/>
      <c r="Q9" s="32"/>
    </row>
    <row r="10" spans="1:17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7"/>
      <c r="P10" s="7"/>
      <c r="Q10" s="34"/>
    </row>
    <row r="11" spans="1:17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42"/>
      <c r="P11" s="42"/>
      <c r="Q11" s="37"/>
    </row>
    <row r="12" spans="1:17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</row>
  </sheetData>
  <sheetProtection algorithmName="SHA-512" hashValue="8DU9KEdcFNGM0/nOgHlVAU3QUZV8ozrumIGMvS2MW6nus+H7Wjvv+ahnHDKoU/TvoSN/fAvNqzziBfqEoS8M9A==" saltValue="4Kw2lJAexkRdW5BmiOjZzQ==" spinCount="100000" sheet="1" selectLockedCells="1" selectUnlockedCells="1"/>
  <sortState xmlns:xlrd2="http://schemas.microsoft.com/office/spreadsheetml/2017/richdata2" ref="B5:P9">
    <sortCondition descending="1" ref="G5:G9"/>
  </sortState>
  <mergeCells count="10">
    <mergeCell ref="A2:G2"/>
    <mergeCell ref="A1:G1"/>
    <mergeCell ref="P1:P2"/>
    <mergeCell ref="I1:I2"/>
    <mergeCell ref="O1:O2"/>
    <mergeCell ref="N1:N2"/>
    <mergeCell ref="M1:M2"/>
    <mergeCell ref="K1:K2"/>
    <mergeCell ref="L1:L2"/>
    <mergeCell ref="J1:J2"/>
  </mergeCells>
  <phoneticPr fontId="15" type="noConversion"/>
  <conditionalFormatting sqref="B1:B1048576">
    <cfRule type="duplicateValues" dxfId="130" priority="13"/>
  </conditionalFormatting>
  <conditionalFormatting sqref="B1:C1048576">
    <cfRule type="duplicateValues" dxfId="129" priority="1"/>
    <cfRule type="duplicateValues" dxfId="128" priority="14"/>
  </conditionalFormatting>
  <conditionalFormatting sqref="B3:C3">
    <cfRule type="duplicateValues" dxfId="127" priority="17" stopIfTrue="1"/>
  </conditionalFormatting>
  <conditionalFormatting sqref="B5:C9">
    <cfRule type="duplicateValues" dxfId="126" priority="12064" stopIfTrue="1"/>
  </conditionalFormatting>
  <conditionalFormatting sqref="B5:C10">
    <cfRule type="duplicateValues" dxfId="125" priority="12065" stopIfTrue="1"/>
    <cfRule type="duplicateValues" dxfId="124" priority="12066" stopIfTrue="1"/>
  </conditionalFormatting>
  <conditionalFormatting sqref="B10:C12">
    <cfRule type="duplicateValues" dxfId="123" priority="2151" stopIfTrue="1"/>
  </conditionalFormatting>
  <conditionalFormatting sqref="B10:C65533 B1:C2 B4:C4">
    <cfRule type="expression" dxfId="122" priority="2152" stopIfTrue="1">
      <formula>AND(COUNTIF($B$1:$C$2, B1)+COUNTIF($B$4:$C$4, B1)+COUNTIF($B$10:$C$65533, B1)&gt;1,NOT(ISBLANK(B1)))</formula>
    </cfRule>
  </conditionalFormatting>
  <conditionalFormatting sqref="C10">
    <cfRule type="duplicateValues" dxfId="121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8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685</v>
      </c>
      <c r="L1" s="56" t="s">
        <v>544</v>
      </c>
      <c r="M1" s="56" t="s">
        <v>439</v>
      </c>
      <c r="N1" s="56" t="s">
        <v>397</v>
      </c>
      <c r="O1" s="56" t="s">
        <v>138</v>
      </c>
      <c r="P1" s="64" t="s">
        <v>14</v>
      </c>
      <c r="Q1" s="27"/>
    </row>
    <row r="2" spans="1:17" s="4" customFormat="1" ht="96" customHeight="1">
      <c r="A2" s="58" t="s">
        <v>937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65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45753</v>
      </c>
      <c r="L3" s="19">
        <v>45725</v>
      </c>
      <c r="M3" s="19">
        <v>45725</v>
      </c>
      <c r="N3" s="19">
        <v>45711</v>
      </c>
      <c r="O3" s="19">
        <v>45688</v>
      </c>
      <c r="P3" s="47">
        <v>45683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15</v>
      </c>
      <c r="L4" s="21" t="s">
        <v>15</v>
      </c>
      <c r="M4" s="21" t="s">
        <v>474</v>
      </c>
      <c r="N4" s="21" t="s">
        <v>189</v>
      </c>
      <c r="O4" s="21" t="s">
        <v>139</v>
      </c>
      <c r="P4" s="48" t="s">
        <v>15</v>
      </c>
      <c r="Q4" s="35"/>
    </row>
    <row r="5" spans="1:17" s="11" customFormat="1" ht="18" customHeight="1">
      <c r="A5" s="1">
        <v>1</v>
      </c>
      <c r="B5" s="1">
        <v>55424</v>
      </c>
      <c r="C5" s="5" t="s">
        <v>478</v>
      </c>
      <c r="D5" s="1" t="s">
        <v>118</v>
      </c>
      <c r="E5" s="6" t="s">
        <v>7</v>
      </c>
      <c r="F5" s="1" t="s">
        <v>443</v>
      </c>
      <c r="G5" s="1">
        <f t="shared" ref="G5:G15" si="0">SUM(I5:P5)</f>
        <v>195</v>
      </c>
      <c r="H5" s="31"/>
      <c r="I5" s="7"/>
      <c r="J5" s="7">
        <v>100</v>
      </c>
      <c r="K5" s="7"/>
      <c r="L5" s="7"/>
      <c r="M5" s="7">
        <v>95</v>
      </c>
      <c r="N5" s="7"/>
      <c r="O5" s="7"/>
      <c r="P5" s="7"/>
      <c r="Q5" s="36"/>
    </row>
    <row r="6" spans="1:17" s="11" customFormat="1" ht="18" customHeight="1">
      <c r="A6" s="1">
        <v>2</v>
      </c>
      <c r="B6" s="1">
        <v>54250</v>
      </c>
      <c r="C6" s="5" t="s">
        <v>480</v>
      </c>
      <c r="D6" s="1" t="s">
        <v>118</v>
      </c>
      <c r="E6" s="6" t="s">
        <v>7</v>
      </c>
      <c r="F6" s="1" t="s">
        <v>443</v>
      </c>
      <c r="G6" s="1">
        <f t="shared" si="0"/>
        <v>180</v>
      </c>
      <c r="H6" s="31"/>
      <c r="I6" s="7"/>
      <c r="J6" s="7">
        <v>95</v>
      </c>
      <c r="K6" s="7"/>
      <c r="L6" s="7"/>
      <c r="M6" s="7">
        <v>85</v>
      </c>
      <c r="N6" s="7"/>
      <c r="O6" s="7"/>
      <c r="P6" s="7"/>
      <c r="Q6" s="36"/>
    </row>
    <row r="7" spans="1:17" s="11" customFormat="1" ht="18" customHeight="1">
      <c r="A7" s="1">
        <v>3</v>
      </c>
      <c r="B7" s="1">
        <v>35891</v>
      </c>
      <c r="C7" s="5" t="s">
        <v>475</v>
      </c>
      <c r="D7" s="1" t="s">
        <v>118</v>
      </c>
      <c r="E7" s="6" t="s">
        <v>476</v>
      </c>
      <c r="F7" s="1" t="s">
        <v>477</v>
      </c>
      <c r="G7" s="1">
        <f t="shared" si="0"/>
        <v>100</v>
      </c>
      <c r="H7" s="31"/>
      <c r="I7" s="7"/>
      <c r="J7" s="7"/>
      <c r="K7" s="7"/>
      <c r="L7" s="7"/>
      <c r="M7" s="7">
        <v>100</v>
      </c>
      <c r="N7" s="7"/>
      <c r="O7" s="7"/>
      <c r="P7" s="7"/>
      <c r="Q7" s="36"/>
    </row>
    <row r="8" spans="1:17" s="11" customFormat="1" ht="18" customHeight="1">
      <c r="A8" s="1">
        <v>4</v>
      </c>
      <c r="B8" s="1">
        <v>56945</v>
      </c>
      <c r="C8" s="5" t="s">
        <v>890</v>
      </c>
      <c r="D8" s="1" t="s">
        <v>118</v>
      </c>
      <c r="E8" s="6" t="s">
        <v>7</v>
      </c>
      <c r="F8" s="1" t="s">
        <v>181</v>
      </c>
      <c r="G8" s="1">
        <f t="shared" si="0"/>
        <v>85</v>
      </c>
      <c r="H8" s="31"/>
      <c r="I8" s="7"/>
      <c r="J8" s="7">
        <v>85</v>
      </c>
      <c r="K8" s="7"/>
      <c r="L8" s="7"/>
      <c r="M8" s="7"/>
      <c r="N8" s="7"/>
      <c r="O8" s="7"/>
      <c r="P8" s="7"/>
      <c r="Q8" s="36"/>
    </row>
    <row r="9" spans="1:17" s="11" customFormat="1" ht="18" customHeight="1">
      <c r="A9" s="1">
        <v>5</v>
      </c>
      <c r="B9" s="1">
        <v>32357</v>
      </c>
      <c r="C9" s="5" t="s">
        <v>140</v>
      </c>
      <c r="D9" s="1" t="s">
        <v>118</v>
      </c>
      <c r="E9" s="6" t="s">
        <v>18</v>
      </c>
      <c r="F9" s="1" t="s">
        <v>10</v>
      </c>
      <c r="G9" s="1">
        <f t="shared" si="0"/>
        <v>80</v>
      </c>
      <c r="H9" s="31"/>
      <c r="I9" s="7"/>
      <c r="J9" s="7"/>
      <c r="K9" s="7"/>
      <c r="L9" s="7"/>
      <c r="M9" s="7"/>
      <c r="N9" s="7"/>
      <c r="O9" s="7">
        <v>80</v>
      </c>
      <c r="P9" s="7"/>
      <c r="Q9" s="36"/>
    </row>
    <row r="10" spans="1:17" s="11" customFormat="1" ht="18" customHeight="1">
      <c r="A10" s="1">
        <v>5</v>
      </c>
      <c r="B10" s="1">
        <v>41029</v>
      </c>
      <c r="C10" s="5" t="s">
        <v>481</v>
      </c>
      <c r="D10" s="1" t="s">
        <v>118</v>
      </c>
      <c r="E10" s="6" t="s">
        <v>7</v>
      </c>
      <c r="F10" s="1" t="s">
        <v>443</v>
      </c>
      <c r="G10" s="1">
        <f t="shared" si="0"/>
        <v>80</v>
      </c>
      <c r="H10" s="31"/>
      <c r="I10" s="7"/>
      <c r="J10" s="7"/>
      <c r="K10" s="7"/>
      <c r="L10" s="7"/>
      <c r="M10" s="7">
        <v>80</v>
      </c>
      <c r="N10" s="7"/>
      <c r="O10" s="7"/>
      <c r="P10" s="7"/>
      <c r="Q10" s="36"/>
    </row>
    <row r="11" spans="1:17" s="11" customFormat="1" ht="18" customHeight="1">
      <c r="A11" s="1">
        <v>7</v>
      </c>
      <c r="B11" s="1">
        <v>62898</v>
      </c>
      <c r="C11" s="5" t="s">
        <v>119</v>
      </c>
      <c r="D11" s="1" t="s">
        <v>118</v>
      </c>
      <c r="E11" s="6" t="s">
        <v>18</v>
      </c>
      <c r="F11" s="1" t="s">
        <v>10</v>
      </c>
      <c r="G11" s="1">
        <f t="shared" si="0"/>
        <v>25</v>
      </c>
      <c r="H11" s="31"/>
      <c r="I11" s="7"/>
      <c r="J11" s="7"/>
      <c r="K11" s="7"/>
      <c r="L11" s="7">
        <v>12.5</v>
      </c>
      <c r="M11" s="7"/>
      <c r="N11" s="7"/>
      <c r="O11" s="7"/>
      <c r="P11" s="7">
        <v>12.5</v>
      </c>
      <c r="Q11" s="36"/>
    </row>
    <row r="12" spans="1:17" s="11" customFormat="1" ht="18" customHeight="1">
      <c r="A12" s="1">
        <v>7</v>
      </c>
      <c r="B12" s="1">
        <v>49358</v>
      </c>
      <c r="C12" s="5" t="s">
        <v>438</v>
      </c>
      <c r="D12" s="1" t="s">
        <v>118</v>
      </c>
      <c r="E12" s="6" t="s">
        <v>410</v>
      </c>
      <c r="F12" s="1" t="s">
        <v>382</v>
      </c>
      <c r="G12" s="1">
        <f t="shared" si="0"/>
        <v>25</v>
      </c>
      <c r="H12" s="31"/>
      <c r="I12" s="7"/>
      <c r="J12" s="7"/>
      <c r="K12" s="7"/>
      <c r="L12" s="7"/>
      <c r="M12" s="7"/>
      <c r="N12" s="7">
        <v>25</v>
      </c>
      <c r="O12" s="7"/>
      <c r="P12" s="7"/>
      <c r="Q12" s="36"/>
    </row>
    <row r="13" spans="1:17" s="11" customFormat="1" ht="18" customHeight="1">
      <c r="A13" s="1">
        <v>9</v>
      </c>
      <c r="B13" s="1">
        <v>63379</v>
      </c>
      <c r="C13" s="5" t="s">
        <v>689</v>
      </c>
      <c r="D13" s="1" t="s">
        <v>118</v>
      </c>
      <c r="E13" s="6" t="s">
        <v>7</v>
      </c>
      <c r="F13" s="1" t="s">
        <v>687</v>
      </c>
      <c r="G13" s="1">
        <f t="shared" si="0"/>
        <v>12.5</v>
      </c>
      <c r="H13" s="31"/>
      <c r="I13" s="7"/>
      <c r="J13" s="7"/>
      <c r="K13" s="7">
        <v>12.5</v>
      </c>
      <c r="L13" s="7"/>
      <c r="M13" s="7"/>
      <c r="N13" s="7"/>
      <c r="O13" s="7"/>
      <c r="P13" s="7"/>
      <c r="Q13" s="36"/>
    </row>
    <row r="14" spans="1:17" s="11" customFormat="1" ht="18" customHeight="1">
      <c r="A14" s="1">
        <v>10</v>
      </c>
      <c r="B14" s="1">
        <v>58765</v>
      </c>
      <c r="C14" s="5" t="s">
        <v>690</v>
      </c>
      <c r="D14" s="1" t="s">
        <v>118</v>
      </c>
      <c r="E14" s="6" t="s">
        <v>7</v>
      </c>
      <c r="F14" s="1" t="s">
        <v>687</v>
      </c>
      <c r="G14" s="1">
        <f t="shared" si="0"/>
        <v>10</v>
      </c>
      <c r="H14" s="31"/>
      <c r="I14" s="7"/>
      <c r="J14" s="7"/>
      <c r="K14" s="7">
        <v>10</v>
      </c>
      <c r="L14" s="7"/>
      <c r="M14" s="7"/>
      <c r="N14" s="7"/>
      <c r="O14" s="7"/>
      <c r="P14" s="7"/>
      <c r="Q14" s="36"/>
    </row>
    <row r="15" spans="1:17" s="11" customFormat="1" ht="18" customHeight="1">
      <c r="A15" s="1">
        <v>11</v>
      </c>
      <c r="B15" s="1">
        <v>60214</v>
      </c>
      <c r="C15" s="5" t="s">
        <v>691</v>
      </c>
      <c r="D15" s="1" t="s">
        <v>118</v>
      </c>
      <c r="E15" s="6" t="s">
        <v>7</v>
      </c>
      <c r="F15" s="1" t="s">
        <v>687</v>
      </c>
      <c r="G15" s="1">
        <f t="shared" si="0"/>
        <v>5</v>
      </c>
      <c r="H15" s="31"/>
      <c r="I15" s="7"/>
      <c r="J15" s="7"/>
      <c r="K15" s="7">
        <f>10/2</f>
        <v>5</v>
      </c>
      <c r="L15" s="7"/>
      <c r="M15" s="7"/>
      <c r="N15" s="7"/>
      <c r="O15" s="7"/>
      <c r="P15" s="7"/>
      <c r="Q15" s="36"/>
    </row>
    <row r="16" spans="1:17" ht="18.75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34"/>
    </row>
    <row r="17" spans="1:17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37"/>
    </row>
    <row r="18" spans="1:17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</row>
  </sheetData>
  <sheetProtection algorithmName="SHA-512" hashValue="0dLZP1aqcWN0rXCEWOj/7J5c7A8x6kSVfj0glyJRRsZScpVhNg6JueI4s1Lq0MIx+vSIHuQYLMmzdPHflfnUlg==" saltValue="KswTAlTOTItQCaltzIDyGg==" spinCount="100000" sheet="1" selectLockedCells="1" selectUnlockedCells="1"/>
  <sortState xmlns:xlrd2="http://schemas.microsoft.com/office/spreadsheetml/2017/richdata2" ref="B5:P15">
    <sortCondition descending="1" ref="G5:G15"/>
  </sortState>
  <mergeCells count="10">
    <mergeCell ref="A2:G2"/>
    <mergeCell ref="A1:G1"/>
    <mergeCell ref="P1:P2"/>
    <mergeCell ref="I1:I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20" priority="3"/>
  </conditionalFormatting>
  <conditionalFormatting sqref="B1:C1048576">
    <cfRule type="duplicateValues" dxfId="119" priority="4"/>
  </conditionalFormatting>
  <conditionalFormatting sqref="B3:C3">
    <cfRule type="duplicateValues" dxfId="118" priority="10" stopIfTrue="1"/>
  </conditionalFormatting>
  <conditionalFormatting sqref="B5:C15">
    <cfRule type="duplicateValues" dxfId="117" priority="11690" stopIfTrue="1"/>
  </conditionalFormatting>
  <conditionalFormatting sqref="B5:C16">
    <cfRule type="duplicateValues" dxfId="116" priority="11691" stopIfTrue="1"/>
    <cfRule type="duplicateValues" dxfId="115" priority="11692" stopIfTrue="1"/>
    <cfRule type="duplicateValues" dxfId="114" priority="11693" stopIfTrue="1"/>
    <cfRule type="duplicateValues" dxfId="113" priority="11694" stopIfTrue="1"/>
  </conditionalFormatting>
  <conditionalFormatting sqref="B16:C18">
    <cfRule type="duplicateValues" dxfId="112" priority="2152" stopIfTrue="1"/>
  </conditionalFormatting>
  <conditionalFormatting sqref="B16:C65490 B1:C2 B4:C4">
    <cfRule type="expression" dxfId="111" priority="2153" stopIfTrue="1">
      <formula>AND(COUNTIF($B$1:$C$2, B1)+COUNTIF($B$4:$C$4, B1)+COUNTIF($B$16:$C$65490, B1)&gt;1,NOT(ISBLANK(B1)))</formula>
    </cfRule>
  </conditionalFormatting>
  <conditionalFormatting sqref="C16">
    <cfRule type="duplicateValues" dxfId="11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95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1.21875" style="3" bestFit="1" customWidth="1"/>
    <col min="4" max="4" width="8.44140625" style="2" bestFit="1" customWidth="1"/>
    <col min="5" max="5" width="66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8" style="12" bestFit="1" customWidth="1"/>
    <col min="18" max="18" width="7.21875" style="12" bestFit="1" customWidth="1"/>
    <col min="19" max="21" width="6.6640625" style="12" customWidth="1"/>
    <col min="22" max="22" width="7.33203125" style="12" bestFit="1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65.099999999999994" customHeight="1">
      <c r="A2" s="58" t="s">
        <v>936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 t="s">
        <v>274</v>
      </c>
      <c r="C5" s="5" t="s">
        <v>275</v>
      </c>
      <c r="D5" s="1" t="s">
        <v>67</v>
      </c>
      <c r="E5" s="6" t="s">
        <v>7</v>
      </c>
      <c r="F5" s="1" t="s">
        <v>151</v>
      </c>
      <c r="G5" s="1">
        <f t="shared" ref="G5:G36" si="0">SUM(I5:V5)</f>
        <v>240</v>
      </c>
      <c r="H5" s="31"/>
      <c r="I5" s="7"/>
      <c r="J5" s="7"/>
      <c r="K5" s="7">
        <v>200</v>
      </c>
      <c r="L5" s="7"/>
      <c r="M5" s="7"/>
      <c r="N5" s="7"/>
      <c r="O5" s="7"/>
      <c r="P5" s="7"/>
      <c r="Q5" s="7"/>
      <c r="R5" s="7"/>
      <c r="S5" s="7"/>
      <c r="T5" s="7">
        <v>40</v>
      </c>
      <c r="U5" s="7"/>
      <c r="V5" s="7"/>
      <c r="W5" s="36"/>
    </row>
    <row r="6" spans="1:23" s="11" customFormat="1" ht="18" customHeight="1">
      <c r="A6" s="1">
        <v>2</v>
      </c>
      <c r="B6" s="1" t="s">
        <v>843</v>
      </c>
      <c r="C6" s="5" t="s">
        <v>844</v>
      </c>
      <c r="D6" s="1" t="s">
        <v>67</v>
      </c>
      <c r="E6" s="6" t="s">
        <v>7</v>
      </c>
      <c r="F6" s="1" t="s">
        <v>151</v>
      </c>
      <c r="G6" s="1">
        <f t="shared" si="0"/>
        <v>180</v>
      </c>
      <c r="H6" s="31"/>
      <c r="I6" s="7"/>
      <c r="J6" s="7"/>
      <c r="K6" s="7">
        <v>180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>
        <v>3261</v>
      </c>
      <c r="C7" s="5" t="s">
        <v>505</v>
      </c>
      <c r="D7" s="1" t="s">
        <v>67</v>
      </c>
      <c r="E7" s="6" t="s">
        <v>7</v>
      </c>
      <c r="F7" s="1" t="s">
        <v>443</v>
      </c>
      <c r="G7" s="1">
        <f t="shared" si="0"/>
        <v>175</v>
      </c>
      <c r="H7" s="31"/>
      <c r="I7" s="7"/>
      <c r="J7" s="7">
        <v>90</v>
      </c>
      <c r="K7" s="7"/>
      <c r="L7" s="7"/>
      <c r="M7" s="7"/>
      <c r="N7" s="7"/>
      <c r="O7" s="7"/>
      <c r="P7" s="7"/>
      <c r="Q7" s="7"/>
      <c r="R7" s="7">
        <v>85</v>
      </c>
      <c r="S7" s="7"/>
      <c r="T7" s="7"/>
      <c r="U7" s="7"/>
      <c r="V7" s="7"/>
      <c r="W7" s="36"/>
    </row>
    <row r="8" spans="1:23" s="11" customFormat="1" ht="18" customHeight="1">
      <c r="A8" s="1">
        <v>4</v>
      </c>
      <c r="B8" s="1">
        <v>59431</v>
      </c>
      <c r="C8" s="5" t="s">
        <v>504</v>
      </c>
      <c r="D8" s="1" t="s">
        <v>67</v>
      </c>
      <c r="E8" s="6" t="s">
        <v>7</v>
      </c>
      <c r="F8" s="1" t="s">
        <v>443</v>
      </c>
      <c r="G8" s="1">
        <f t="shared" si="0"/>
        <v>170</v>
      </c>
      <c r="H8" s="31"/>
      <c r="I8" s="7"/>
      <c r="J8" s="7">
        <v>80</v>
      </c>
      <c r="K8" s="7"/>
      <c r="L8" s="7"/>
      <c r="M8" s="7"/>
      <c r="N8" s="7"/>
      <c r="O8" s="7"/>
      <c r="P8" s="7"/>
      <c r="Q8" s="7"/>
      <c r="R8" s="7">
        <v>90</v>
      </c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58755</v>
      </c>
      <c r="C9" s="5" t="s">
        <v>73</v>
      </c>
      <c r="D9" s="1" t="s">
        <v>67</v>
      </c>
      <c r="E9" s="6" t="s">
        <v>34</v>
      </c>
      <c r="F9" s="1" t="s">
        <v>10</v>
      </c>
      <c r="G9" s="1">
        <f t="shared" si="0"/>
        <v>166</v>
      </c>
      <c r="H9" s="31"/>
      <c r="I9" s="7"/>
      <c r="J9" s="7"/>
      <c r="K9" s="7">
        <v>140</v>
      </c>
      <c r="L9" s="7"/>
      <c r="M9" s="7"/>
      <c r="N9" s="7">
        <v>6</v>
      </c>
      <c r="O9" s="7">
        <v>10</v>
      </c>
      <c r="P9" s="7"/>
      <c r="Q9" s="7">
        <v>4</v>
      </c>
      <c r="R9" s="7"/>
      <c r="S9" s="7"/>
      <c r="T9" s="7"/>
      <c r="U9" s="7"/>
      <c r="V9" s="7">
        <v>6</v>
      </c>
      <c r="W9" s="36"/>
    </row>
    <row r="10" spans="1:23" s="11" customFormat="1" ht="18" customHeight="1">
      <c r="A10" s="1">
        <v>6</v>
      </c>
      <c r="B10" s="1">
        <v>40811</v>
      </c>
      <c r="C10" s="5" t="s">
        <v>163</v>
      </c>
      <c r="D10" s="1" t="s">
        <v>67</v>
      </c>
      <c r="E10" s="6" t="s">
        <v>7</v>
      </c>
      <c r="F10" s="1" t="s">
        <v>142</v>
      </c>
      <c r="G10" s="1">
        <f t="shared" si="0"/>
        <v>160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160</v>
      </c>
      <c r="V10" s="7"/>
      <c r="W10" s="36"/>
    </row>
    <row r="11" spans="1:23" s="11" customFormat="1" ht="18" customHeight="1">
      <c r="A11" s="1">
        <v>6</v>
      </c>
      <c r="B11" s="1" t="s">
        <v>845</v>
      </c>
      <c r="C11" s="5" t="s">
        <v>846</v>
      </c>
      <c r="D11" s="1" t="s">
        <v>67</v>
      </c>
      <c r="E11" s="6" t="s">
        <v>7</v>
      </c>
      <c r="F11" s="1" t="s">
        <v>10</v>
      </c>
      <c r="G11" s="1">
        <f t="shared" si="0"/>
        <v>160</v>
      </c>
      <c r="H11" s="31"/>
      <c r="I11" s="7"/>
      <c r="J11" s="7"/>
      <c r="K11" s="7">
        <v>160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30690</v>
      </c>
      <c r="C12" s="5" t="s">
        <v>71</v>
      </c>
      <c r="D12" s="1" t="s">
        <v>67</v>
      </c>
      <c r="E12" s="6" t="s">
        <v>7</v>
      </c>
      <c r="F12" s="1" t="s">
        <v>10</v>
      </c>
      <c r="G12" s="1">
        <f t="shared" si="0"/>
        <v>152</v>
      </c>
      <c r="H12" s="31"/>
      <c r="I12" s="7"/>
      <c r="J12" s="7"/>
      <c r="K12" s="7">
        <v>120</v>
      </c>
      <c r="L12" s="7"/>
      <c r="M12" s="7"/>
      <c r="N12" s="7"/>
      <c r="O12" s="7">
        <v>20</v>
      </c>
      <c r="P12" s="7"/>
      <c r="Q12" s="7">
        <v>2</v>
      </c>
      <c r="R12" s="7"/>
      <c r="S12" s="7"/>
      <c r="T12" s="7"/>
      <c r="U12" s="7"/>
      <c r="V12" s="7">
        <v>10</v>
      </c>
      <c r="W12" s="36"/>
    </row>
    <row r="13" spans="1:23" s="11" customFormat="1" ht="18" customHeight="1">
      <c r="A13" s="1">
        <v>9</v>
      </c>
      <c r="B13" s="1">
        <v>40589</v>
      </c>
      <c r="C13" s="5" t="s">
        <v>164</v>
      </c>
      <c r="D13" s="1" t="s">
        <v>67</v>
      </c>
      <c r="E13" s="6" t="s">
        <v>165</v>
      </c>
      <c r="F13" s="1" t="s">
        <v>104</v>
      </c>
      <c r="G13" s="1">
        <f t="shared" si="0"/>
        <v>150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150</v>
      </c>
      <c r="V13" s="7"/>
      <c r="W13" s="36"/>
    </row>
    <row r="14" spans="1:23" s="11" customFormat="1" ht="18" customHeight="1">
      <c r="A14" s="1">
        <v>10</v>
      </c>
      <c r="B14" s="1">
        <v>27936</v>
      </c>
      <c r="C14" s="5" t="s">
        <v>166</v>
      </c>
      <c r="D14" s="1" t="s">
        <v>67</v>
      </c>
      <c r="E14" s="6" t="s">
        <v>7</v>
      </c>
      <c r="F14" s="1" t="s">
        <v>104</v>
      </c>
      <c r="G14" s="1">
        <f t="shared" si="0"/>
        <v>140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140</v>
      </c>
      <c r="V14" s="7"/>
      <c r="W14" s="36"/>
    </row>
    <row r="15" spans="1:23" s="11" customFormat="1" ht="18" customHeight="1">
      <c r="A15" s="1">
        <v>10</v>
      </c>
      <c r="B15" s="1">
        <v>59539</v>
      </c>
      <c r="C15" s="5" t="s">
        <v>506</v>
      </c>
      <c r="D15" s="1" t="s">
        <v>67</v>
      </c>
      <c r="E15" s="6" t="s">
        <v>7</v>
      </c>
      <c r="F15" s="1" t="s">
        <v>443</v>
      </c>
      <c r="G15" s="1">
        <f t="shared" si="0"/>
        <v>140</v>
      </c>
      <c r="H15" s="31"/>
      <c r="I15" s="7"/>
      <c r="J15" s="7">
        <v>65</v>
      </c>
      <c r="K15" s="7"/>
      <c r="L15" s="7"/>
      <c r="M15" s="7"/>
      <c r="N15" s="7"/>
      <c r="O15" s="7"/>
      <c r="P15" s="7"/>
      <c r="Q15" s="7"/>
      <c r="R15" s="7">
        <v>75</v>
      </c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30608</v>
      </c>
      <c r="C16" s="5" t="s">
        <v>75</v>
      </c>
      <c r="D16" s="1" t="s">
        <v>67</v>
      </c>
      <c r="E16" s="6" t="s">
        <v>7</v>
      </c>
      <c r="F16" s="1" t="s">
        <v>10</v>
      </c>
      <c r="G16" s="1">
        <f t="shared" si="0"/>
        <v>121</v>
      </c>
      <c r="H16" s="31"/>
      <c r="I16" s="7"/>
      <c r="J16" s="7"/>
      <c r="K16" s="7">
        <v>95</v>
      </c>
      <c r="L16" s="7"/>
      <c r="M16" s="7"/>
      <c r="N16" s="7"/>
      <c r="O16" s="7">
        <v>15</v>
      </c>
      <c r="P16" s="7"/>
      <c r="Q16" s="7">
        <v>8</v>
      </c>
      <c r="R16" s="7"/>
      <c r="S16" s="7"/>
      <c r="T16" s="7"/>
      <c r="U16" s="7"/>
      <c r="V16" s="7">
        <v>3</v>
      </c>
      <c r="W16" s="36"/>
    </row>
    <row r="17" spans="1:23" s="11" customFormat="1" ht="18" customHeight="1">
      <c r="A17" s="1">
        <v>13</v>
      </c>
      <c r="B17" s="1">
        <v>271</v>
      </c>
      <c r="C17" s="5" t="s">
        <v>167</v>
      </c>
      <c r="D17" s="1" t="s">
        <v>67</v>
      </c>
      <c r="E17" s="6" t="s">
        <v>7</v>
      </c>
      <c r="F17" s="1" t="s">
        <v>104</v>
      </c>
      <c r="G17" s="1">
        <f t="shared" si="0"/>
        <v>120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120</v>
      </c>
      <c r="V17" s="7"/>
      <c r="W17" s="36"/>
    </row>
    <row r="18" spans="1:23" s="11" customFormat="1" ht="18" customHeight="1">
      <c r="A18" s="1">
        <v>14</v>
      </c>
      <c r="B18" s="1">
        <v>39833</v>
      </c>
      <c r="C18" s="5" t="s">
        <v>427</v>
      </c>
      <c r="D18" s="1" t="s">
        <v>67</v>
      </c>
      <c r="E18" s="6" t="s">
        <v>410</v>
      </c>
      <c r="F18" s="1" t="s">
        <v>382</v>
      </c>
      <c r="G18" s="1">
        <f t="shared" si="0"/>
        <v>100</v>
      </c>
      <c r="H18" s="31"/>
      <c r="I18" s="7"/>
      <c r="J18" s="7"/>
      <c r="K18" s="7"/>
      <c r="L18" s="7"/>
      <c r="M18" s="7"/>
      <c r="N18" s="7"/>
      <c r="O18" s="7"/>
      <c r="P18" s="7">
        <v>50</v>
      </c>
      <c r="Q18" s="7"/>
      <c r="R18" s="7"/>
      <c r="S18" s="7">
        <v>50</v>
      </c>
      <c r="T18" s="7"/>
      <c r="U18" s="7"/>
      <c r="V18" s="7"/>
      <c r="W18" s="36"/>
    </row>
    <row r="19" spans="1:23" s="11" customFormat="1" ht="18" customHeight="1">
      <c r="A19" s="1">
        <v>14</v>
      </c>
      <c r="B19" s="1">
        <v>44993</v>
      </c>
      <c r="C19" s="5" t="s">
        <v>503</v>
      </c>
      <c r="D19" s="1" t="s">
        <v>67</v>
      </c>
      <c r="E19" s="6" t="s">
        <v>7</v>
      </c>
      <c r="F19" s="1" t="s">
        <v>443</v>
      </c>
      <c r="G19" s="1">
        <f t="shared" si="0"/>
        <v>100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100</v>
      </c>
      <c r="S19" s="7"/>
      <c r="T19" s="7"/>
      <c r="U19" s="7"/>
      <c r="V19" s="7"/>
      <c r="W19" s="36"/>
    </row>
    <row r="20" spans="1:23" s="11" customFormat="1" ht="18" customHeight="1">
      <c r="A20" s="1">
        <v>14</v>
      </c>
      <c r="B20" s="1">
        <v>34512</v>
      </c>
      <c r="C20" s="5" t="s">
        <v>168</v>
      </c>
      <c r="D20" s="1" t="s">
        <v>67</v>
      </c>
      <c r="E20" s="6" t="s">
        <v>169</v>
      </c>
      <c r="F20" s="1" t="s">
        <v>142</v>
      </c>
      <c r="G20" s="1">
        <f t="shared" si="0"/>
        <v>100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100</v>
      </c>
      <c r="V20" s="7"/>
      <c r="W20" s="36"/>
    </row>
    <row r="21" spans="1:23" s="11" customFormat="1" ht="18" customHeight="1">
      <c r="A21" s="1">
        <v>14</v>
      </c>
      <c r="B21" s="1" t="s">
        <v>847</v>
      </c>
      <c r="C21" s="5" t="s">
        <v>848</v>
      </c>
      <c r="D21" s="1" t="s">
        <v>67</v>
      </c>
      <c r="E21" s="6" t="s">
        <v>7</v>
      </c>
      <c r="F21" s="1" t="s">
        <v>151</v>
      </c>
      <c r="G21" s="1">
        <f t="shared" si="0"/>
        <v>100</v>
      </c>
      <c r="H21" s="31"/>
      <c r="I21" s="7"/>
      <c r="J21" s="7"/>
      <c r="K21" s="7">
        <v>100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14</v>
      </c>
      <c r="B22" s="1">
        <v>11498</v>
      </c>
      <c r="C22" s="5" t="s">
        <v>903</v>
      </c>
      <c r="D22" s="1" t="s">
        <v>67</v>
      </c>
      <c r="E22" s="6" t="s">
        <v>7</v>
      </c>
      <c r="F22" s="1" t="s">
        <v>181</v>
      </c>
      <c r="G22" s="1">
        <f t="shared" si="0"/>
        <v>100</v>
      </c>
      <c r="H22" s="31"/>
      <c r="I22" s="7"/>
      <c r="J22" s="7">
        <v>100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6492</v>
      </c>
      <c r="C23" s="5" t="s">
        <v>904</v>
      </c>
      <c r="D23" s="1" t="s">
        <v>67</v>
      </c>
      <c r="E23" s="6" t="s">
        <v>7</v>
      </c>
      <c r="F23" s="1" t="s">
        <v>443</v>
      </c>
      <c r="G23" s="1">
        <f t="shared" si="0"/>
        <v>95</v>
      </c>
      <c r="H23" s="31"/>
      <c r="I23" s="7"/>
      <c r="J23" s="7">
        <v>95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 t="s">
        <v>849</v>
      </c>
      <c r="C24" s="5" t="s">
        <v>850</v>
      </c>
      <c r="D24" s="1" t="s">
        <v>67</v>
      </c>
      <c r="E24" s="6" t="s">
        <v>7</v>
      </c>
      <c r="F24" s="1" t="s">
        <v>151</v>
      </c>
      <c r="G24" s="1">
        <f t="shared" si="0"/>
        <v>90</v>
      </c>
      <c r="H24" s="31"/>
      <c r="I24" s="7"/>
      <c r="J24" s="7"/>
      <c r="K24" s="7">
        <v>90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60078</v>
      </c>
      <c r="C25" s="5" t="s">
        <v>428</v>
      </c>
      <c r="D25" s="1" t="s">
        <v>67</v>
      </c>
      <c r="E25" s="6" t="s">
        <v>7</v>
      </c>
      <c r="F25" s="1" t="s">
        <v>382</v>
      </c>
      <c r="G25" s="1">
        <f t="shared" si="0"/>
        <v>80</v>
      </c>
      <c r="H25" s="31"/>
      <c r="I25" s="7"/>
      <c r="J25" s="7"/>
      <c r="K25" s="7"/>
      <c r="L25" s="7"/>
      <c r="M25" s="7"/>
      <c r="N25" s="7"/>
      <c r="O25" s="7"/>
      <c r="P25" s="7">
        <v>40</v>
      </c>
      <c r="Q25" s="7"/>
      <c r="R25" s="7"/>
      <c r="S25" s="7">
        <v>40</v>
      </c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10453</v>
      </c>
      <c r="C26" s="5" t="s">
        <v>68</v>
      </c>
      <c r="D26" s="1" t="s">
        <v>67</v>
      </c>
      <c r="E26" s="6" t="s">
        <v>7</v>
      </c>
      <c r="F26" s="1" t="s">
        <v>10</v>
      </c>
      <c r="G26" s="1">
        <f t="shared" si="0"/>
        <v>75</v>
      </c>
      <c r="H26" s="31"/>
      <c r="I26" s="7"/>
      <c r="J26" s="7"/>
      <c r="K26" s="7"/>
      <c r="L26" s="7"/>
      <c r="M26" s="7"/>
      <c r="N26" s="7"/>
      <c r="O26" s="7">
        <v>25</v>
      </c>
      <c r="P26" s="7"/>
      <c r="Q26" s="7">
        <v>25</v>
      </c>
      <c r="R26" s="7"/>
      <c r="S26" s="7"/>
      <c r="T26" s="7"/>
      <c r="U26" s="7"/>
      <c r="V26" s="7">
        <v>25</v>
      </c>
      <c r="W26" s="36"/>
    </row>
    <row r="27" spans="1:23" s="11" customFormat="1" ht="18" customHeight="1">
      <c r="A27" s="1">
        <v>22</v>
      </c>
      <c r="B27" s="1" t="s">
        <v>272</v>
      </c>
      <c r="C27" s="5" t="s">
        <v>273</v>
      </c>
      <c r="D27" s="1" t="s">
        <v>67</v>
      </c>
      <c r="E27" s="6" t="s">
        <v>196</v>
      </c>
      <c r="F27" s="1" t="s">
        <v>191</v>
      </c>
      <c r="G27" s="1">
        <f t="shared" si="0"/>
        <v>75</v>
      </c>
      <c r="H27" s="31"/>
      <c r="I27" s="7"/>
      <c r="J27" s="7"/>
      <c r="K27" s="7"/>
      <c r="L27" s="7"/>
      <c r="M27" s="7">
        <v>25</v>
      </c>
      <c r="N27" s="7"/>
      <c r="O27" s="7"/>
      <c r="P27" s="7"/>
      <c r="Q27" s="7"/>
      <c r="R27" s="7"/>
      <c r="S27" s="7"/>
      <c r="T27" s="7">
        <v>50</v>
      </c>
      <c r="U27" s="7"/>
      <c r="V27" s="7"/>
      <c r="W27" s="36"/>
    </row>
    <row r="28" spans="1:23" s="11" customFormat="1" ht="18" customHeight="1">
      <c r="A28" s="1">
        <v>22</v>
      </c>
      <c r="B28" s="1">
        <v>20642</v>
      </c>
      <c r="C28" s="5" t="s">
        <v>905</v>
      </c>
      <c r="D28" s="1" t="s">
        <v>67</v>
      </c>
      <c r="E28" s="6" t="s">
        <v>7</v>
      </c>
      <c r="F28" s="1" t="s">
        <v>181</v>
      </c>
      <c r="G28" s="1">
        <f t="shared" si="0"/>
        <v>75</v>
      </c>
      <c r="H28" s="31"/>
      <c r="I28" s="7"/>
      <c r="J28" s="7">
        <v>75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30748</v>
      </c>
      <c r="C29" s="5" t="s">
        <v>906</v>
      </c>
      <c r="D29" s="1" t="s">
        <v>67</v>
      </c>
      <c r="E29" s="6" t="s">
        <v>7</v>
      </c>
      <c r="F29" s="1" t="s">
        <v>181</v>
      </c>
      <c r="G29" s="1">
        <f t="shared" si="0"/>
        <v>60</v>
      </c>
      <c r="H29" s="31"/>
      <c r="I29" s="7"/>
      <c r="J29" s="7">
        <v>60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35560</v>
      </c>
      <c r="C30" s="5" t="s">
        <v>507</v>
      </c>
      <c r="D30" s="1" t="s">
        <v>67</v>
      </c>
      <c r="E30" s="6" t="s">
        <v>7</v>
      </c>
      <c r="F30" s="1" t="s">
        <v>181</v>
      </c>
      <c r="G30" s="1">
        <f t="shared" si="0"/>
        <v>55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55</v>
      </c>
      <c r="S30" s="7"/>
      <c r="T30" s="7"/>
      <c r="U30" s="7"/>
      <c r="V30" s="7"/>
      <c r="W30" s="36"/>
    </row>
    <row r="31" spans="1:23" s="11" customFormat="1" ht="18" customHeight="1">
      <c r="A31" s="1">
        <v>26</v>
      </c>
      <c r="B31" s="1">
        <v>52544</v>
      </c>
      <c r="C31" s="5" t="s">
        <v>508</v>
      </c>
      <c r="D31" s="1" t="s">
        <v>67</v>
      </c>
      <c r="E31" s="6" t="s">
        <v>7</v>
      </c>
      <c r="F31" s="1" t="s">
        <v>443</v>
      </c>
      <c r="G31" s="1">
        <f t="shared" si="0"/>
        <v>55</v>
      </c>
      <c r="H31" s="31"/>
      <c r="I31" s="7"/>
      <c r="J31" s="7">
        <v>10</v>
      </c>
      <c r="K31" s="7"/>
      <c r="L31" s="7"/>
      <c r="M31" s="7"/>
      <c r="N31" s="7"/>
      <c r="O31" s="7"/>
      <c r="P31" s="7"/>
      <c r="Q31" s="7"/>
      <c r="R31" s="7">
        <v>45</v>
      </c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 t="s">
        <v>278</v>
      </c>
      <c r="C32" s="5" t="s">
        <v>279</v>
      </c>
      <c r="D32" s="1" t="s">
        <v>67</v>
      </c>
      <c r="E32" s="6" t="s">
        <v>7</v>
      </c>
      <c r="F32" s="1" t="s">
        <v>191</v>
      </c>
      <c r="G32" s="1">
        <f t="shared" si="0"/>
        <v>50</v>
      </c>
      <c r="H32" s="31"/>
      <c r="I32" s="7"/>
      <c r="J32" s="7"/>
      <c r="K32" s="7"/>
      <c r="L32" s="7"/>
      <c r="M32" s="7">
        <v>20</v>
      </c>
      <c r="N32" s="7"/>
      <c r="O32" s="7"/>
      <c r="P32" s="7"/>
      <c r="Q32" s="7"/>
      <c r="R32" s="7"/>
      <c r="S32" s="7"/>
      <c r="T32" s="7">
        <v>30</v>
      </c>
      <c r="U32" s="7"/>
      <c r="V32" s="7"/>
      <c r="W32" s="36"/>
    </row>
    <row r="33" spans="1:23" s="11" customFormat="1" ht="18" customHeight="1">
      <c r="A33" s="1">
        <v>28</v>
      </c>
      <c r="B33" s="1">
        <v>59526</v>
      </c>
      <c r="C33" s="5" t="s">
        <v>429</v>
      </c>
      <c r="D33" s="1" t="s">
        <v>67</v>
      </c>
      <c r="E33" s="6" t="s">
        <v>7</v>
      </c>
      <c r="F33" s="1" t="s">
        <v>382</v>
      </c>
      <c r="G33" s="1">
        <f t="shared" si="0"/>
        <v>50</v>
      </c>
      <c r="H33" s="31"/>
      <c r="I33" s="7"/>
      <c r="J33" s="7"/>
      <c r="K33" s="7"/>
      <c r="L33" s="7"/>
      <c r="M33" s="7"/>
      <c r="N33" s="7"/>
      <c r="O33" s="7"/>
      <c r="P33" s="7">
        <v>20</v>
      </c>
      <c r="Q33" s="7"/>
      <c r="R33" s="7"/>
      <c r="S33" s="7">
        <v>30</v>
      </c>
      <c r="T33" s="7"/>
      <c r="U33" s="7"/>
      <c r="V33" s="7"/>
      <c r="W33" s="36"/>
    </row>
    <row r="34" spans="1:23" s="11" customFormat="1" ht="18" customHeight="1">
      <c r="A34" s="1">
        <v>28</v>
      </c>
      <c r="B34" s="1">
        <v>54434</v>
      </c>
      <c r="C34" s="5" t="s">
        <v>431</v>
      </c>
      <c r="D34" s="1" t="s">
        <v>67</v>
      </c>
      <c r="E34" s="6" t="s">
        <v>7</v>
      </c>
      <c r="F34" s="1" t="s">
        <v>382</v>
      </c>
      <c r="G34" s="1">
        <f t="shared" si="0"/>
        <v>50</v>
      </c>
      <c r="H34" s="31"/>
      <c r="I34" s="7"/>
      <c r="J34" s="7"/>
      <c r="K34" s="7"/>
      <c r="L34" s="7"/>
      <c r="M34" s="7"/>
      <c r="N34" s="7"/>
      <c r="O34" s="7"/>
      <c r="P34" s="7">
        <v>30</v>
      </c>
      <c r="Q34" s="7"/>
      <c r="R34" s="7"/>
      <c r="S34" s="7">
        <v>20</v>
      </c>
      <c r="T34" s="7"/>
      <c r="U34" s="7"/>
      <c r="V34" s="7"/>
      <c r="W34" s="36"/>
    </row>
    <row r="35" spans="1:23" s="11" customFormat="1" ht="18" customHeight="1">
      <c r="A35" s="1">
        <v>31</v>
      </c>
      <c r="B35" s="1">
        <v>49356</v>
      </c>
      <c r="C35" s="5" t="s">
        <v>430</v>
      </c>
      <c r="D35" s="1" t="s">
        <v>67</v>
      </c>
      <c r="E35" s="6" t="s">
        <v>410</v>
      </c>
      <c r="F35" s="1" t="s">
        <v>382</v>
      </c>
      <c r="G35" s="1">
        <f t="shared" si="0"/>
        <v>40</v>
      </c>
      <c r="H35" s="31"/>
      <c r="I35" s="7"/>
      <c r="J35" s="7"/>
      <c r="K35" s="7"/>
      <c r="L35" s="7"/>
      <c r="M35" s="7"/>
      <c r="N35" s="7"/>
      <c r="O35" s="7"/>
      <c r="P35" s="7">
        <v>15</v>
      </c>
      <c r="Q35" s="7"/>
      <c r="R35" s="7"/>
      <c r="S35" s="7">
        <v>25</v>
      </c>
      <c r="T35" s="7"/>
      <c r="U35" s="7"/>
      <c r="V35" s="7"/>
      <c r="W35" s="36"/>
    </row>
    <row r="36" spans="1:23" s="11" customFormat="1" ht="18" customHeight="1">
      <c r="A36" s="1">
        <v>32</v>
      </c>
      <c r="B36" s="1" t="s">
        <v>276</v>
      </c>
      <c r="C36" s="5" t="s">
        <v>277</v>
      </c>
      <c r="D36" s="1" t="s">
        <v>67</v>
      </c>
      <c r="E36" s="6" t="s">
        <v>7</v>
      </c>
      <c r="F36" s="1" t="s">
        <v>8</v>
      </c>
      <c r="G36" s="1">
        <f t="shared" si="0"/>
        <v>35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35</v>
      </c>
      <c r="U36" s="7"/>
      <c r="V36" s="7"/>
      <c r="W36" s="36"/>
    </row>
    <row r="37" spans="1:23" s="11" customFormat="1" ht="18" customHeight="1">
      <c r="A37" s="1">
        <v>33</v>
      </c>
      <c r="B37" s="1">
        <v>30492</v>
      </c>
      <c r="C37" s="5" t="s">
        <v>70</v>
      </c>
      <c r="D37" s="1" t="s">
        <v>67</v>
      </c>
      <c r="E37" s="6" t="s">
        <v>7</v>
      </c>
      <c r="F37" s="1" t="s">
        <v>10</v>
      </c>
      <c r="G37" s="1">
        <f t="shared" ref="G37:G68" si="1">SUM(I37:V37)</f>
        <v>30</v>
      </c>
      <c r="H37" s="31"/>
      <c r="I37" s="7"/>
      <c r="J37" s="7"/>
      <c r="K37" s="7"/>
      <c r="L37" s="7"/>
      <c r="M37" s="7"/>
      <c r="N37" s="7"/>
      <c r="O37" s="7"/>
      <c r="P37" s="7"/>
      <c r="Q37" s="7">
        <v>15</v>
      </c>
      <c r="R37" s="7"/>
      <c r="S37" s="7"/>
      <c r="T37" s="7"/>
      <c r="U37" s="7"/>
      <c r="V37" s="7">
        <v>15</v>
      </c>
      <c r="W37" s="36"/>
    </row>
    <row r="38" spans="1:23" s="11" customFormat="1" ht="18" customHeight="1">
      <c r="A38" s="1">
        <v>33</v>
      </c>
      <c r="B38" s="1" t="s">
        <v>282</v>
      </c>
      <c r="C38" s="5" t="s">
        <v>283</v>
      </c>
      <c r="D38" s="1" t="s">
        <v>67</v>
      </c>
      <c r="E38" s="6" t="s">
        <v>7</v>
      </c>
      <c r="F38" s="1" t="s">
        <v>191</v>
      </c>
      <c r="G38" s="1">
        <f t="shared" si="1"/>
        <v>30</v>
      </c>
      <c r="H38" s="31"/>
      <c r="I38" s="7"/>
      <c r="J38" s="7"/>
      <c r="K38" s="7"/>
      <c r="L38" s="7"/>
      <c r="M38" s="7">
        <v>10</v>
      </c>
      <c r="N38" s="7"/>
      <c r="O38" s="7"/>
      <c r="P38" s="7"/>
      <c r="Q38" s="7"/>
      <c r="R38" s="7"/>
      <c r="S38" s="7"/>
      <c r="T38" s="7">
        <v>20</v>
      </c>
      <c r="U38" s="7"/>
      <c r="V38" s="7"/>
      <c r="W38" s="36"/>
    </row>
    <row r="39" spans="1:23" s="11" customFormat="1" ht="18" customHeight="1">
      <c r="A39" s="1">
        <v>35</v>
      </c>
      <c r="B39" s="1">
        <v>41444</v>
      </c>
      <c r="C39" s="5" t="s">
        <v>777</v>
      </c>
      <c r="D39" s="1" t="s">
        <v>67</v>
      </c>
      <c r="E39" s="6" t="s">
        <v>762</v>
      </c>
      <c r="F39" s="1" t="s">
        <v>260</v>
      </c>
      <c r="G39" s="1">
        <f t="shared" si="1"/>
        <v>25</v>
      </c>
      <c r="H39" s="31"/>
      <c r="I39" s="7"/>
      <c r="J39" s="7"/>
      <c r="K39" s="7"/>
      <c r="L39" s="7"/>
      <c r="M39" s="7"/>
      <c r="N39" s="7">
        <v>25</v>
      </c>
      <c r="O39" s="7"/>
      <c r="P39" s="7"/>
      <c r="Q39" s="7"/>
      <c r="R39" s="7"/>
      <c r="S39" s="7"/>
      <c r="T39" s="7"/>
      <c r="U39" s="7"/>
      <c r="V39" s="7"/>
      <c r="W39" s="36"/>
    </row>
    <row r="40" spans="1:23" s="11" customFormat="1" ht="18" customHeight="1">
      <c r="A40" s="1">
        <v>35</v>
      </c>
      <c r="B40" s="1" t="s">
        <v>280</v>
      </c>
      <c r="C40" s="5" t="s">
        <v>281</v>
      </c>
      <c r="D40" s="1" t="s">
        <v>67</v>
      </c>
      <c r="E40" s="6" t="s">
        <v>7</v>
      </c>
      <c r="F40" s="1" t="s">
        <v>191</v>
      </c>
      <c r="G40" s="1">
        <f t="shared" si="1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25</v>
      </c>
      <c r="U40" s="7"/>
      <c r="V40" s="7"/>
      <c r="W40" s="36"/>
    </row>
    <row r="41" spans="1:23" s="11" customFormat="1" ht="18" customHeight="1">
      <c r="A41" s="1">
        <v>35</v>
      </c>
      <c r="B41" s="1" t="s">
        <v>286</v>
      </c>
      <c r="C41" s="5" t="s">
        <v>287</v>
      </c>
      <c r="D41" s="1" t="s">
        <v>67</v>
      </c>
      <c r="E41" s="6" t="s">
        <v>196</v>
      </c>
      <c r="F41" s="1" t="s">
        <v>191</v>
      </c>
      <c r="G41" s="1">
        <f t="shared" si="1"/>
        <v>25</v>
      </c>
      <c r="H41" s="31"/>
      <c r="I41" s="7"/>
      <c r="J41" s="7"/>
      <c r="K41" s="7"/>
      <c r="L41" s="7"/>
      <c r="M41" s="7">
        <v>15</v>
      </c>
      <c r="N41" s="7"/>
      <c r="O41" s="7"/>
      <c r="P41" s="7"/>
      <c r="Q41" s="7"/>
      <c r="R41" s="7"/>
      <c r="S41" s="7"/>
      <c r="T41" s="7">
        <v>10</v>
      </c>
      <c r="U41" s="7"/>
      <c r="V41" s="7"/>
      <c r="W41" s="36"/>
    </row>
    <row r="42" spans="1:23" s="11" customFormat="1" ht="18" customHeight="1">
      <c r="A42" s="1">
        <v>35</v>
      </c>
      <c r="B42" s="1">
        <v>20519</v>
      </c>
      <c r="C42" s="5" t="s">
        <v>633</v>
      </c>
      <c r="D42" s="1" t="s">
        <v>67</v>
      </c>
      <c r="E42" s="6" t="s">
        <v>7</v>
      </c>
      <c r="F42" s="1" t="s">
        <v>382</v>
      </c>
      <c r="G42" s="1">
        <f t="shared" si="1"/>
        <v>25</v>
      </c>
      <c r="H42" s="31"/>
      <c r="I42" s="7"/>
      <c r="J42" s="7"/>
      <c r="K42" s="7"/>
      <c r="L42" s="7"/>
      <c r="M42" s="7"/>
      <c r="N42" s="7"/>
      <c r="O42" s="7"/>
      <c r="P42" s="7">
        <v>25</v>
      </c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35</v>
      </c>
      <c r="B43" s="1">
        <v>16445</v>
      </c>
      <c r="C43" s="5" t="s">
        <v>715</v>
      </c>
      <c r="D43" s="1" t="s">
        <v>67</v>
      </c>
      <c r="E43" s="6" t="s">
        <v>7</v>
      </c>
      <c r="F43" s="1" t="s">
        <v>687</v>
      </c>
      <c r="G43" s="1">
        <f t="shared" si="1"/>
        <v>25</v>
      </c>
      <c r="H43" s="31"/>
      <c r="I43" s="7"/>
      <c r="J43" s="7"/>
      <c r="K43" s="7"/>
      <c r="L43" s="7">
        <v>25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>
        <v>1603</v>
      </c>
      <c r="C44" s="5" t="s">
        <v>778</v>
      </c>
      <c r="D44" s="1" t="s">
        <v>67</v>
      </c>
      <c r="E44" s="6" t="s">
        <v>750</v>
      </c>
      <c r="F44" s="1" t="s">
        <v>260</v>
      </c>
      <c r="G44" s="1">
        <f t="shared" si="1"/>
        <v>20</v>
      </c>
      <c r="H44" s="31"/>
      <c r="I44" s="7"/>
      <c r="J44" s="7"/>
      <c r="K44" s="7"/>
      <c r="L44" s="7"/>
      <c r="M44" s="7"/>
      <c r="N44" s="7">
        <v>20</v>
      </c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40</v>
      </c>
      <c r="B45" s="1">
        <v>5305</v>
      </c>
      <c r="C45" s="5" t="s">
        <v>69</v>
      </c>
      <c r="D45" s="1" t="s">
        <v>67</v>
      </c>
      <c r="E45" s="6" t="s">
        <v>7</v>
      </c>
      <c r="F45" s="1" t="s">
        <v>8</v>
      </c>
      <c r="G45" s="1">
        <f t="shared" si="1"/>
        <v>20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20</v>
      </c>
      <c r="W45" s="36"/>
    </row>
    <row r="46" spans="1:23" s="11" customFormat="1" ht="18" customHeight="1">
      <c r="A46" s="1">
        <v>40</v>
      </c>
      <c r="B46" s="1">
        <v>1934</v>
      </c>
      <c r="C46" s="5" t="s">
        <v>579</v>
      </c>
      <c r="D46" s="1" t="s">
        <v>67</v>
      </c>
      <c r="E46" s="6" t="s">
        <v>580</v>
      </c>
      <c r="F46" s="1" t="s">
        <v>26</v>
      </c>
      <c r="G46" s="1">
        <f t="shared" si="1"/>
        <v>20</v>
      </c>
      <c r="H46" s="31"/>
      <c r="I46" s="7"/>
      <c r="J46" s="7"/>
      <c r="K46" s="7"/>
      <c r="L46" s="7"/>
      <c r="M46" s="7"/>
      <c r="N46" s="7"/>
      <c r="O46" s="7"/>
      <c r="P46" s="7"/>
      <c r="Q46" s="7">
        <v>20</v>
      </c>
      <c r="R46" s="7"/>
      <c r="S46" s="7"/>
      <c r="T46" s="7"/>
      <c r="U46" s="7"/>
      <c r="V46" s="7"/>
      <c r="W46" s="36"/>
    </row>
    <row r="47" spans="1:23" s="11" customFormat="1" ht="18" customHeight="1">
      <c r="A47" s="1">
        <v>43</v>
      </c>
      <c r="B47" s="1" t="s">
        <v>288</v>
      </c>
      <c r="C47" s="5" t="s">
        <v>289</v>
      </c>
      <c r="D47" s="1" t="s">
        <v>67</v>
      </c>
      <c r="E47" s="6" t="s">
        <v>196</v>
      </c>
      <c r="F47" s="1" t="s">
        <v>191</v>
      </c>
      <c r="G47" s="1">
        <f t="shared" si="1"/>
        <v>17</v>
      </c>
      <c r="H47" s="31"/>
      <c r="I47" s="7"/>
      <c r="J47" s="7"/>
      <c r="K47" s="7"/>
      <c r="L47" s="7"/>
      <c r="M47" s="7">
        <v>8</v>
      </c>
      <c r="N47" s="7"/>
      <c r="O47" s="7"/>
      <c r="P47" s="7"/>
      <c r="Q47" s="7"/>
      <c r="R47" s="7"/>
      <c r="S47" s="7"/>
      <c r="T47" s="7">
        <v>9</v>
      </c>
      <c r="U47" s="7"/>
      <c r="V47" s="7"/>
      <c r="W47" s="36"/>
    </row>
    <row r="48" spans="1:23" s="11" customFormat="1" ht="18" customHeight="1">
      <c r="A48" s="1">
        <v>44</v>
      </c>
      <c r="B48" s="1">
        <v>38811</v>
      </c>
      <c r="C48" s="5" t="s">
        <v>779</v>
      </c>
      <c r="D48" s="1" t="s">
        <v>67</v>
      </c>
      <c r="E48" s="6" t="s">
        <v>762</v>
      </c>
      <c r="F48" s="1" t="s">
        <v>260</v>
      </c>
      <c r="G48" s="1">
        <f t="shared" si="1"/>
        <v>15</v>
      </c>
      <c r="H48" s="31"/>
      <c r="I48" s="7"/>
      <c r="J48" s="7"/>
      <c r="K48" s="7"/>
      <c r="L48" s="7"/>
      <c r="M48" s="7"/>
      <c r="N48" s="7">
        <v>15</v>
      </c>
      <c r="O48" s="7"/>
      <c r="P48" s="7"/>
      <c r="Q48" s="7"/>
      <c r="R48" s="7"/>
      <c r="S48" s="7"/>
      <c r="T48" s="7"/>
      <c r="U48" s="7"/>
      <c r="V48" s="7"/>
      <c r="W48" s="36"/>
    </row>
    <row r="49" spans="1:23" s="11" customFormat="1" ht="18" customHeight="1">
      <c r="A49" s="1">
        <v>44</v>
      </c>
      <c r="B49" s="1" t="s">
        <v>284</v>
      </c>
      <c r="C49" s="5" t="s">
        <v>285</v>
      </c>
      <c r="D49" s="1" t="s">
        <v>67</v>
      </c>
      <c r="E49" s="6" t="s">
        <v>7</v>
      </c>
      <c r="F49" s="1" t="s">
        <v>191</v>
      </c>
      <c r="G49" s="1">
        <f t="shared" si="1"/>
        <v>15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15</v>
      </c>
      <c r="U49" s="7"/>
      <c r="V49" s="7"/>
      <c r="W49" s="36"/>
    </row>
    <row r="50" spans="1:23" s="11" customFormat="1" ht="18" customHeight="1">
      <c r="A50" s="1">
        <v>46</v>
      </c>
      <c r="B50" s="1">
        <v>59302</v>
      </c>
      <c r="C50" s="5" t="s">
        <v>290</v>
      </c>
      <c r="D50" s="1" t="s">
        <v>67</v>
      </c>
      <c r="E50" s="6" t="s">
        <v>7</v>
      </c>
      <c r="F50" s="1" t="s">
        <v>191</v>
      </c>
      <c r="G50" s="1">
        <f t="shared" si="1"/>
        <v>14</v>
      </c>
      <c r="H50" s="31"/>
      <c r="I50" s="7"/>
      <c r="J50" s="7"/>
      <c r="K50" s="7"/>
      <c r="L50" s="7"/>
      <c r="M50" s="7">
        <v>6</v>
      </c>
      <c r="N50" s="7"/>
      <c r="O50" s="7"/>
      <c r="P50" s="7"/>
      <c r="Q50" s="7"/>
      <c r="R50" s="7"/>
      <c r="S50" s="7"/>
      <c r="T50" s="7">
        <v>8</v>
      </c>
      <c r="U50" s="7"/>
      <c r="V50" s="7"/>
      <c r="W50" s="36"/>
    </row>
    <row r="51" spans="1:23" s="11" customFormat="1" ht="18" customHeight="1">
      <c r="A51" s="1">
        <v>47</v>
      </c>
      <c r="B51" s="1">
        <v>41753</v>
      </c>
      <c r="C51" s="5" t="s">
        <v>780</v>
      </c>
      <c r="D51" s="1" t="s">
        <v>67</v>
      </c>
      <c r="E51" s="6" t="s">
        <v>753</v>
      </c>
      <c r="F51" s="1" t="s">
        <v>260</v>
      </c>
      <c r="G51" s="1">
        <f t="shared" si="1"/>
        <v>10</v>
      </c>
      <c r="H51" s="31"/>
      <c r="I51" s="7"/>
      <c r="J51" s="7"/>
      <c r="K51" s="7"/>
      <c r="L51" s="7"/>
      <c r="M51" s="7"/>
      <c r="N51" s="7">
        <v>10</v>
      </c>
      <c r="O51" s="7"/>
      <c r="P51" s="7"/>
      <c r="Q51" s="7"/>
      <c r="R51" s="7"/>
      <c r="S51" s="7"/>
      <c r="T51" s="7"/>
      <c r="U51" s="7"/>
      <c r="V51" s="7"/>
      <c r="W51" s="36"/>
    </row>
    <row r="52" spans="1:23" s="11" customFormat="1" ht="18" customHeight="1">
      <c r="A52" s="1">
        <v>47</v>
      </c>
      <c r="B52" s="1">
        <v>3285</v>
      </c>
      <c r="C52" s="5" t="s">
        <v>509</v>
      </c>
      <c r="D52" s="1" t="s">
        <v>67</v>
      </c>
      <c r="E52" s="6" t="s">
        <v>7</v>
      </c>
      <c r="F52" s="1" t="s">
        <v>443</v>
      </c>
      <c r="G52" s="1">
        <f t="shared" si="1"/>
        <v>10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10</v>
      </c>
      <c r="S52" s="7"/>
      <c r="T52" s="7"/>
      <c r="U52" s="7"/>
      <c r="V52" s="7"/>
      <c r="W52" s="36"/>
    </row>
    <row r="53" spans="1:23" s="11" customFormat="1" ht="18" customHeight="1">
      <c r="A53" s="1">
        <v>47</v>
      </c>
      <c r="B53" s="1">
        <v>54432</v>
      </c>
      <c r="C53" s="5" t="s">
        <v>581</v>
      </c>
      <c r="D53" s="1" t="s">
        <v>67</v>
      </c>
      <c r="E53" s="6" t="s">
        <v>7</v>
      </c>
      <c r="F53" s="1" t="s">
        <v>10</v>
      </c>
      <c r="G53" s="1">
        <f t="shared" si="1"/>
        <v>10</v>
      </c>
      <c r="H53" s="31"/>
      <c r="I53" s="7"/>
      <c r="J53" s="7"/>
      <c r="K53" s="7"/>
      <c r="L53" s="7"/>
      <c r="M53" s="7"/>
      <c r="N53" s="7"/>
      <c r="O53" s="7"/>
      <c r="P53" s="7"/>
      <c r="Q53" s="7">
        <v>10</v>
      </c>
      <c r="R53" s="7"/>
      <c r="S53" s="7"/>
      <c r="T53" s="7"/>
      <c r="U53" s="7"/>
      <c r="V53" s="7"/>
      <c r="W53" s="36"/>
    </row>
    <row r="54" spans="1:23" s="11" customFormat="1" ht="18" customHeight="1">
      <c r="A54" s="1">
        <v>47</v>
      </c>
      <c r="B54" s="1">
        <v>54185</v>
      </c>
      <c r="C54" s="5" t="s">
        <v>634</v>
      </c>
      <c r="D54" s="1" t="s">
        <v>67</v>
      </c>
      <c r="E54" s="6" t="s">
        <v>632</v>
      </c>
      <c r="F54" s="1" t="s">
        <v>382</v>
      </c>
      <c r="G54" s="1">
        <f t="shared" si="1"/>
        <v>10</v>
      </c>
      <c r="H54" s="31"/>
      <c r="I54" s="7"/>
      <c r="J54" s="7"/>
      <c r="K54" s="7"/>
      <c r="L54" s="7"/>
      <c r="M54" s="7"/>
      <c r="N54" s="7"/>
      <c r="O54" s="7"/>
      <c r="P54" s="7">
        <v>10</v>
      </c>
      <c r="Q54" s="7"/>
      <c r="R54" s="7"/>
      <c r="S54" s="7"/>
      <c r="T54" s="7"/>
      <c r="U54" s="7"/>
      <c r="V54" s="7"/>
      <c r="W54" s="36"/>
    </row>
    <row r="55" spans="1:23" s="11" customFormat="1" ht="18" customHeight="1">
      <c r="A55" s="1">
        <v>47</v>
      </c>
      <c r="B55" s="1" t="s">
        <v>291</v>
      </c>
      <c r="C55" s="5" t="s">
        <v>292</v>
      </c>
      <c r="D55" s="1" t="s">
        <v>67</v>
      </c>
      <c r="E55" s="6" t="s">
        <v>7</v>
      </c>
      <c r="F55" s="1" t="s">
        <v>191</v>
      </c>
      <c r="G55" s="1">
        <f t="shared" si="1"/>
        <v>10</v>
      </c>
      <c r="H55" s="31"/>
      <c r="I55" s="7"/>
      <c r="J55" s="7"/>
      <c r="K55" s="7"/>
      <c r="L55" s="7"/>
      <c r="M55" s="7">
        <v>3</v>
      </c>
      <c r="N55" s="7"/>
      <c r="O55" s="7"/>
      <c r="P55" s="7"/>
      <c r="Q55" s="7"/>
      <c r="R55" s="7"/>
      <c r="S55" s="7"/>
      <c r="T55" s="7">
        <v>7</v>
      </c>
      <c r="U55" s="7"/>
      <c r="V55" s="7"/>
      <c r="W55" s="36"/>
    </row>
    <row r="56" spans="1:23" s="11" customFormat="1" ht="18" customHeight="1">
      <c r="A56" s="1">
        <v>47</v>
      </c>
      <c r="B56" s="1">
        <v>43056</v>
      </c>
      <c r="C56" s="5" t="s">
        <v>716</v>
      </c>
      <c r="D56" s="1" t="s">
        <v>67</v>
      </c>
      <c r="E56" s="6" t="s">
        <v>7</v>
      </c>
      <c r="F56" s="1" t="s">
        <v>687</v>
      </c>
      <c r="G56" s="1">
        <f t="shared" si="1"/>
        <v>10</v>
      </c>
      <c r="H56" s="31"/>
      <c r="I56" s="7"/>
      <c r="J56" s="7"/>
      <c r="K56" s="7"/>
      <c r="L56" s="7">
        <v>10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36"/>
    </row>
    <row r="57" spans="1:23" s="11" customFormat="1" ht="18" customHeight="1">
      <c r="A57" s="1">
        <v>53</v>
      </c>
      <c r="B57" s="1" t="s">
        <v>584</v>
      </c>
      <c r="C57" s="5" t="s">
        <v>585</v>
      </c>
      <c r="D57" s="1" t="s">
        <v>67</v>
      </c>
      <c r="E57" s="6" t="s">
        <v>7</v>
      </c>
      <c r="F57" s="1" t="s">
        <v>10</v>
      </c>
      <c r="G57" s="1">
        <f t="shared" si="1"/>
        <v>9</v>
      </c>
      <c r="H57" s="31"/>
      <c r="I57" s="7"/>
      <c r="J57" s="7"/>
      <c r="K57" s="7"/>
      <c r="L57" s="7"/>
      <c r="M57" s="7"/>
      <c r="N57" s="7"/>
      <c r="O57" s="7">
        <v>6</v>
      </c>
      <c r="P57" s="7"/>
      <c r="Q57" s="7">
        <v>3</v>
      </c>
      <c r="R57" s="7"/>
      <c r="S57" s="7"/>
      <c r="T57" s="7"/>
      <c r="U57" s="7"/>
      <c r="V57" s="7"/>
      <c r="W57" s="36"/>
    </row>
    <row r="58" spans="1:23" s="11" customFormat="1" ht="18" customHeight="1">
      <c r="A58" s="1">
        <v>53</v>
      </c>
      <c r="B58" s="1">
        <v>64076</v>
      </c>
      <c r="C58" s="5" t="s">
        <v>635</v>
      </c>
      <c r="D58" s="1" t="s">
        <v>67</v>
      </c>
      <c r="E58" s="6" t="s">
        <v>7</v>
      </c>
      <c r="F58" s="1" t="s">
        <v>382</v>
      </c>
      <c r="G58" s="1">
        <f t="shared" si="1"/>
        <v>9</v>
      </c>
      <c r="H58" s="31"/>
      <c r="I58" s="7"/>
      <c r="J58" s="7"/>
      <c r="K58" s="7"/>
      <c r="L58" s="7"/>
      <c r="M58" s="7"/>
      <c r="N58" s="7"/>
      <c r="O58" s="7"/>
      <c r="P58" s="7">
        <v>9</v>
      </c>
      <c r="Q58" s="7"/>
      <c r="R58" s="7"/>
      <c r="S58" s="7"/>
      <c r="T58" s="7"/>
      <c r="U58" s="7"/>
      <c r="V58" s="7"/>
      <c r="W58" s="36"/>
    </row>
    <row r="59" spans="1:23" s="11" customFormat="1" ht="18" customHeight="1">
      <c r="A59" s="1">
        <v>55</v>
      </c>
      <c r="B59" s="1">
        <v>38889</v>
      </c>
      <c r="C59" s="5" t="s">
        <v>781</v>
      </c>
      <c r="D59" s="1" t="s">
        <v>67</v>
      </c>
      <c r="E59" s="6" t="s">
        <v>7</v>
      </c>
      <c r="F59" s="1" t="s">
        <v>260</v>
      </c>
      <c r="G59" s="1">
        <f t="shared" si="1"/>
        <v>8</v>
      </c>
      <c r="H59" s="31"/>
      <c r="I59" s="7"/>
      <c r="J59" s="7"/>
      <c r="K59" s="7"/>
      <c r="L59" s="7"/>
      <c r="M59" s="7"/>
      <c r="N59" s="7">
        <v>8</v>
      </c>
      <c r="O59" s="7"/>
      <c r="P59" s="7"/>
      <c r="Q59" s="7"/>
      <c r="R59" s="7"/>
      <c r="S59" s="7"/>
      <c r="T59" s="7"/>
      <c r="U59" s="7"/>
      <c r="V59" s="7"/>
      <c r="W59" s="36"/>
    </row>
    <row r="60" spans="1:23" s="11" customFormat="1" ht="18" customHeight="1">
      <c r="A60" s="1">
        <v>55</v>
      </c>
      <c r="B60" s="1">
        <v>57747</v>
      </c>
      <c r="C60" s="5" t="s">
        <v>717</v>
      </c>
      <c r="D60" s="1" t="s">
        <v>67</v>
      </c>
      <c r="E60" s="6" t="s">
        <v>7</v>
      </c>
      <c r="F60" s="1" t="s">
        <v>687</v>
      </c>
      <c r="G60" s="1">
        <f t="shared" si="1"/>
        <v>8</v>
      </c>
      <c r="H60" s="31"/>
      <c r="I60" s="7"/>
      <c r="J60" s="7"/>
      <c r="K60" s="7"/>
      <c r="L60" s="7">
        <v>8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36"/>
    </row>
    <row r="61" spans="1:23" s="11" customFormat="1" ht="18" customHeight="1">
      <c r="A61" s="1">
        <v>55</v>
      </c>
      <c r="B61" s="1" t="s">
        <v>650</v>
      </c>
      <c r="C61" s="5" t="s">
        <v>651</v>
      </c>
      <c r="D61" s="1" t="s">
        <v>67</v>
      </c>
      <c r="E61" s="6" t="s">
        <v>7</v>
      </c>
      <c r="F61" s="1" t="s">
        <v>10</v>
      </c>
      <c r="G61" s="1">
        <f t="shared" si="1"/>
        <v>8</v>
      </c>
      <c r="H61" s="31"/>
      <c r="I61" s="7"/>
      <c r="J61" s="7"/>
      <c r="K61" s="7"/>
      <c r="L61" s="7"/>
      <c r="M61" s="7"/>
      <c r="N61" s="7"/>
      <c r="O61" s="7">
        <v>8</v>
      </c>
      <c r="P61" s="7"/>
      <c r="Q61" s="7"/>
      <c r="R61" s="7"/>
      <c r="S61" s="7"/>
      <c r="T61" s="7"/>
      <c r="U61" s="7"/>
      <c r="V61" s="7"/>
      <c r="W61" s="36"/>
    </row>
    <row r="62" spans="1:23" s="11" customFormat="1" ht="18" customHeight="1">
      <c r="A62" s="1">
        <v>55</v>
      </c>
      <c r="B62" s="1">
        <v>59941</v>
      </c>
      <c r="C62" s="5" t="s">
        <v>72</v>
      </c>
      <c r="D62" s="1" t="s">
        <v>67</v>
      </c>
      <c r="E62" s="6" t="s">
        <v>7</v>
      </c>
      <c r="F62" s="1" t="s">
        <v>8</v>
      </c>
      <c r="G62" s="1">
        <f t="shared" si="1"/>
        <v>8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8</v>
      </c>
      <c r="W62" s="36"/>
    </row>
    <row r="63" spans="1:23" s="11" customFormat="1" ht="18" customHeight="1">
      <c r="A63" s="1">
        <v>59</v>
      </c>
      <c r="B63" s="1" t="s">
        <v>582</v>
      </c>
      <c r="C63" s="5" t="s">
        <v>583</v>
      </c>
      <c r="D63" s="1" t="s">
        <v>67</v>
      </c>
      <c r="E63" s="6" t="s">
        <v>556</v>
      </c>
      <c r="F63" s="1" t="s">
        <v>10</v>
      </c>
      <c r="G63" s="1">
        <f t="shared" si="1"/>
        <v>6</v>
      </c>
      <c r="H63" s="31"/>
      <c r="I63" s="7"/>
      <c r="J63" s="7"/>
      <c r="K63" s="7"/>
      <c r="L63" s="7"/>
      <c r="M63" s="7"/>
      <c r="N63" s="7"/>
      <c r="O63" s="7"/>
      <c r="P63" s="7"/>
      <c r="Q63" s="7">
        <v>6</v>
      </c>
      <c r="R63" s="7"/>
      <c r="S63" s="7"/>
      <c r="T63" s="7"/>
      <c r="U63" s="7"/>
      <c r="V63" s="7"/>
      <c r="W63" s="36"/>
    </row>
    <row r="64" spans="1:23" s="11" customFormat="1" ht="18" customHeight="1">
      <c r="A64" s="1">
        <v>59</v>
      </c>
      <c r="B64" s="1">
        <v>62918</v>
      </c>
      <c r="C64" s="5" t="s">
        <v>718</v>
      </c>
      <c r="D64" s="1" t="s">
        <v>67</v>
      </c>
      <c r="E64" s="6" t="s">
        <v>7</v>
      </c>
      <c r="F64" s="1" t="s">
        <v>687</v>
      </c>
      <c r="G64" s="1">
        <f t="shared" si="1"/>
        <v>6</v>
      </c>
      <c r="H64" s="31"/>
      <c r="I64" s="7"/>
      <c r="J64" s="7"/>
      <c r="K64" s="7"/>
      <c r="L64" s="7">
        <v>6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36"/>
    </row>
    <row r="65" spans="1:23" s="11" customFormat="1" ht="18" customHeight="1">
      <c r="A65" s="1">
        <v>59</v>
      </c>
      <c r="B65" s="1" t="s">
        <v>293</v>
      </c>
      <c r="C65" s="5" t="s">
        <v>294</v>
      </c>
      <c r="D65" s="1" t="s">
        <v>67</v>
      </c>
      <c r="E65" s="6" t="s">
        <v>7</v>
      </c>
      <c r="F65" s="1" t="s">
        <v>191</v>
      </c>
      <c r="G65" s="1">
        <f t="shared" si="1"/>
        <v>6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6</v>
      </c>
      <c r="U65" s="7"/>
      <c r="V65" s="7"/>
      <c r="W65" s="36"/>
    </row>
    <row r="66" spans="1:23" s="11" customFormat="1" ht="18" customHeight="1">
      <c r="A66" s="1">
        <v>62</v>
      </c>
      <c r="B66" s="1">
        <v>10444</v>
      </c>
      <c r="C66" s="5" t="s">
        <v>586</v>
      </c>
      <c r="D66" s="1" t="s">
        <v>67</v>
      </c>
      <c r="E66" s="6" t="s">
        <v>7</v>
      </c>
      <c r="F66" s="1" t="s">
        <v>10</v>
      </c>
      <c r="G66" s="1">
        <f t="shared" si="1"/>
        <v>5</v>
      </c>
      <c r="H66" s="31"/>
      <c r="I66" s="7"/>
      <c r="J66" s="7"/>
      <c r="K66" s="7"/>
      <c r="L66" s="7"/>
      <c r="M66" s="7"/>
      <c r="N66" s="7"/>
      <c r="O66" s="7">
        <v>4</v>
      </c>
      <c r="P66" s="7"/>
      <c r="Q66" s="7">
        <v>1</v>
      </c>
      <c r="R66" s="7"/>
      <c r="S66" s="7"/>
      <c r="T66" s="7"/>
      <c r="U66" s="7"/>
      <c r="V66" s="7"/>
      <c r="W66" s="36"/>
    </row>
    <row r="67" spans="1:23" s="11" customFormat="1" ht="18" customHeight="1">
      <c r="A67" s="1">
        <v>62</v>
      </c>
      <c r="B67" s="1" t="s">
        <v>295</v>
      </c>
      <c r="C67" s="5" t="s">
        <v>296</v>
      </c>
      <c r="D67" s="1" t="s">
        <v>67</v>
      </c>
      <c r="E67" s="6" t="s">
        <v>7</v>
      </c>
      <c r="F67" s="1" t="s">
        <v>191</v>
      </c>
      <c r="G67" s="1">
        <f t="shared" si="1"/>
        <v>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5</v>
      </c>
      <c r="U67" s="7"/>
      <c r="V67" s="7"/>
      <c r="W67" s="36"/>
    </row>
    <row r="68" spans="1:23" s="11" customFormat="1" ht="18" customHeight="1">
      <c r="A68" s="1">
        <v>64</v>
      </c>
      <c r="B68" s="1">
        <v>54792</v>
      </c>
      <c r="C68" s="5" t="s">
        <v>782</v>
      </c>
      <c r="D68" s="1" t="s">
        <v>67</v>
      </c>
      <c r="E68" s="6" t="s">
        <v>740</v>
      </c>
      <c r="F68" s="1" t="s">
        <v>260</v>
      </c>
      <c r="G68" s="1">
        <f t="shared" si="1"/>
        <v>4</v>
      </c>
      <c r="H68" s="31"/>
      <c r="I68" s="7"/>
      <c r="J68" s="7"/>
      <c r="K68" s="7"/>
      <c r="L68" s="7"/>
      <c r="M68" s="7"/>
      <c r="N68" s="7">
        <v>4</v>
      </c>
      <c r="O68" s="7"/>
      <c r="P68" s="7"/>
      <c r="Q68" s="7"/>
      <c r="R68" s="7"/>
      <c r="S68" s="7"/>
      <c r="T68" s="7"/>
      <c r="U68" s="7"/>
      <c r="V68" s="7"/>
      <c r="W68" s="36"/>
    </row>
    <row r="69" spans="1:23" s="11" customFormat="1" ht="18" customHeight="1">
      <c r="A69" s="1">
        <v>64</v>
      </c>
      <c r="B69" s="1">
        <v>59146</v>
      </c>
      <c r="C69" s="5" t="s">
        <v>719</v>
      </c>
      <c r="D69" s="1" t="s">
        <v>67</v>
      </c>
      <c r="E69" s="6" t="s">
        <v>7</v>
      </c>
      <c r="F69" s="1" t="s">
        <v>687</v>
      </c>
      <c r="G69" s="1">
        <f t="shared" ref="G69:G83" si="2">SUM(I69:V69)</f>
        <v>4</v>
      </c>
      <c r="H69" s="31"/>
      <c r="I69" s="7"/>
      <c r="J69" s="7"/>
      <c r="K69" s="7"/>
      <c r="L69" s="7">
        <v>4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36"/>
    </row>
    <row r="70" spans="1:23" s="11" customFormat="1" ht="18" customHeight="1">
      <c r="A70" s="1">
        <v>64</v>
      </c>
      <c r="B70" s="1">
        <v>48551</v>
      </c>
      <c r="C70" s="5" t="s">
        <v>676</v>
      </c>
      <c r="D70" s="1" t="s">
        <v>67</v>
      </c>
      <c r="E70" s="6" t="s">
        <v>7</v>
      </c>
      <c r="F70" s="1" t="s">
        <v>191</v>
      </c>
      <c r="G70" s="1">
        <f t="shared" si="2"/>
        <v>4</v>
      </c>
      <c r="H70" s="31"/>
      <c r="I70" s="7"/>
      <c r="J70" s="7"/>
      <c r="K70" s="7"/>
      <c r="L70" s="7"/>
      <c r="M70" s="7">
        <v>4</v>
      </c>
      <c r="N70" s="7"/>
      <c r="O70" s="7"/>
      <c r="P70" s="7"/>
      <c r="Q70" s="7"/>
      <c r="R70" s="7"/>
      <c r="S70" s="7"/>
      <c r="T70" s="7"/>
      <c r="U70" s="7"/>
      <c r="V70" s="7"/>
      <c r="W70" s="36"/>
    </row>
    <row r="71" spans="1:23" s="11" customFormat="1" ht="18" customHeight="1">
      <c r="A71" s="1">
        <v>64</v>
      </c>
      <c r="B71" s="1">
        <v>48559</v>
      </c>
      <c r="C71" s="5" t="s">
        <v>297</v>
      </c>
      <c r="D71" s="1" t="s">
        <v>67</v>
      </c>
      <c r="E71" s="6" t="s">
        <v>7</v>
      </c>
      <c r="F71" s="1" t="s">
        <v>191</v>
      </c>
      <c r="G71" s="1">
        <f t="shared" si="2"/>
        <v>4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>
        <v>4</v>
      </c>
      <c r="U71" s="7"/>
      <c r="V71" s="7"/>
      <c r="W71" s="36"/>
    </row>
    <row r="72" spans="1:23" s="11" customFormat="1" ht="18" customHeight="1">
      <c r="A72" s="1">
        <v>64</v>
      </c>
      <c r="B72" s="1" t="s">
        <v>298</v>
      </c>
      <c r="C72" s="5" t="s">
        <v>299</v>
      </c>
      <c r="D72" s="1" t="s">
        <v>67</v>
      </c>
      <c r="E72" s="6" t="s">
        <v>7</v>
      </c>
      <c r="F72" s="1" t="s">
        <v>191</v>
      </c>
      <c r="G72" s="1">
        <f t="shared" si="2"/>
        <v>4</v>
      </c>
      <c r="H72" s="31"/>
      <c r="I72" s="7"/>
      <c r="J72" s="7"/>
      <c r="K72" s="7"/>
      <c r="L72" s="7"/>
      <c r="M72" s="7">
        <v>1</v>
      </c>
      <c r="N72" s="7"/>
      <c r="O72" s="7"/>
      <c r="P72" s="7"/>
      <c r="Q72" s="7"/>
      <c r="R72" s="7"/>
      <c r="S72" s="7"/>
      <c r="T72" s="7">
        <v>3</v>
      </c>
      <c r="U72" s="7"/>
      <c r="V72" s="7"/>
      <c r="W72" s="36"/>
    </row>
    <row r="73" spans="1:23" s="11" customFormat="1" ht="18" customHeight="1">
      <c r="A73" s="1">
        <v>64</v>
      </c>
      <c r="B73" s="1">
        <v>62761</v>
      </c>
      <c r="C73" s="5" t="s">
        <v>74</v>
      </c>
      <c r="D73" s="1" t="s">
        <v>67</v>
      </c>
      <c r="E73" s="6" t="s">
        <v>7</v>
      </c>
      <c r="F73" s="1" t="s">
        <v>10</v>
      </c>
      <c r="G73" s="1">
        <f t="shared" si="2"/>
        <v>4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4</v>
      </c>
      <c r="W73" s="36"/>
    </row>
    <row r="74" spans="1:23" s="11" customFormat="1" ht="18" customHeight="1">
      <c r="A74" s="1">
        <v>70</v>
      </c>
      <c r="B74" s="1">
        <v>60254</v>
      </c>
      <c r="C74" s="5" t="s">
        <v>783</v>
      </c>
      <c r="D74" s="1" t="s">
        <v>67</v>
      </c>
      <c r="E74" s="6" t="s">
        <v>7</v>
      </c>
      <c r="F74" s="1" t="s">
        <v>260</v>
      </c>
      <c r="G74" s="1">
        <f t="shared" si="2"/>
        <v>3</v>
      </c>
      <c r="H74" s="31"/>
      <c r="I74" s="7"/>
      <c r="J74" s="7"/>
      <c r="K74" s="7"/>
      <c r="L74" s="7"/>
      <c r="M74" s="7"/>
      <c r="N74" s="7">
        <v>3</v>
      </c>
      <c r="O74" s="7"/>
      <c r="P74" s="7"/>
      <c r="Q74" s="7"/>
      <c r="R74" s="7"/>
      <c r="S74" s="7"/>
      <c r="T74" s="7"/>
      <c r="U74" s="7"/>
      <c r="V74" s="7"/>
      <c r="W74" s="36"/>
    </row>
    <row r="75" spans="1:23" s="11" customFormat="1" ht="18" customHeight="1">
      <c r="A75" s="1">
        <v>70</v>
      </c>
      <c r="B75" s="1">
        <v>63292</v>
      </c>
      <c r="C75" s="5" t="s">
        <v>720</v>
      </c>
      <c r="D75" s="1" t="s">
        <v>67</v>
      </c>
      <c r="E75" s="6" t="s">
        <v>7</v>
      </c>
      <c r="F75" s="1" t="s">
        <v>687</v>
      </c>
      <c r="G75" s="1">
        <f t="shared" si="2"/>
        <v>3</v>
      </c>
      <c r="H75" s="31"/>
      <c r="I75" s="7"/>
      <c r="J75" s="44"/>
      <c r="K75" s="44"/>
      <c r="L75" s="44">
        <v>3</v>
      </c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36"/>
    </row>
    <row r="76" spans="1:23" s="11" customFormat="1" ht="18" customHeight="1">
      <c r="A76" s="1">
        <v>70</v>
      </c>
      <c r="B76" s="1" t="s">
        <v>652</v>
      </c>
      <c r="C76" s="5" t="s">
        <v>653</v>
      </c>
      <c r="D76" s="1" t="s">
        <v>67</v>
      </c>
      <c r="E76" s="6" t="s">
        <v>7</v>
      </c>
      <c r="F76" s="1" t="s">
        <v>10</v>
      </c>
      <c r="G76" s="1">
        <f t="shared" si="2"/>
        <v>3</v>
      </c>
      <c r="H76" s="31"/>
      <c r="I76" s="7"/>
      <c r="J76" s="7"/>
      <c r="K76" s="7"/>
      <c r="L76" s="7"/>
      <c r="M76" s="7"/>
      <c r="N76" s="7"/>
      <c r="O76" s="7">
        <v>3</v>
      </c>
      <c r="P76" s="7"/>
      <c r="Q76" s="7"/>
      <c r="R76" s="7"/>
      <c r="S76" s="7"/>
      <c r="T76" s="7"/>
      <c r="U76" s="7"/>
      <c r="V76" s="7"/>
      <c r="W76" s="32"/>
    </row>
    <row r="77" spans="1:23" s="11" customFormat="1" ht="18" customHeight="1">
      <c r="A77" s="1">
        <v>73</v>
      </c>
      <c r="B77" s="1">
        <v>46671</v>
      </c>
      <c r="C77" s="5" t="s">
        <v>784</v>
      </c>
      <c r="D77" s="1" t="s">
        <v>67</v>
      </c>
      <c r="E77" s="6" t="s">
        <v>259</v>
      </c>
      <c r="F77" s="1" t="s">
        <v>260</v>
      </c>
      <c r="G77" s="1">
        <f t="shared" si="2"/>
        <v>2</v>
      </c>
      <c r="H77" s="31"/>
      <c r="I77" s="7"/>
      <c r="J77" s="7"/>
      <c r="K77" s="7"/>
      <c r="L77" s="7"/>
      <c r="M77" s="7"/>
      <c r="N77" s="7">
        <v>2</v>
      </c>
      <c r="O77" s="7"/>
      <c r="P77" s="7"/>
      <c r="Q77" s="7"/>
      <c r="R77" s="7"/>
      <c r="S77" s="7"/>
      <c r="T77" s="7"/>
      <c r="U77" s="7"/>
      <c r="V77" s="7"/>
      <c r="W77" s="36"/>
    </row>
    <row r="78" spans="1:23" s="11" customFormat="1" ht="18" customHeight="1">
      <c r="A78" s="1">
        <v>73</v>
      </c>
      <c r="B78" s="1" t="s">
        <v>654</v>
      </c>
      <c r="C78" s="5" t="s">
        <v>655</v>
      </c>
      <c r="D78" s="1" t="s">
        <v>67</v>
      </c>
      <c r="E78" s="6" t="s">
        <v>7</v>
      </c>
      <c r="F78" s="1" t="s">
        <v>10</v>
      </c>
      <c r="G78" s="1">
        <f t="shared" si="2"/>
        <v>2</v>
      </c>
      <c r="H78" s="31"/>
      <c r="I78" s="7"/>
      <c r="J78" s="7"/>
      <c r="K78" s="7"/>
      <c r="L78" s="7"/>
      <c r="M78" s="7"/>
      <c r="N78" s="7"/>
      <c r="O78" s="7">
        <v>2</v>
      </c>
      <c r="P78" s="7"/>
      <c r="Q78" s="7"/>
      <c r="R78" s="7"/>
      <c r="S78" s="7"/>
      <c r="T78" s="7"/>
      <c r="U78" s="7"/>
      <c r="V78" s="7"/>
      <c r="W78" s="36"/>
    </row>
    <row r="79" spans="1:23" s="11" customFormat="1" ht="18" customHeight="1">
      <c r="A79" s="1">
        <v>73</v>
      </c>
      <c r="B79" s="1">
        <v>31902</v>
      </c>
      <c r="C79" s="5" t="s">
        <v>677</v>
      </c>
      <c r="D79" s="1" t="s">
        <v>67</v>
      </c>
      <c r="E79" s="6" t="s">
        <v>7</v>
      </c>
      <c r="F79" s="1" t="s">
        <v>191</v>
      </c>
      <c r="G79" s="1">
        <f t="shared" si="2"/>
        <v>2</v>
      </c>
      <c r="H79" s="31"/>
      <c r="I79" s="7"/>
      <c r="J79" s="7"/>
      <c r="K79" s="7"/>
      <c r="L79" s="7"/>
      <c r="M79" s="7">
        <v>2</v>
      </c>
      <c r="N79" s="7"/>
      <c r="O79" s="7"/>
      <c r="P79" s="7"/>
      <c r="Q79" s="7"/>
      <c r="R79" s="7"/>
      <c r="S79" s="7"/>
      <c r="T79" s="7"/>
      <c r="U79" s="7"/>
      <c r="V79" s="7"/>
      <c r="W79" s="36"/>
    </row>
    <row r="80" spans="1:23" s="11" customFormat="1" ht="18" customHeight="1">
      <c r="A80" s="1">
        <v>73</v>
      </c>
      <c r="B80" s="1">
        <v>55719</v>
      </c>
      <c r="C80" s="5" t="s">
        <v>76</v>
      </c>
      <c r="D80" s="1" t="s">
        <v>67</v>
      </c>
      <c r="E80" s="6" t="s">
        <v>7</v>
      </c>
      <c r="F80" s="1" t="s">
        <v>8</v>
      </c>
      <c r="G80" s="1">
        <f t="shared" si="2"/>
        <v>2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v>2</v>
      </c>
      <c r="W80" s="36"/>
    </row>
    <row r="81" spans="1:23" s="11" customFormat="1" ht="18" customHeight="1">
      <c r="A81" s="1">
        <v>77</v>
      </c>
      <c r="B81" s="1">
        <v>48844</v>
      </c>
      <c r="C81" s="5" t="s">
        <v>785</v>
      </c>
      <c r="D81" s="1" t="s">
        <v>67</v>
      </c>
      <c r="E81" s="6" t="s">
        <v>342</v>
      </c>
      <c r="F81" s="1" t="s">
        <v>260</v>
      </c>
      <c r="G81" s="1">
        <f t="shared" si="2"/>
        <v>1</v>
      </c>
      <c r="H81" s="31"/>
      <c r="I81" s="7"/>
      <c r="J81" s="7"/>
      <c r="K81" s="7"/>
      <c r="L81" s="7"/>
      <c r="M81" s="7"/>
      <c r="N81" s="7">
        <v>1</v>
      </c>
      <c r="O81" s="7"/>
      <c r="P81" s="7"/>
      <c r="Q81" s="7"/>
      <c r="R81" s="7"/>
      <c r="S81" s="7"/>
      <c r="T81" s="7"/>
      <c r="U81" s="7"/>
      <c r="V81" s="7"/>
      <c r="W81" s="36"/>
    </row>
    <row r="82" spans="1:23" s="11" customFormat="1" ht="18" customHeight="1">
      <c r="A82" s="1">
        <v>77</v>
      </c>
      <c r="B82" s="1" t="s">
        <v>656</v>
      </c>
      <c r="C82" s="5" t="s">
        <v>657</v>
      </c>
      <c r="D82" s="1" t="s">
        <v>67</v>
      </c>
      <c r="E82" s="6" t="s">
        <v>7</v>
      </c>
      <c r="F82" s="1" t="s">
        <v>10</v>
      </c>
      <c r="G82" s="1">
        <f t="shared" si="2"/>
        <v>1</v>
      </c>
      <c r="H82" s="31"/>
      <c r="I82" s="7"/>
      <c r="J82" s="7"/>
      <c r="K82" s="7"/>
      <c r="L82" s="7"/>
      <c r="M82" s="7"/>
      <c r="N82" s="7"/>
      <c r="O82" s="7">
        <v>1</v>
      </c>
      <c r="P82" s="7"/>
      <c r="Q82" s="7"/>
      <c r="R82" s="7"/>
      <c r="S82" s="7"/>
      <c r="T82" s="7"/>
      <c r="U82" s="7"/>
      <c r="V82" s="7"/>
      <c r="W82" s="36"/>
    </row>
    <row r="83" spans="1:23" s="11" customFormat="1" ht="18" customHeight="1">
      <c r="A83" s="1">
        <v>77</v>
      </c>
      <c r="B83" s="1">
        <v>45098</v>
      </c>
      <c r="C83" s="5" t="s">
        <v>77</v>
      </c>
      <c r="D83" s="1" t="s">
        <v>67</v>
      </c>
      <c r="E83" s="6" t="s">
        <v>7</v>
      </c>
      <c r="F83" s="1" t="s">
        <v>10</v>
      </c>
      <c r="G83" s="1">
        <f t="shared" si="2"/>
        <v>1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1</v>
      </c>
      <c r="W83" s="36"/>
    </row>
    <row r="84" spans="1:23" ht="18" customHeight="1">
      <c r="A84" s="1"/>
      <c r="B84" s="1"/>
      <c r="C84" s="5"/>
      <c r="D84" s="1"/>
      <c r="E84" s="6"/>
      <c r="F84" s="1"/>
      <c r="G84" s="1"/>
      <c r="H84" s="28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34"/>
    </row>
    <row r="85" spans="1:23" ht="6.9" customHeight="1">
      <c r="A85" s="38"/>
      <c r="B85" s="33"/>
      <c r="C85" s="39"/>
      <c r="D85" s="33"/>
      <c r="E85" s="40"/>
      <c r="F85" s="33"/>
      <c r="G85" s="41"/>
      <c r="H85" s="33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37"/>
    </row>
    <row r="86" spans="1:23" s="8" customFormat="1" ht="12.75" customHeight="1">
      <c r="A86" s="13"/>
      <c r="B86" s="14"/>
      <c r="D86" s="14"/>
      <c r="E86" s="15"/>
      <c r="F86" s="14"/>
      <c r="G86" s="14"/>
      <c r="H86" s="14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</row>
    <row r="87" spans="1:23" ht="14.4">
      <c r="B87" s="50"/>
      <c r="C87" s="2"/>
      <c r="D87" s="10"/>
      <c r="E87" s="2"/>
      <c r="H87" s="12"/>
    </row>
    <row r="88" spans="1:23" ht="14.4">
      <c r="B88" s="50"/>
      <c r="C88" s="2"/>
      <c r="D88" s="10"/>
      <c r="E88" s="2"/>
      <c r="H88" s="12"/>
    </row>
    <row r="89" spans="1:23" ht="14.4">
      <c r="B89" s="50"/>
      <c r="C89" s="2"/>
      <c r="D89" s="10"/>
      <c r="E89" s="2"/>
      <c r="H89" s="12"/>
    </row>
    <row r="90" spans="1:23" ht="14.4">
      <c r="B90" s="50"/>
      <c r="C90" s="2"/>
      <c r="D90" s="10"/>
      <c r="E90" s="2"/>
      <c r="H90" s="12"/>
    </row>
    <row r="91" spans="1:23" ht="14.4">
      <c r="B91" s="50"/>
      <c r="C91" s="2"/>
      <c r="D91" s="10"/>
      <c r="E91" s="2"/>
      <c r="H91" s="12"/>
    </row>
    <row r="92" spans="1:23" ht="14.4">
      <c r="B92" s="50"/>
      <c r="C92" s="2"/>
      <c r="D92" s="10"/>
      <c r="E92" s="2"/>
      <c r="H92" s="12"/>
    </row>
    <row r="93" spans="1:23" ht="14.4">
      <c r="B93" s="50"/>
      <c r="C93" s="2"/>
      <c r="D93" s="10"/>
      <c r="E93" s="2"/>
      <c r="H93" s="12"/>
    </row>
    <row r="94" spans="1:23" ht="14.4">
      <c r="B94" s="50"/>
      <c r="C94" s="2"/>
      <c r="D94" s="10"/>
      <c r="E94" s="2"/>
      <c r="H94" s="12"/>
    </row>
    <row r="95" spans="1:23" ht="14.4">
      <c r="B95" s="50"/>
    </row>
  </sheetData>
  <sheetProtection algorithmName="SHA-512" hashValue="euz8V7/cxXWKX7nZGs10bbUcIEzqgY3MYeOBbGudVgZYJe/lm/ZZqDZjwVil+C3KEE/uAk4wj4jhXKg2ww28/A==" saltValue="wQmsPYdRpmrf3m66X+IVWg==" spinCount="100000" sheet="1" selectLockedCells="1" selectUnlockedCells="1"/>
  <sortState xmlns:xlrd2="http://schemas.microsoft.com/office/spreadsheetml/2017/richdata2" ref="B5:V83">
    <sortCondition descending="1" ref="G5:G83"/>
  </sortState>
  <mergeCells count="16">
    <mergeCell ref="I1:I2"/>
    <mergeCell ref="A1:G1"/>
    <mergeCell ref="A2:G2"/>
    <mergeCell ref="V1:V2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1:B1048576">
    <cfRule type="duplicateValues" dxfId="109" priority="5"/>
  </conditionalFormatting>
  <conditionalFormatting sqref="B1:C1048576">
    <cfRule type="duplicateValues" dxfId="108" priority="2"/>
  </conditionalFormatting>
  <conditionalFormatting sqref="B3:C3">
    <cfRule type="duplicateValues" dxfId="107" priority="12" stopIfTrue="1"/>
  </conditionalFormatting>
  <conditionalFormatting sqref="B5:C83">
    <cfRule type="duplicateValues" dxfId="106" priority="12372" stopIfTrue="1"/>
  </conditionalFormatting>
  <conditionalFormatting sqref="B5:C84">
    <cfRule type="duplicateValues" dxfId="105" priority="12374" stopIfTrue="1"/>
    <cfRule type="duplicateValues" dxfId="104" priority="12375" stopIfTrue="1"/>
    <cfRule type="duplicateValues" dxfId="103" priority="12376" stopIfTrue="1"/>
  </conditionalFormatting>
  <conditionalFormatting sqref="B77:C86 B1:C2 B4:C4 B87:B94 B95:C65552">
    <cfRule type="expression" dxfId="102" priority="9196" stopIfTrue="1">
      <formula>AND(COUNTIF($B$1:$C$2, B1)+COUNTIF($B$4:$C$4, B1)+COUNTIF($B$78:$C$65552, B1)&gt;1,NOT(ISBLANK(B1)))</formula>
    </cfRule>
  </conditionalFormatting>
  <conditionalFormatting sqref="B77:C86">
    <cfRule type="duplicateValues" dxfId="101" priority="11683" stopIfTrue="1"/>
  </conditionalFormatting>
  <conditionalFormatting sqref="B95:C1048576 B1:C86 B87:B94">
    <cfRule type="duplicateValues" dxfId="100" priority="4"/>
    <cfRule type="duplicateValues" dxfId="99" priority="6"/>
  </conditionalFormatting>
  <conditionalFormatting sqref="C84">
    <cfRule type="duplicateValues" dxfId="98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81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44140625" style="3" bestFit="1" customWidth="1"/>
    <col min="4" max="4" width="8.44140625" style="2" bestFit="1" customWidth="1"/>
    <col min="5" max="5" width="6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8" style="12" bestFit="1" customWidth="1"/>
    <col min="18" max="18" width="7.21875" style="12" bestFit="1" customWidth="1"/>
    <col min="19" max="21" width="6.6640625" style="12" customWidth="1"/>
    <col min="22" max="22" width="7.33203125" style="12" bestFit="1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65.099999999999994" customHeight="1">
      <c r="A2" s="58" t="s">
        <v>935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 t="s">
        <v>300</v>
      </c>
      <c r="C5" s="5" t="s">
        <v>301</v>
      </c>
      <c r="D5" s="1" t="s">
        <v>79</v>
      </c>
      <c r="E5" s="6" t="s">
        <v>7</v>
      </c>
      <c r="F5" s="1" t="s">
        <v>8</v>
      </c>
      <c r="G5" s="1">
        <f t="shared" ref="G5:G36" si="0">SUM(I5:V5)</f>
        <v>260</v>
      </c>
      <c r="H5" s="31"/>
      <c r="I5" s="7"/>
      <c r="J5" s="7"/>
      <c r="K5" s="7">
        <v>200</v>
      </c>
      <c r="L5" s="7"/>
      <c r="M5" s="7"/>
      <c r="N5" s="7"/>
      <c r="O5" s="7">
        <v>20</v>
      </c>
      <c r="P5" s="7"/>
      <c r="Q5" s="7"/>
      <c r="R5" s="7"/>
      <c r="S5" s="7"/>
      <c r="T5" s="7">
        <v>40</v>
      </c>
      <c r="U5" s="7"/>
      <c r="V5" s="7"/>
      <c r="W5" s="36"/>
    </row>
    <row r="6" spans="1:23" s="11" customFormat="1" ht="18" customHeight="1">
      <c r="A6" s="1">
        <v>2</v>
      </c>
      <c r="B6" s="1">
        <v>30872</v>
      </c>
      <c r="C6" s="5" t="s">
        <v>78</v>
      </c>
      <c r="D6" s="1" t="s">
        <v>79</v>
      </c>
      <c r="E6" s="6" t="s">
        <v>7</v>
      </c>
      <c r="F6" s="1" t="s">
        <v>10</v>
      </c>
      <c r="G6" s="1">
        <f t="shared" si="0"/>
        <v>235</v>
      </c>
      <c r="H6" s="31"/>
      <c r="I6" s="7"/>
      <c r="J6" s="7"/>
      <c r="K6" s="7">
        <v>160</v>
      </c>
      <c r="L6" s="7"/>
      <c r="M6" s="7"/>
      <c r="N6" s="7"/>
      <c r="O6" s="7">
        <v>25</v>
      </c>
      <c r="P6" s="7"/>
      <c r="Q6" s="7">
        <v>25</v>
      </c>
      <c r="R6" s="7"/>
      <c r="S6" s="7"/>
      <c r="T6" s="7"/>
      <c r="U6" s="7"/>
      <c r="V6" s="7">
        <v>25</v>
      </c>
      <c r="W6" s="36"/>
    </row>
    <row r="7" spans="1:23" s="11" customFormat="1" ht="18" customHeight="1">
      <c r="A7" s="1">
        <v>3</v>
      </c>
      <c r="B7" s="1">
        <v>684</v>
      </c>
      <c r="C7" s="5" t="s">
        <v>80</v>
      </c>
      <c r="D7" s="1" t="s">
        <v>79</v>
      </c>
      <c r="E7" s="6" t="s">
        <v>7</v>
      </c>
      <c r="F7" s="1" t="s">
        <v>8</v>
      </c>
      <c r="G7" s="1">
        <f t="shared" si="0"/>
        <v>215</v>
      </c>
      <c r="H7" s="31"/>
      <c r="I7" s="7"/>
      <c r="J7" s="7"/>
      <c r="K7" s="7">
        <v>180</v>
      </c>
      <c r="L7" s="7"/>
      <c r="M7" s="7"/>
      <c r="N7" s="7"/>
      <c r="O7" s="7">
        <v>15</v>
      </c>
      <c r="P7" s="7"/>
      <c r="Q7" s="7"/>
      <c r="R7" s="7"/>
      <c r="S7" s="7"/>
      <c r="T7" s="7"/>
      <c r="U7" s="7"/>
      <c r="V7" s="7">
        <v>20</v>
      </c>
      <c r="W7" s="36"/>
    </row>
    <row r="8" spans="1:23" s="11" customFormat="1" ht="18" customHeight="1">
      <c r="A8" s="1">
        <v>4</v>
      </c>
      <c r="B8" s="1">
        <v>19679</v>
      </c>
      <c r="C8" s="5" t="s">
        <v>510</v>
      </c>
      <c r="D8" s="1" t="s">
        <v>79</v>
      </c>
      <c r="E8" s="6" t="s">
        <v>7</v>
      </c>
      <c r="F8" s="1" t="s">
        <v>151</v>
      </c>
      <c r="G8" s="1">
        <f t="shared" si="0"/>
        <v>200</v>
      </c>
      <c r="H8" s="31"/>
      <c r="I8" s="7"/>
      <c r="J8" s="7">
        <v>100</v>
      </c>
      <c r="K8" s="7"/>
      <c r="L8" s="7"/>
      <c r="M8" s="7"/>
      <c r="N8" s="7"/>
      <c r="O8" s="7"/>
      <c r="P8" s="7"/>
      <c r="Q8" s="7"/>
      <c r="R8" s="7">
        <v>100</v>
      </c>
      <c r="S8" s="7"/>
      <c r="T8" s="7"/>
      <c r="U8" s="7"/>
      <c r="V8" s="7"/>
      <c r="W8" s="36"/>
    </row>
    <row r="9" spans="1:23" s="11" customFormat="1" ht="18" customHeight="1">
      <c r="A9" s="1">
        <v>5</v>
      </c>
      <c r="B9" s="1">
        <v>53477</v>
      </c>
      <c r="C9" s="5" t="s">
        <v>512</v>
      </c>
      <c r="D9" s="1" t="s">
        <v>79</v>
      </c>
      <c r="E9" s="6" t="s">
        <v>7</v>
      </c>
      <c r="F9" s="1" t="s">
        <v>443</v>
      </c>
      <c r="G9" s="1">
        <f t="shared" si="0"/>
        <v>165</v>
      </c>
      <c r="H9" s="31"/>
      <c r="I9" s="7"/>
      <c r="J9" s="7">
        <v>75</v>
      </c>
      <c r="K9" s="7"/>
      <c r="L9" s="7"/>
      <c r="M9" s="7"/>
      <c r="N9" s="7"/>
      <c r="O9" s="7"/>
      <c r="P9" s="7"/>
      <c r="Q9" s="7"/>
      <c r="R9" s="7">
        <v>90</v>
      </c>
      <c r="S9" s="7"/>
      <c r="T9" s="7"/>
      <c r="U9" s="7"/>
      <c r="V9" s="7"/>
      <c r="W9" s="36"/>
    </row>
    <row r="10" spans="1:23" s="11" customFormat="1" ht="18" customHeight="1">
      <c r="A10" s="1">
        <v>5</v>
      </c>
      <c r="B10" s="1">
        <v>34045</v>
      </c>
      <c r="C10" s="5" t="s">
        <v>513</v>
      </c>
      <c r="D10" s="1" t="s">
        <v>79</v>
      </c>
      <c r="E10" s="6" t="s">
        <v>7</v>
      </c>
      <c r="F10" s="1" t="s">
        <v>443</v>
      </c>
      <c r="G10" s="1">
        <f t="shared" si="0"/>
        <v>165</v>
      </c>
      <c r="H10" s="31"/>
      <c r="I10" s="7"/>
      <c r="J10" s="7">
        <v>80</v>
      </c>
      <c r="K10" s="7"/>
      <c r="L10" s="7"/>
      <c r="M10" s="7"/>
      <c r="N10" s="7"/>
      <c r="O10" s="7"/>
      <c r="P10" s="7"/>
      <c r="Q10" s="7"/>
      <c r="R10" s="7">
        <v>85</v>
      </c>
      <c r="S10" s="7"/>
      <c r="T10" s="7"/>
      <c r="U10" s="7"/>
      <c r="V10" s="7"/>
      <c r="W10" s="36"/>
    </row>
    <row r="11" spans="1:23" s="11" customFormat="1" ht="18" customHeight="1">
      <c r="A11" s="1">
        <v>5</v>
      </c>
      <c r="B11" s="1">
        <v>48529</v>
      </c>
      <c r="C11" s="5" t="s">
        <v>514</v>
      </c>
      <c r="D11" s="1" t="s">
        <v>79</v>
      </c>
      <c r="E11" s="6" t="s">
        <v>7</v>
      </c>
      <c r="F11" s="1" t="s">
        <v>453</v>
      </c>
      <c r="G11" s="1">
        <f t="shared" si="0"/>
        <v>165</v>
      </c>
      <c r="H11" s="31"/>
      <c r="I11" s="7"/>
      <c r="J11" s="7">
        <v>85</v>
      </c>
      <c r="K11" s="7"/>
      <c r="L11" s="7"/>
      <c r="M11" s="7"/>
      <c r="N11" s="7"/>
      <c r="O11" s="7"/>
      <c r="P11" s="7"/>
      <c r="Q11" s="7"/>
      <c r="R11" s="7">
        <v>80</v>
      </c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48627</v>
      </c>
      <c r="C12" s="5" t="s">
        <v>170</v>
      </c>
      <c r="D12" s="1" t="s">
        <v>79</v>
      </c>
      <c r="E12" s="6" t="s">
        <v>171</v>
      </c>
      <c r="F12" s="1" t="s">
        <v>142</v>
      </c>
      <c r="G12" s="1">
        <f t="shared" si="0"/>
        <v>160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160</v>
      </c>
      <c r="V12" s="7"/>
      <c r="W12" s="36"/>
    </row>
    <row r="13" spans="1:23" s="11" customFormat="1" ht="18" customHeight="1">
      <c r="A13" s="1">
        <v>9</v>
      </c>
      <c r="B13" s="1">
        <v>5455</v>
      </c>
      <c r="C13" s="5" t="s">
        <v>172</v>
      </c>
      <c r="D13" s="1" t="s">
        <v>79</v>
      </c>
      <c r="E13" s="6" t="s">
        <v>7</v>
      </c>
      <c r="F13" s="1" t="s">
        <v>104</v>
      </c>
      <c r="G13" s="1">
        <f t="shared" si="0"/>
        <v>150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150</v>
      </c>
      <c r="V13" s="7"/>
      <c r="W13" s="36"/>
    </row>
    <row r="14" spans="1:23" s="11" customFormat="1" ht="18" customHeight="1">
      <c r="A14" s="1">
        <v>10</v>
      </c>
      <c r="B14" s="1">
        <v>55046</v>
      </c>
      <c r="C14" s="5" t="s">
        <v>173</v>
      </c>
      <c r="D14" s="1" t="s">
        <v>79</v>
      </c>
      <c r="E14" s="6" t="s">
        <v>7</v>
      </c>
      <c r="F14" s="1" t="s">
        <v>155</v>
      </c>
      <c r="G14" s="1">
        <f t="shared" si="0"/>
        <v>140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140</v>
      </c>
      <c r="V14" s="7"/>
      <c r="W14" s="36"/>
    </row>
    <row r="15" spans="1:23" s="11" customFormat="1" ht="18" customHeight="1">
      <c r="A15" s="1">
        <v>10</v>
      </c>
      <c r="B15" s="1" t="s">
        <v>851</v>
      </c>
      <c r="C15" s="5" t="s">
        <v>852</v>
      </c>
      <c r="D15" s="1" t="s">
        <v>79</v>
      </c>
      <c r="E15" s="6" t="s">
        <v>7</v>
      </c>
      <c r="F15" s="1" t="s">
        <v>151</v>
      </c>
      <c r="G15" s="1">
        <f t="shared" si="0"/>
        <v>140</v>
      </c>
      <c r="H15" s="31"/>
      <c r="I15" s="7"/>
      <c r="J15" s="7"/>
      <c r="K15" s="7">
        <v>140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45815</v>
      </c>
      <c r="C16" s="5" t="s">
        <v>85</v>
      </c>
      <c r="D16" s="1" t="s">
        <v>79</v>
      </c>
      <c r="E16" s="6" t="s">
        <v>7</v>
      </c>
      <c r="F16" s="1" t="s">
        <v>10</v>
      </c>
      <c r="G16" s="1">
        <f t="shared" si="0"/>
        <v>139</v>
      </c>
      <c r="H16" s="31"/>
      <c r="I16" s="7"/>
      <c r="J16" s="7"/>
      <c r="K16" s="7">
        <v>120</v>
      </c>
      <c r="L16" s="7"/>
      <c r="M16" s="7"/>
      <c r="N16" s="7"/>
      <c r="O16" s="7"/>
      <c r="P16" s="7"/>
      <c r="Q16" s="7">
        <v>15</v>
      </c>
      <c r="R16" s="7"/>
      <c r="S16" s="7"/>
      <c r="T16" s="7"/>
      <c r="U16" s="7"/>
      <c r="V16" s="7">
        <v>4</v>
      </c>
      <c r="W16" s="36"/>
    </row>
    <row r="17" spans="1:23" s="11" customFormat="1" ht="18" customHeight="1">
      <c r="A17" s="1">
        <v>13</v>
      </c>
      <c r="B17" s="1">
        <v>37963</v>
      </c>
      <c r="C17" s="5" t="s">
        <v>82</v>
      </c>
      <c r="D17" s="1" t="s">
        <v>79</v>
      </c>
      <c r="E17" s="6" t="s">
        <v>7</v>
      </c>
      <c r="F17" s="1" t="s">
        <v>10</v>
      </c>
      <c r="G17" s="1">
        <f t="shared" si="0"/>
        <v>124</v>
      </c>
      <c r="H17" s="31"/>
      <c r="I17" s="7"/>
      <c r="J17" s="7"/>
      <c r="K17" s="7">
        <v>100</v>
      </c>
      <c r="L17" s="7"/>
      <c r="M17" s="7"/>
      <c r="N17" s="7"/>
      <c r="O17" s="7">
        <v>6</v>
      </c>
      <c r="P17" s="7"/>
      <c r="Q17" s="7">
        <v>8</v>
      </c>
      <c r="R17" s="7"/>
      <c r="S17" s="7"/>
      <c r="T17" s="7"/>
      <c r="U17" s="7"/>
      <c r="V17" s="7">
        <v>10</v>
      </c>
      <c r="W17" s="36"/>
    </row>
    <row r="18" spans="1:23" s="11" customFormat="1" ht="18" customHeight="1">
      <c r="A18" s="1">
        <v>14</v>
      </c>
      <c r="B18" s="1">
        <v>52224</v>
      </c>
      <c r="C18" s="5" t="s">
        <v>174</v>
      </c>
      <c r="D18" s="1" t="s">
        <v>79</v>
      </c>
      <c r="E18" s="6" t="s">
        <v>7</v>
      </c>
      <c r="F18" s="1" t="s">
        <v>147</v>
      </c>
      <c r="G18" s="1">
        <f t="shared" si="0"/>
        <v>120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120</v>
      </c>
      <c r="V18" s="7"/>
      <c r="W18" s="36"/>
    </row>
    <row r="19" spans="1:23" s="11" customFormat="1" ht="18" customHeight="1">
      <c r="A19" s="1">
        <v>15</v>
      </c>
      <c r="B19" s="1">
        <v>21602</v>
      </c>
      <c r="C19" s="5" t="s">
        <v>519</v>
      </c>
      <c r="D19" s="1" t="s">
        <v>79</v>
      </c>
      <c r="E19" s="6" t="s">
        <v>7</v>
      </c>
      <c r="F19" s="1" t="s">
        <v>443</v>
      </c>
      <c r="G19" s="1">
        <f t="shared" si="0"/>
        <v>110</v>
      </c>
      <c r="H19" s="31"/>
      <c r="I19" s="7"/>
      <c r="J19" s="7">
        <v>95</v>
      </c>
      <c r="K19" s="7"/>
      <c r="L19" s="7"/>
      <c r="M19" s="7"/>
      <c r="N19" s="7"/>
      <c r="O19" s="7"/>
      <c r="P19" s="7"/>
      <c r="Q19" s="7"/>
      <c r="R19" s="7">
        <v>15</v>
      </c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3241</v>
      </c>
      <c r="C20" s="5" t="s">
        <v>517</v>
      </c>
      <c r="D20" s="1" t="s">
        <v>79</v>
      </c>
      <c r="E20" s="6" t="s">
        <v>7</v>
      </c>
      <c r="F20" s="1" t="s">
        <v>443</v>
      </c>
      <c r="G20" s="1">
        <f t="shared" si="0"/>
        <v>105</v>
      </c>
      <c r="H20" s="31"/>
      <c r="I20" s="7"/>
      <c r="J20" s="7">
        <v>70</v>
      </c>
      <c r="K20" s="7"/>
      <c r="L20" s="7"/>
      <c r="M20" s="7"/>
      <c r="N20" s="7"/>
      <c r="O20" s="7"/>
      <c r="P20" s="7"/>
      <c r="Q20" s="7"/>
      <c r="R20" s="7">
        <v>35</v>
      </c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62258</v>
      </c>
      <c r="C21" s="5" t="s">
        <v>175</v>
      </c>
      <c r="D21" s="1" t="s">
        <v>79</v>
      </c>
      <c r="E21" s="6" t="s">
        <v>176</v>
      </c>
      <c r="F21" s="1" t="s">
        <v>142</v>
      </c>
      <c r="G21" s="1">
        <f t="shared" si="0"/>
        <v>100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100</v>
      </c>
      <c r="V21" s="7"/>
      <c r="W21" s="36"/>
    </row>
    <row r="22" spans="1:23" s="11" customFormat="1" ht="18" customHeight="1">
      <c r="A22" s="1">
        <v>18</v>
      </c>
      <c r="B22" s="1">
        <v>5596</v>
      </c>
      <c r="C22" s="5" t="s">
        <v>511</v>
      </c>
      <c r="D22" s="1" t="s">
        <v>79</v>
      </c>
      <c r="E22" s="6" t="s">
        <v>7</v>
      </c>
      <c r="F22" s="1" t="s">
        <v>443</v>
      </c>
      <c r="G22" s="1">
        <f t="shared" si="0"/>
        <v>95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95</v>
      </c>
      <c r="S22" s="7"/>
      <c r="T22" s="7"/>
      <c r="U22" s="7"/>
      <c r="V22" s="7"/>
      <c r="W22" s="36"/>
    </row>
    <row r="23" spans="1:23" s="11" customFormat="1" ht="18" customHeight="1">
      <c r="A23" s="1">
        <v>18</v>
      </c>
      <c r="B23" s="1" t="s">
        <v>853</v>
      </c>
      <c r="C23" s="5" t="s">
        <v>854</v>
      </c>
      <c r="D23" s="1" t="s">
        <v>79</v>
      </c>
      <c r="E23" s="6" t="s">
        <v>7</v>
      </c>
      <c r="F23" s="1" t="s">
        <v>151</v>
      </c>
      <c r="G23" s="1">
        <f t="shared" si="0"/>
        <v>95</v>
      </c>
      <c r="H23" s="31"/>
      <c r="I23" s="7"/>
      <c r="J23" s="7"/>
      <c r="K23" s="7">
        <v>95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54571</v>
      </c>
      <c r="C24" s="5" t="s">
        <v>89</v>
      </c>
      <c r="D24" s="1" t="s">
        <v>79</v>
      </c>
      <c r="E24" s="6" t="s">
        <v>7</v>
      </c>
      <c r="F24" s="1" t="s">
        <v>10</v>
      </c>
      <c r="G24" s="1">
        <f t="shared" si="0"/>
        <v>94</v>
      </c>
      <c r="H24" s="31"/>
      <c r="I24" s="7"/>
      <c r="J24" s="7"/>
      <c r="K24" s="7">
        <v>90</v>
      </c>
      <c r="L24" s="7"/>
      <c r="M24" s="7"/>
      <c r="N24" s="7"/>
      <c r="O24" s="7"/>
      <c r="P24" s="7"/>
      <c r="Q24" s="7">
        <v>3</v>
      </c>
      <c r="R24" s="7"/>
      <c r="S24" s="7"/>
      <c r="T24" s="7"/>
      <c r="U24" s="7"/>
      <c r="V24" s="7">
        <v>1</v>
      </c>
      <c r="W24" s="36"/>
    </row>
    <row r="25" spans="1:23" s="11" customFormat="1" ht="18" customHeight="1">
      <c r="A25" s="1">
        <v>21</v>
      </c>
      <c r="B25" s="1">
        <v>44042</v>
      </c>
      <c r="C25" s="5" t="s">
        <v>432</v>
      </c>
      <c r="D25" s="1" t="s">
        <v>79</v>
      </c>
      <c r="E25" s="6" t="s">
        <v>7</v>
      </c>
      <c r="F25" s="1" t="s">
        <v>382</v>
      </c>
      <c r="G25" s="1">
        <f t="shared" si="0"/>
        <v>90</v>
      </c>
      <c r="H25" s="31"/>
      <c r="I25" s="7"/>
      <c r="J25" s="7"/>
      <c r="K25" s="7"/>
      <c r="L25" s="7"/>
      <c r="M25" s="7"/>
      <c r="N25" s="7"/>
      <c r="O25" s="7"/>
      <c r="P25" s="7">
        <v>40</v>
      </c>
      <c r="Q25" s="7"/>
      <c r="R25" s="7"/>
      <c r="S25" s="7">
        <v>50</v>
      </c>
      <c r="T25" s="7"/>
      <c r="U25" s="7"/>
      <c r="V25" s="7"/>
      <c r="W25" s="36"/>
    </row>
    <row r="26" spans="1:23" s="11" customFormat="1" ht="18" customHeight="1">
      <c r="A26" s="1">
        <v>21</v>
      </c>
      <c r="B26" s="1">
        <v>7921</v>
      </c>
      <c r="C26" s="5" t="s">
        <v>516</v>
      </c>
      <c r="D26" s="1" t="s">
        <v>79</v>
      </c>
      <c r="E26" s="6" t="s">
        <v>7</v>
      </c>
      <c r="F26" s="1" t="s">
        <v>443</v>
      </c>
      <c r="G26" s="1">
        <f t="shared" si="0"/>
        <v>90</v>
      </c>
      <c r="H26" s="31"/>
      <c r="I26" s="7"/>
      <c r="J26" s="7">
        <v>45</v>
      </c>
      <c r="K26" s="7"/>
      <c r="L26" s="7"/>
      <c r="M26" s="7"/>
      <c r="N26" s="7"/>
      <c r="O26" s="7"/>
      <c r="P26" s="7"/>
      <c r="Q26" s="7"/>
      <c r="R26" s="7">
        <v>45</v>
      </c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 t="s">
        <v>855</v>
      </c>
      <c r="C27" s="5" t="s">
        <v>856</v>
      </c>
      <c r="D27" s="1" t="s">
        <v>79</v>
      </c>
      <c r="E27" s="6" t="s">
        <v>7</v>
      </c>
      <c r="F27" s="1" t="s">
        <v>10</v>
      </c>
      <c r="G27" s="1">
        <f t="shared" si="0"/>
        <v>85</v>
      </c>
      <c r="H27" s="31"/>
      <c r="I27" s="7"/>
      <c r="J27" s="7"/>
      <c r="K27" s="7">
        <v>85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6695</v>
      </c>
      <c r="C28" s="5" t="s">
        <v>433</v>
      </c>
      <c r="D28" s="1" t="s">
        <v>79</v>
      </c>
      <c r="E28" s="6" t="s">
        <v>7</v>
      </c>
      <c r="F28" s="1" t="s">
        <v>382</v>
      </c>
      <c r="G28" s="1">
        <f t="shared" si="0"/>
        <v>75</v>
      </c>
      <c r="H28" s="31"/>
      <c r="I28" s="7"/>
      <c r="J28" s="7"/>
      <c r="K28" s="7"/>
      <c r="L28" s="7"/>
      <c r="M28" s="7"/>
      <c r="N28" s="7"/>
      <c r="O28" s="7"/>
      <c r="P28" s="7">
        <v>35</v>
      </c>
      <c r="Q28" s="7"/>
      <c r="R28" s="7"/>
      <c r="S28" s="7">
        <v>40</v>
      </c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38838</v>
      </c>
      <c r="C29" s="5" t="s">
        <v>515</v>
      </c>
      <c r="D29" s="1" t="s">
        <v>79</v>
      </c>
      <c r="E29" s="6" t="s">
        <v>7</v>
      </c>
      <c r="F29" s="1" t="s">
        <v>443</v>
      </c>
      <c r="G29" s="1">
        <f t="shared" si="0"/>
        <v>70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70</v>
      </c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46428</v>
      </c>
      <c r="C30" s="5" t="s">
        <v>907</v>
      </c>
      <c r="D30" s="1" t="s">
        <v>79</v>
      </c>
      <c r="E30" s="6" t="s">
        <v>7</v>
      </c>
      <c r="F30" s="1" t="s">
        <v>443</v>
      </c>
      <c r="G30" s="1">
        <f t="shared" si="0"/>
        <v>65</v>
      </c>
      <c r="H30" s="31"/>
      <c r="I30" s="7"/>
      <c r="J30" s="7">
        <v>65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36220</v>
      </c>
      <c r="C31" s="5" t="s">
        <v>908</v>
      </c>
      <c r="D31" s="1" t="s">
        <v>79</v>
      </c>
      <c r="E31" s="6" t="s">
        <v>7</v>
      </c>
      <c r="F31" s="1" t="s">
        <v>443</v>
      </c>
      <c r="G31" s="1">
        <f t="shared" si="0"/>
        <v>55</v>
      </c>
      <c r="H31" s="31"/>
      <c r="I31" s="7"/>
      <c r="J31" s="7">
        <v>55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1978</v>
      </c>
      <c r="C32" s="5" t="s">
        <v>636</v>
      </c>
      <c r="D32" s="1" t="s">
        <v>79</v>
      </c>
      <c r="E32" s="6" t="s">
        <v>7</v>
      </c>
      <c r="F32" s="1" t="s">
        <v>382</v>
      </c>
      <c r="G32" s="1">
        <f t="shared" si="0"/>
        <v>50</v>
      </c>
      <c r="H32" s="31"/>
      <c r="I32" s="7"/>
      <c r="J32" s="7"/>
      <c r="K32" s="7"/>
      <c r="L32" s="7"/>
      <c r="M32" s="7"/>
      <c r="N32" s="7"/>
      <c r="O32" s="7"/>
      <c r="P32" s="7">
        <v>50</v>
      </c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 t="s">
        <v>302</v>
      </c>
      <c r="C33" s="5" t="s">
        <v>303</v>
      </c>
      <c r="D33" s="1" t="s">
        <v>79</v>
      </c>
      <c r="E33" s="6" t="s">
        <v>7</v>
      </c>
      <c r="F33" s="1" t="s">
        <v>191</v>
      </c>
      <c r="G33" s="1">
        <f t="shared" si="0"/>
        <v>45</v>
      </c>
      <c r="H33" s="31"/>
      <c r="I33" s="7"/>
      <c r="J33" s="7"/>
      <c r="K33" s="7"/>
      <c r="L33" s="7"/>
      <c r="M33" s="7">
        <v>10</v>
      </c>
      <c r="N33" s="7"/>
      <c r="O33" s="7"/>
      <c r="P33" s="7"/>
      <c r="Q33" s="7"/>
      <c r="R33" s="7"/>
      <c r="S33" s="7"/>
      <c r="T33" s="7">
        <v>35</v>
      </c>
      <c r="U33" s="7"/>
      <c r="V33" s="7"/>
      <c r="W33" s="36"/>
    </row>
    <row r="34" spans="1:23" s="11" customFormat="1" ht="18" customHeight="1">
      <c r="A34" s="1">
        <v>30</v>
      </c>
      <c r="B34" s="1" t="s">
        <v>304</v>
      </c>
      <c r="C34" s="5" t="s">
        <v>305</v>
      </c>
      <c r="D34" s="1" t="s">
        <v>79</v>
      </c>
      <c r="E34" s="6" t="s">
        <v>7</v>
      </c>
      <c r="F34" s="1" t="s">
        <v>191</v>
      </c>
      <c r="G34" s="1">
        <f t="shared" si="0"/>
        <v>33</v>
      </c>
      <c r="H34" s="31"/>
      <c r="I34" s="7"/>
      <c r="J34" s="7"/>
      <c r="K34" s="7"/>
      <c r="L34" s="7"/>
      <c r="M34" s="7">
        <v>3</v>
      </c>
      <c r="N34" s="7"/>
      <c r="O34" s="7"/>
      <c r="P34" s="7"/>
      <c r="Q34" s="7"/>
      <c r="R34" s="7"/>
      <c r="S34" s="7"/>
      <c r="T34" s="7">
        <v>30</v>
      </c>
      <c r="U34" s="7"/>
      <c r="V34" s="7"/>
      <c r="W34" s="36"/>
    </row>
    <row r="35" spans="1:23" s="11" customFormat="1" ht="18" customHeight="1">
      <c r="A35" s="1">
        <v>31</v>
      </c>
      <c r="B35" s="1" t="s">
        <v>587</v>
      </c>
      <c r="C35" s="5" t="s">
        <v>588</v>
      </c>
      <c r="D35" s="1" t="s">
        <v>79</v>
      </c>
      <c r="E35" s="6" t="s">
        <v>556</v>
      </c>
      <c r="F35" s="1" t="s">
        <v>10</v>
      </c>
      <c r="G35" s="1">
        <f t="shared" si="0"/>
        <v>30</v>
      </c>
      <c r="H35" s="31"/>
      <c r="I35" s="7"/>
      <c r="J35" s="7"/>
      <c r="K35" s="7"/>
      <c r="L35" s="7"/>
      <c r="M35" s="7"/>
      <c r="N35" s="7"/>
      <c r="O35" s="7">
        <v>10</v>
      </c>
      <c r="P35" s="7"/>
      <c r="Q35" s="7">
        <v>20</v>
      </c>
      <c r="R35" s="7"/>
      <c r="S35" s="7"/>
      <c r="T35" s="7"/>
      <c r="U35" s="7"/>
      <c r="V35" s="7"/>
      <c r="W35" s="36"/>
    </row>
    <row r="36" spans="1:23" s="11" customFormat="1" ht="18" customHeight="1">
      <c r="A36" s="1">
        <v>31</v>
      </c>
      <c r="B36" s="1">
        <v>11315</v>
      </c>
      <c r="C36" s="5" t="s">
        <v>637</v>
      </c>
      <c r="D36" s="1" t="s">
        <v>79</v>
      </c>
      <c r="E36" s="6" t="s">
        <v>7</v>
      </c>
      <c r="F36" s="1" t="s">
        <v>382</v>
      </c>
      <c r="G36" s="1">
        <f t="shared" si="0"/>
        <v>30</v>
      </c>
      <c r="H36" s="31"/>
      <c r="I36" s="7"/>
      <c r="J36" s="7"/>
      <c r="K36" s="7"/>
      <c r="L36" s="7"/>
      <c r="M36" s="7"/>
      <c r="N36" s="7"/>
      <c r="O36" s="7"/>
      <c r="P36" s="7">
        <v>30</v>
      </c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19691</v>
      </c>
      <c r="C37" s="5" t="s">
        <v>909</v>
      </c>
      <c r="D37" s="1" t="s">
        <v>79</v>
      </c>
      <c r="E37" s="6" t="s">
        <v>7</v>
      </c>
      <c r="F37" s="1" t="s">
        <v>181</v>
      </c>
      <c r="G37" s="1">
        <f t="shared" ref="G37:G65" si="1">SUM(I37:V37)</f>
        <v>25</v>
      </c>
      <c r="H37" s="31"/>
      <c r="I37" s="7"/>
      <c r="J37" s="7">
        <v>25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33</v>
      </c>
      <c r="B38" s="1">
        <v>10368</v>
      </c>
      <c r="C38" s="5" t="s">
        <v>786</v>
      </c>
      <c r="D38" s="1" t="s">
        <v>79</v>
      </c>
      <c r="E38" s="6" t="s">
        <v>740</v>
      </c>
      <c r="F38" s="1" t="s">
        <v>260</v>
      </c>
      <c r="G38" s="1">
        <f t="shared" si="1"/>
        <v>25</v>
      </c>
      <c r="H38" s="31"/>
      <c r="I38" s="7"/>
      <c r="J38" s="7"/>
      <c r="K38" s="7"/>
      <c r="L38" s="7"/>
      <c r="M38" s="7"/>
      <c r="N38" s="7">
        <v>25</v>
      </c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33</v>
      </c>
      <c r="B39" s="1" t="s">
        <v>306</v>
      </c>
      <c r="C39" s="5" t="s">
        <v>307</v>
      </c>
      <c r="D39" s="1" t="s">
        <v>79</v>
      </c>
      <c r="E39" s="6" t="s">
        <v>7</v>
      </c>
      <c r="F39" s="1" t="s">
        <v>8</v>
      </c>
      <c r="G39" s="1">
        <f t="shared" si="1"/>
        <v>25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25</v>
      </c>
      <c r="U39" s="7"/>
      <c r="V39" s="7"/>
      <c r="W39" s="36"/>
    </row>
    <row r="40" spans="1:23" s="11" customFormat="1" ht="18" customHeight="1">
      <c r="A40" s="1">
        <v>33</v>
      </c>
      <c r="B40" s="1">
        <v>44129</v>
      </c>
      <c r="C40" s="5" t="s">
        <v>721</v>
      </c>
      <c r="D40" s="1" t="s">
        <v>79</v>
      </c>
      <c r="E40" s="6" t="s">
        <v>7</v>
      </c>
      <c r="F40" s="1" t="s">
        <v>687</v>
      </c>
      <c r="G40" s="1">
        <f t="shared" si="1"/>
        <v>25</v>
      </c>
      <c r="H40" s="31"/>
      <c r="I40" s="7"/>
      <c r="J40" s="7"/>
      <c r="K40" s="7"/>
      <c r="L40" s="7">
        <v>25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33</v>
      </c>
      <c r="B41" s="1">
        <v>63044</v>
      </c>
      <c r="C41" s="5" t="s">
        <v>518</v>
      </c>
      <c r="D41" s="1" t="s">
        <v>79</v>
      </c>
      <c r="E41" s="6" t="s">
        <v>7</v>
      </c>
      <c r="F41" s="1" t="s">
        <v>443</v>
      </c>
      <c r="G41" s="1">
        <f t="shared" si="1"/>
        <v>25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25</v>
      </c>
      <c r="S41" s="7"/>
      <c r="T41" s="7"/>
      <c r="U41" s="7"/>
      <c r="V41" s="7"/>
      <c r="W41" s="36"/>
    </row>
    <row r="42" spans="1:23" s="11" customFormat="1" ht="18" customHeight="1">
      <c r="A42" s="1">
        <v>33</v>
      </c>
      <c r="B42" s="1">
        <v>14090</v>
      </c>
      <c r="C42" s="5" t="s">
        <v>678</v>
      </c>
      <c r="D42" s="1" t="s">
        <v>79</v>
      </c>
      <c r="E42" s="6" t="s">
        <v>196</v>
      </c>
      <c r="F42" s="1" t="s">
        <v>191</v>
      </c>
      <c r="G42" s="1">
        <f t="shared" si="1"/>
        <v>25</v>
      </c>
      <c r="H42" s="31"/>
      <c r="I42" s="7"/>
      <c r="J42" s="7"/>
      <c r="K42" s="7"/>
      <c r="L42" s="7"/>
      <c r="M42" s="7">
        <v>25</v>
      </c>
      <c r="N42" s="7"/>
      <c r="O42" s="7"/>
      <c r="P42" s="7"/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33</v>
      </c>
      <c r="B43" s="1" t="s">
        <v>312</v>
      </c>
      <c r="C43" s="5" t="s">
        <v>313</v>
      </c>
      <c r="D43" s="1" t="s">
        <v>79</v>
      </c>
      <c r="E43" s="6" t="s">
        <v>196</v>
      </c>
      <c r="F43" s="1" t="s">
        <v>191</v>
      </c>
      <c r="G43" s="1">
        <f t="shared" si="1"/>
        <v>25</v>
      </c>
      <c r="H43" s="31"/>
      <c r="I43" s="7"/>
      <c r="J43" s="7"/>
      <c r="K43" s="7"/>
      <c r="L43" s="7"/>
      <c r="M43" s="7">
        <v>15</v>
      </c>
      <c r="N43" s="7"/>
      <c r="O43" s="7"/>
      <c r="P43" s="7"/>
      <c r="Q43" s="7"/>
      <c r="R43" s="7"/>
      <c r="S43" s="7"/>
      <c r="T43" s="7">
        <v>10</v>
      </c>
      <c r="U43" s="7"/>
      <c r="V43" s="7"/>
      <c r="W43" s="36"/>
    </row>
    <row r="44" spans="1:23" s="11" customFormat="1" ht="18" customHeight="1">
      <c r="A44" s="1">
        <v>40</v>
      </c>
      <c r="B44" s="1">
        <v>59478</v>
      </c>
      <c r="C44" s="5" t="s">
        <v>787</v>
      </c>
      <c r="D44" s="1" t="s">
        <v>79</v>
      </c>
      <c r="E44" s="6" t="s">
        <v>259</v>
      </c>
      <c r="F44" s="1" t="s">
        <v>260</v>
      </c>
      <c r="G44" s="1">
        <f t="shared" si="1"/>
        <v>20</v>
      </c>
      <c r="H44" s="31"/>
      <c r="I44" s="7"/>
      <c r="J44" s="7"/>
      <c r="K44" s="7"/>
      <c r="L44" s="7"/>
      <c r="M44" s="7"/>
      <c r="N44" s="7">
        <v>20</v>
      </c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40</v>
      </c>
      <c r="B45" s="1">
        <v>30579</v>
      </c>
      <c r="C45" s="5" t="s">
        <v>722</v>
      </c>
      <c r="D45" s="1" t="s">
        <v>79</v>
      </c>
      <c r="E45" s="6" t="s">
        <v>7</v>
      </c>
      <c r="F45" s="1" t="s">
        <v>687</v>
      </c>
      <c r="G45" s="1">
        <f t="shared" si="1"/>
        <v>20</v>
      </c>
      <c r="H45" s="31"/>
      <c r="I45" s="7"/>
      <c r="J45" s="7"/>
      <c r="K45" s="7"/>
      <c r="L45" s="7">
        <v>20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40</v>
      </c>
      <c r="B46" s="1">
        <v>699</v>
      </c>
      <c r="C46" s="5" t="s">
        <v>679</v>
      </c>
      <c r="D46" s="1" t="s">
        <v>79</v>
      </c>
      <c r="E46" s="6" t="s">
        <v>7</v>
      </c>
      <c r="F46" s="1" t="s">
        <v>191</v>
      </c>
      <c r="G46" s="1">
        <f t="shared" si="1"/>
        <v>20</v>
      </c>
      <c r="H46" s="31"/>
      <c r="I46" s="7"/>
      <c r="J46" s="7"/>
      <c r="K46" s="7"/>
      <c r="L46" s="7"/>
      <c r="M46" s="7">
        <v>20</v>
      </c>
      <c r="N46" s="7"/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40</v>
      </c>
      <c r="B47" s="1" t="s">
        <v>308</v>
      </c>
      <c r="C47" s="5" t="s">
        <v>309</v>
      </c>
      <c r="D47" s="1" t="s">
        <v>79</v>
      </c>
      <c r="E47" s="6" t="s">
        <v>196</v>
      </c>
      <c r="F47" s="1" t="s">
        <v>191</v>
      </c>
      <c r="G47" s="1">
        <f t="shared" si="1"/>
        <v>20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20</v>
      </c>
      <c r="U47" s="7"/>
      <c r="V47" s="7"/>
      <c r="W47" s="36"/>
    </row>
    <row r="48" spans="1:23" s="11" customFormat="1" ht="18" customHeight="1">
      <c r="A48" s="1">
        <v>44</v>
      </c>
      <c r="B48" s="1">
        <v>41000</v>
      </c>
      <c r="C48" s="5" t="s">
        <v>83</v>
      </c>
      <c r="D48" s="1" t="s">
        <v>79</v>
      </c>
      <c r="E48" s="6" t="s">
        <v>7</v>
      </c>
      <c r="F48" s="1" t="s">
        <v>10</v>
      </c>
      <c r="G48" s="1">
        <f t="shared" si="1"/>
        <v>18</v>
      </c>
      <c r="H48" s="31"/>
      <c r="I48" s="7"/>
      <c r="J48" s="7"/>
      <c r="K48" s="7"/>
      <c r="L48" s="7"/>
      <c r="M48" s="7"/>
      <c r="N48" s="7"/>
      <c r="O48" s="7"/>
      <c r="P48" s="7"/>
      <c r="Q48" s="7">
        <v>10</v>
      </c>
      <c r="R48" s="7"/>
      <c r="S48" s="7"/>
      <c r="T48" s="7"/>
      <c r="U48" s="7"/>
      <c r="V48" s="7">
        <v>8</v>
      </c>
      <c r="W48" s="36"/>
    </row>
    <row r="49" spans="1:23" s="11" customFormat="1" ht="18" customHeight="1">
      <c r="A49" s="1">
        <v>45</v>
      </c>
      <c r="B49" s="1">
        <v>2168</v>
      </c>
      <c r="C49" s="5" t="s">
        <v>910</v>
      </c>
      <c r="D49" s="1" t="s">
        <v>79</v>
      </c>
      <c r="E49" s="6" t="s">
        <v>7</v>
      </c>
      <c r="F49" s="1" t="s">
        <v>181</v>
      </c>
      <c r="G49" s="1">
        <f t="shared" si="1"/>
        <v>15</v>
      </c>
      <c r="H49" s="31"/>
      <c r="I49" s="7"/>
      <c r="J49" s="7">
        <v>15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36"/>
    </row>
    <row r="50" spans="1:23" s="11" customFormat="1" ht="18" customHeight="1">
      <c r="A50" s="1">
        <v>45</v>
      </c>
      <c r="B50" s="1">
        <v>38832</v>
      </c>
      <c r="C50" s="5" t="s">
        <v>788</v>
      </c>
      <c r="D50" s="1" t="s">
        <v>79</v>
      </c>
      <c r="E50" s="6" t="s">
        <v>750</v>
      </c>
      <c r="F50" s="1" t="s">
        <v>260</v>
      </c>
      <c r="G50" s="1">
        <f t="shared" si="1"/>
        <v>15</v>
      </c>
      <c r="H50" s="31"/>
      <c r="I50" s="7"/>
      <c r="J50" s="7"/>
      <c r="K50" s="7"/>
      <c r="L50" s="7"/>
      <c r="M50" s="7"/>
      <c r="N50" s="7">
        <v>15</v>
      </c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45</v>
      </c>
      <c r="B51" s="1">
        <v>53625</v>
      </c>
      <c r="C51" s="5" t="s">
        <v>81</v>
      </c>
      <c r="D51" s="1" t="s">
        <v>79</v>
      </c>
      <c r="E51" s="6" t="s">
        <v>7</v>
      </c>
      <c r="F51" s="1" t="s">
        <v>10</v>
      </c>
      <c r="G51" s="1">
        <f t="shared" si="1"/>
        <v>15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15</v>
      </c>
      <c r="W51" s="36"/>
    </row>
    <row r="52" spans="1:23" s="11" customFormat="1" ht="18" customHeight="1">
      <c r="A52" s="1">
        <v>45</v>
      </c>
      <c r="B52" s="1">
        <v>5783</v>
      </c>
      <c r="C52" s="5" t="s">
        <v>723</v>
      </c>
      <c r="D52" s="1" t="s">
        <v>79</v>
      </c>
      <c r="E52" s="6" t="s">
        <v>7</v>
      </c>
      <c r="F52" s="1" t="s">
        <v>701</v>
      </c>
      <c r="G52" s="1">
        <f t="shared" si="1"/>
        <v>15</v>
      </c>
      <c r="H52" s="31"/>
      <c r="I52" s="7"/>
      <c r="J52" s="7"/>
      <c r="K52" s="7"/>
      <c r="L52" s="7">
        <v>15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45</v>
      </c>
      <c r="B53" s="1" t="s">
        <v>310</v>
      </c>
      <c r="C53" s="5" t="s">
        <v>311</v>
      </c>
      <c r="D53" s="1" t="s">
        <v>79</v>
      </c>
      <c r="E53" s="6" t="s">
        <v>7</v>
      </c>
      <c r="F53" s="1" t="s">
        <v>191</v>
      </c>
      <c r="G53" s="1">
        <f t="shared" si="1"/>
        <v>15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15</v>
      </c>
      <c r="U53" s="7"/>
      <c r="V53" s="7"/>
      <c r="W53" s="36"/>
    </row>
    <row r="54" spans="1:23" s="11" customFormat="1" ht="18" customHeight="1">
      <c r="A54" s="1">
        <v>45</v>
      </c>
      <c r="B54" s="1" t="s">
        <v>314</v>
      </c>
      <c r="C54" s="5" t="s">
        <v>315</v>
      </c>
      <c r="D54" s="1" t="s">
        <v>79</v>
      </c>
      <c r="E54" s="6" t="s">
        <v>196</v>
      </c>
      <c r="F54" s="1" t="s">
        <v>191</v>
      </c>
      <c r="G54" s="1">
        <f t="shared" si="1"/>
        <v>15</v>
      </c>
      <c r="H54" s="31"/>
      <c r="I54" s="7"/>
      <c r="J54" s="7"/>
      <c r="K54" s="7"/>
      <c r="L54" s="7"/>
      <c r="M54" s="7">
        <v>6</v>
      </c>
      <c r="N54" s="7"/>
      <c r="O54" s="7"/>
      <c r="P54" s="7"/>
      <c r="Q54" s="7"/>
      <c r="R54" s="7"/>
      <c r="S54" s="7"/>
      <c r="T54" s="7">
        <v>9</v>
      </c>
      <c r="U54" s="7"/>
      <c r="V54" s="7"/>
      <c r="W54" s="36"/>
    </row>
    <row r="55" spans="1:23" s="11" customFormat="1" ht="18" customHeight="1">
      <c r="A55" s="1">
        <v>51</v>
      </c>
      <c r="B55" s="1">
        <v>42485</v>
      </c>
      <c r="C55" s="5" t="s">
        <v>724</v>
      </c>
      <c r="D55" s="1" t="s">
        <v>79</v>
      </c>
      <c r="E55" s="6" t="s">
        <v>7</v>
      </c>
      <c r="F55" s="1" t="s">
        <v>687</v>
      </c>
      <c r="G55" s="1">
        <f t="shared" si="1"/>
        <v>10</v>
      </c>
      <c r="H55" s="31"/>
      <c r="I55" s="7"/>
      <c r="J55" s="7"/>
      <c r="K55" s="7"/>
      <c r="L55" s="7">
        <v>10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36"/>
    </row>
    <row r="56" spans="1:23" s="11" customFormat="1" ht="18" customHeight="1">
      <c r="A56" s="1">
        <v>51</v>
      </c>
      <c r="B56" s="1">
        <v>54417</v>
      </c>
      <c r="C56" s="5" t="s">
        <v>638</v>
      </c>
      <c r="D56" s="1" t="s">
        <v>79</v>
      </c>
      <c r="E56" s="6" t="s">
        <v>7</v>
      </c>
      <c r="F56" s="1" t="s">
        <v>382</v>
      </c>
      <c r="G56" s="1">
        <f t="shared" si="1"/>
        <v>10</v>
      </c>
      <c r="H56" s="31"/>
      <c r="I56" s="7"/>
      <c r="J56" s="7"/>
      <c r="K56" s="7"/>
      <c r="L56" s="7"/>
      <c r="M56" s="7"/>
      <c r="N56" s="7"/>
      <c r="O56" s="7"/>
      <c r="P56" s="7">
        <v>10</v>
      </c>
      <c r="Q56" s="7"/>
      <c r="R56" s="7"/>
      <c r="S56" s="7"/>
      <c r="T56" s="7"/>
      <c r="U56" s="7"/>
      <c r="V56" s="7"/>
      <c r="W56" s="36"/>
    </row>
    <row r="57" spans="1:23" s="11" customFormat="1" ht="18" customHeight="1">
      <c r="A57" s="1">
        <v>51</v>
      </c>
      <c r="B57" s="1">
        <v>53599</v>
      </c>
      <c r="C57" s="5" t="s">
        <v>84</v>
      </c>
      <c r="D57" s="1" t="s">
        <v>79</v>
      </c>
      <c r="E57" s="6" t="s">
        <v>7</v>
      </c>
      <c r="F57" s="1" t="s">
        <v>10</v>
      </c>
      <c r="G57" s="1">
        <f t="shared" si="1"/>
        <v>10</v>
      </c>
      <c r="H57" s="31"/>
      <c r="I57" s="7"/>
      <c r="J57" s="44"/>
      <c r="K57" s="44"/>
      <c r="L57" s="44"/>
      <c r="M57" s="44"/>
      <c r="N57" s="44"/>
      <c r="O57" s="44"/>
      <c r="P57" s="44"/>
      <c r="Q57" s="44">
        <v>4</v>
      </c>
      <c r="R57" s="44"/>
      <c r="S57" s="44"/>
      <c r="T57" s="44"/>
      <c r="U57" s="44"/>
      <c r="V57" s="44">
        <v>6</v>
      </c>
      <c r="W57" s="32"/>
    </row>
    <row r="58" spans="1:23" s="11" customFormat="1" ht="18" customHeight="1">
      <c r="A58" s="1">
        <v>54</v>
      </c>
      <c r="B58" s="1">
        <v>41480</v>
      </c>
      <c r="C58" s="5" t="s">
        <v>789</v>
      </c>
      <c r="D58" s="1" t="s">
        <v>79</v>
      </c>
      <c r="E58" s="6" t="s">
        <v>750</v>
      </c>
      <c r="F58" s="1" t="s">
        <v>260</v>
      </c>
      <c r="G58" s="1">
        <f t="shared" si="1"/>
        <v>8</v>
      </c>
      <c r="H58" s="31"/>
      <c r="I58" s="7"/>
      <c r="J58" s="7"/>
      <c r="K58" s="7"/>
      <c r="L58" s="7"/>
      <c r="M58" s="7"/>
      <c r="N58" s="7">
        <v>8</v>
      </c>
      <c r="O58" s="7"/>
      <c r="P58" s="7"/>
      <c r="Q58" s="7"/>
      <c r="R58" s="7"/>
      <c r="S58" s="7"/>
      <c r="T58" s="7"/>
      <c r="U58" s="7"/>
      <c r="V58" s="7"/>
      <c r="W58" s="36"/>
    </row>
    <row r="59" spans="1:23" s="11" customFormat="1" ht="18" customHeight="1">
      <c r="A59" s="1">
        <v>54</v>
      </c>
      <c r="B59" s="1">
        <v>63156</v>
      </c>
      <c r="C59" s="5" t="s">
        <v>680</v>
      </c>
      <c r="D59" s="1" t="s">
        <v>79</v>
      </c>
      <c r="E59" s="6" t="s">
        <v>196</v>
      </c>
      <c r="F59" s="1" t="s">
        <v>191</v>
      </c>
      <c r="G59" s="1">
        <f t="shared" si="1"/>
        <v>8</v>
      </c>
      <c r="H59" s="31"/>
      <c r="I59" s="7"/>
      <c r="J59" s="7"/>
      <c r="K59" s="7"/>
      <c r="L59" s="7"/>
      <c r="M59" s="7">
        <v>8</v>
      </c>
      <c r="N59" s="7"/>
      <c r="O59" s="7"/>
      <c r="P59" s="7"/>
      <c r="Q59" s="7"/>
      <c r="R59" s="7"/>
      <c r="S59" s="7"/>
      <c r="T59" s="7"/>
      <c r="U59" s="7"/>
      <c r="V59" s="7"/>
      <c r="W59" s="36"/>
    </row>
    <row r="60" spans="1:23" s="11" customFormat="1" ht="18" customHeight="1">
      <c r="A60" s="1">
        <v>54</v>
      </c>
      <c r="B60" s="24">
        <v>38593</v>
      </c>
      <c r="C60" s="25" t="s">
        <v>725</v>
      </c>
      <c r="D60" s="1" t="s">
        <v>79</v>
      </c>
      <c r="E60" s="26" t="s">
        <v>726</v>
      </c>
      <c r="F60" s="24" t="s">
        <v>701</v>
      </c>
      <c r="G60" s="1">
        <f t="shared" si="1"/>
        <v>8</v>
      </c>
      <c r="H60" s="31"/>
      <c r="I60" s="44"/>
      <c r="J60" s="44"/>
      <c r="K60" s="44"/>
      <c r="L60" s="44">
        <v>8</v>
      </c>
      <c r="M60" s="44"/>
      <c r="N60" s="44"/>
      <c r="O60" s="44"/>
      <c r="P60" s="44"/>
      <c r="Q60" s="44"/>
      <c r="R60" s="44"/>
      <c r="S60" s="44"/>
      <c r="T60" s="44"/>
      <c r="U60" s="44"/>
      <c r="V60" s="7"/>
      <c r="W60" s="36"/>
    </row>
    <row r="61" spans="1:23" s="11" customFormat="1" ht="18" customHeight="1">
      <c r="A61" s="1">
        <v>54</v>
      </c>
      <c r="B61" s="24" t="s">
        <v>658</v>
      </c>
      <c r="C61" s="25" t="s">
        <v>659</v>
      </c>
      <c r="D61" s="1" t="s">
        <v>79</v>
      </c>
      <c r="E61" s="26" t="s">
        <v>7</v>
      </c>
      <c r="F61" s="24" t="s">
        <v>26</v>
      </c>
      <c r="G61" s="1">
        <f t="shared" si="1"/>
        <v>8</v>
      </c>
      <c r="H61" s="31"/>
      <c r="I61" s="44"/>
      <c r="J61" s="44"/>
      <c r="K61" s="44"/>
      <c r="L61" s="44"/>
      <c r="M61" s="44"/>
      <c r="N61" s="44"/>
      <c r="O61" s="44">
        <v>8</v>
      </c>
      <c r="P61" s="44"/>
      <c r="Q61" s="44"/>
      <c r="R61" s="44"/>
      <c r="S61" s="44"/>
      <c r="T61" s="44"/>
      <c r="U61" s="44"/>
      <c r="V61" s="7"/>
      <c r="W61" s="36"/>
    </row>
    <row r="62" spans="1:23" s="11" customFormat="1" ht="18" customHeight="1">
      <c r="A62" s="1">
        <v>58</v>
      </c>
      <c r="B62" s="24" t="s">
        <v>589</v>
      </c>
      <c r="C62" s="25" t="s">
        <v>590</v>
      </c>
      <c r="D62" s="1" t="s">
        <v>79</v>
      </c>
      <c r="E62" s="26" t="s">
        <v>7</v>
      </c>
      <c r="F62" s="24" t="s">
        <v>10</v>
      </c>
      <c r="G62" s="1">
        <f t="shared" si="1"/>
        <v>6</v>
      </c>
      <c r="H62" s="31"/>
      <c r="I62" s="44"/>
      <c r="J62" s="44"/>
      <c r="K62" s="44"/>
      <c r="L62" s="44"/>
      <c r="M62" s="44"/>
      <c r="N62" s="44"/>
      <c r="O62" s="44"/>
      <c r="P62" s="44"/>
      <c r="Q62" s="44">
        <v>6</v>
      </c>
      <c r="R62" s="44"/>
      <c r="S62" s="44"/>
      <c r="T62" s="44"/>
      <c r="U62" s="44"/>
      <c r="V62" s="7"/>
      <c r="W62" s="36"/>
    </row>
    <row r="63" spans="1:23" s="11" customFormat="1" ht="18" customHeight="1">
      <c r="A63" s="1">
        <v>59</v>
      </c>
      <c r="B63" s="24" t="s">
        <v>660</v>
      </c>
      <c r="C63" s="25" t="s">
        <v>661</v>
      </c>
      <c r="D63" s="1" t="s">
        <v>79</v>
      </c>
      <c r="E63" s="26" t="s">
        <v>7</v>
      </c>
      <c r="F63" s="24" t="s">
        <v>10</v>
      </c>
      <c r="G63" s="1">
        <f t="shared" si="1"/>
        <v>4</v>
      </c>
      <c r="H63" s="31"/>
      <c r="I63" s="44"/>
      <c r="J63" s="44"/>
      <c r="K63" s="44"/>
      <c r="L63" s="44"/>
      <c r="M63" s="44"/>
      <c r="N63" s="44"/>
      <c r="O63" s="44">
        <v>4</v>
      </c>
      <c r="P63" s="44"/>
      <c r="Q63" s="44"/>
      <c r="R63" s="44"/>
      <c r="S63" s="44"/>
      <c r="T63" s="44"/>
      <c r="U63" s="44"/>
      <c r="V63" s="7"/>
      <c r="W63" s="36"/>
    </row>
    <row r="64" spans="1:23" s="11" customFormat="1" ht="18" customHeight="1">
      <c r="A64" s="1">
        <v>60</v>
      </c>
      <c r="B64" s="24">
        <v>55650</v>
      </c>
      <c r="C64" s="25" t="s">
        <v>86</v>
      </c>
      <c r="D64" s="1" t="s">
        <v>79</v>
      </c>
      <c r="E64" s="26" t="s">
        <v>7</v>
      </c>
      <c r="F64" s="24" t="s">
        <v>8</v>
      </c>
      <c r="G64" s="1">
        <f t="shared" si="1"/>
        <v>3</v>
      </c>
      <c r="H64" s="31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7">
        <v>3</v>
      </c>
      <c r="W64" s="36"/>
    </row>
    <row r="65" spans="1:23" s="11" customFormat="1" ht="18" customHeight="1">
      <c r="A65" s="1">
        <v>61</v>
      </c>
      <c r="B65" s="24">
        <v>62896</v>
      </c>
      <c r="C65" s="25" t="s">
        <v>87</v>
      </c>
      <c r="D65" s="1" t="s">
        <v>79</v>
      </c>
      <c r="E65" s="26" t="s">
        <v>88</v>
      </c>
      <c r="F65" s="24" t="s">
        <v>8</v>
      </c>
      <c r="G65" s="1">
        <f t="shared" si="1"/>
        <v>2</v>
      </c>
      <c r="H65" s="31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7">
        <v>2</v>
      </c>
      <c r="W65" s="36"/>
    </row>
    <row r="66" spans="1:23" ht="18" customHeight="1">
      <c r="A66" s="1"/>
      <c r="B66" s="1"/>
      <c r="C66" s="5"/>
      <c r="D66" s="1"/>
      <c r="E66" s="6"/>
      <c r="F66" s="1"/>
      <c r="G66" s="1"/>
      <c r="H66" s="28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34"/>
    </row>
    <row r="67" spans="1:23" ht="6.9" customHeight="1">
      <c r="A67" s="38"/>
      <c r="B67" s="33"/>
      <c r="C67" s="39"/>
      <c r="D67" s="33"/>
      <c r="E67" s="40"/>
      <c r="F67" s="33"/>
      <c r="G67" s="41"/>
      <c r="H67" s="33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37"/>
    </row>
    <row r="68" spans="1:23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</row>
    <row r="69" spans="1:23">
      <c r="C69" s="2"/>
      <c r="D69" s="10"/>
      <c r="E69" s="2"/>
      <c r="H69" s="12"/>
    </row>
    <row r="70" spans="1:23">
      <c r="C70" s="2"/>
      <c r="D70" s="10"/>
      <c r="E70" s="2"/>
      <c r="H70" s="12"/>
    </row>
    <row r="71" spans="1:23">
      <c r="C71" s="2"/>
      <c r="D71" s="10"/>
      <c r="E71" s="2"/>
      <c r="H71" s="12"/>
    </row>
    <row r="72" spans="1:23">
      <c r="C72" s="2"/>
      <c r="D72" s="10"/>
      <c r="E72" s="2"/>
      <c r="H72" s="12"/>
    </row>
    <row r="73" spans="1:23">
      <c r="C73" s="2"/>
      <c r="D73" s="10"/>
      <c r="E73" s="2"/>
      <c r="H73" s="12"/>
    </row>
    <row r="74" spans="1:23">
      <c r="C74" s="2"/>
      <c r="D74" s="10"/>
      <c r="E74" s="2"/>
      <c r="H74" s="12"/>
    </row>
    <row r="75" spans="1:23">
      <c r="C75" s="2"/>
      <c r="D75" s="10"/>
      <c r="E75" s="2"/>
      <c r="H75" s="12"/>
    </row>
    <row r="76" spans="1:23">
      <c r="C76" s="2"/>
      <c r="D76" s="10"/>
      <c r="E76" s="2"/>
      <c r="H76" s="12"/>
    </row>
    <row r="77" spans="1:23">
      <c r="C77" s="2"/>
      <c r="D77" s="10"/>
      <c r="E77" s="2"/>
      <c r="H77" s="12"/>
    </row>
    <row r="78" spans="1:23">
      <c r="C78" s="2"/>
      <c r="D78" s="10"/>
      <c r="E78" s="2"/>
      <c r="H78" s="12"/>
    </row>
    <row r="79" spans="1:23">
      <c r="C79" s="2"/>
      <c r="D79" s="10"/>
      <c r="E79" s="2"/>
      <c r="H79" s="12"/>
    </row>
    <row r="80" spans="1:23">
      <c r="C80" s="2"/>
      <c r="D80" s="10"/>
      <c r="E80" s="2"/>
      <c r="H80" s="12"/>
    </row>
    <row r="81" spans="3:8">
      <c r="C81" s="2"/>
      <c r="D81" s="10"/>
      <c r="E81" s="2"/>
      <c r="H81" s="12"/>
    </row>
  </sheetData>
  <sheetProtection algorithmName="SHA-512" hashValue="jqdgK+qsp7N/gReSI6pYBDJNo9TMZ1fUyWoP0XgNBF3usIY/Hy7vp/oWxe/CrYb2zL23NBvVVPe4d7aE2FFFQg==" saltValue="YAVB185UO8WX1YJOwrJhpQ==" spinCount="100000" sheet="1" selectLockedCells="1" selectUnlockedCells="1"/>
  <sortState xmlns:xlrd2="http://schemas.microsoft.com/office/spreadsheetml/2017/richdata2" ref="B5:V65">
    <sortCondition descending="1" ref="G5:G65"/>
  </sortState>
  <mergeCells count="16">
    <mergeCell ref="V1:V2"/>
    <mergeCell ref="I1:I2"/>
    <mergeCell ref="A2:G2"/>
    <mergeCell ref="A1:G1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1:B1048576">
    <cfRule type="duplicateValues" dxfId="97" priority="5"/>
  </conditionalFormatting>
  <conditionalFormatting sqref="B3:C3">
    <cfRule type="duplicateValues" dxfId="96" priority="11" stopIfTrue="1"/>
  </conditionalFormatting>
  <conditionalFormatting sqref="B5:C65">
    <cfRule type="duplicateValues" dxfId="95" priority="12380" stopIfTrue="1"/>
  </conditionalFormatting>
  <conditionalFormatting sqref="B5:C66">
    <cfRule type="duplicateValues" dxfId="94" priority="12382" stopIfTrue="1"/>
    <cfRule type="duplicateValues" dxfId="93" priority="12383" stopIfTrue="1"/>
    <cfRule type="duplicateValues" dxfId="92" priority="12384" stopIfTrue="1"/>
  </conditionalFormatting>
  <conditionalFormatting sqref="B58:C58 B60:C68">
    <cfRule type="expression" dxfId="91" priority="11664" stopIfTrue="1">
      <formula>AND(COUNTIF($B$60:$C$68, B58)+COUNTIF($B$58:$C$58, B58)&gt;1,NOT(ISBLANK(B58)))</formula>
    </cfRule>
  </conditionalFormatting>
  <conditionalFormatting sqref="B60:C68 B1:C2 B4:C4 B58:C58 B69:B81 B82:C65537">
    <cfRule type="expression" dxfId="90" priority="9424" stopIfTrue="1">
      <formula>AND(COUNTIF($B$1:$C$2, B1)+COUNTIF($B$4:$C$4, B1)+COUNTIF($B$58:$C$65537, B1)&gt;1,NOT(ISBLANK(B1)))</formula>
    </cfRule>
  </conditionalFormatting>
  <conditionalFormatting sqref="B82:C1048576 B1:C68 B69:B81">
    <cfRule type="duplicateValues" dxfId="89" priority="3"/>
    <cfRule type="duplicateValues" dxfId="88" priority="6"/>
  </conditionalFormatting>
  <conditionalFormatting sqref="C66">
    <cfRule type="duplicateValues" dxfId="87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1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736</v>
      </c>
      <c r="N1" s="56" t="s">
        <v>639</v>
      </c>
      <c r="O1" s="56" t="s">
        <v>544</v>
      </c>
      <c r="P1" s="56" t="s">
        <v>439</v>
      </c>
      <c r="Q1" s="56" t="s">
        <v>138</v>
      </c>
      <c r="R1" s="64" t="s">
        <v>14</v>
      </c>
      <c r="S1" s="27"/>
    </row>
    <row r="2" spans="1:19" s="4" customFormat="1" ht="97.5" customHeight="1">
      <c r="A2" s="58" t="s">
        <v>934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6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45739</v>
      </c>
      <c r="O3" s="19">
        <v>45725</v>
      </c>
      <c r="P3" s="19">
        <v>45725</v>
      </c>
      <c r="Q3" s="19">
        <v>45688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474</v>
      </c>
      <c r="Q4" s="21" t="s">
        <v>139</v>
      </c>
      <c r="R4" s="48" t="s">
        <v>15</v>
      </c>
      <c r="S4" s="35"/>
    </row>
    <row r="5" spans="1:19" s="11" customFormat="1" ht="18" customHeight="1">
      <c r="A5" s="1">
        <v>1</v>
      </c>
      <c r="B5" s="1">
        <v>19680</v>
      </c>
      <c r="C5" s="5" t="s">
        <v>483</v>
      </c>
      <c r="D5" s="1" t="s">
        <v>123</v>
      </c>
      <c r="E5" s="6" t="s">
        <v>7</v>
      </c>
      <c r="F5" s="1" t="s">
        <v>151</v>
      </c>
      <c r="G5" s="1">
        <f t="shared" ref="G5:G18" si="0">SUM(I5:R5)</f>
        <v>185</v>
      </c>
      <c r="H5" s="31"/>
      <c r="I5" s="7"/>
      <c r="J5" s="7">
        <v>90</v>
      </c>
      <c r="K5" s="7"/>
      <c r="L5" s="7"/>
      <c r="M5" s="7"/>
      <c r="N5" s="7"/>
      <c r="O5" s="7"/>
      <c r="P5" s="7">
        <v>95</v>
      </c>
      <c r="Q5" s="7"/>
      <c r="R5" s="7"/>
      <c r="S5" s="36"/>
    </row>
    <row r="6" spans="1:19" s="11" customFormat="1" ht="18" customHeight="1">
      <c r="A6" s="1">
        <v>2</v>
      </c>
      <c r="B6" s="1" t="s">
        <v>602</v>
      </c>
      <c r="C6" s="5" t="s">
        <v>603</v>
      </c>
      <c r="D6" s="1" t="s">
        <v>123</v>
      </c>
      <c r="E6" s="6" t="s">
        <v>7</v>
      </c>
      <c r="F6" s="1" t="s">
        <v>10</v>
      </c>
      <c r="G6" s="1">
        <f t="shared" si="0"/>
        <v>122.5</v>
      </c>
      <c r="H6" s="31"/>
      <c r="I6" s="7"/>
      <c r="J6" s="7"/>
      <c r="K6" s="7">
        <v>100</v>
      </c>
      <c r="L6" s="7"/>
      <c r="M6" s="7"/>
      <c r="N6" s="7">
        <f>25/2</f>
        <v>12.5</v>
      </c>
      <c r="O6" s="7">
        <v>10</v>
      </c>
      <c r="P6" s="7"/>
      <c r="Q6" s="7"/>
      <c r="R6" s="7"/>
      <c r="S6" s="36"/>
    </row>
    <row r="7" spans="1:19" s="11" customFormat="1" ht="18" customHeight="1">
      <c r="A7" s="1">
        <v>3</v>
      </c>
      <c r="B7" s="1" t="s">
        <v>604</v>
      </c>
      <c r="C7" s="5" t="s">
        <v>605</v>
      </c>
      <c r="D7" s="1" t="s">
        <v>123</v>
      </c>
      <c r="E7" s="6" t="s">
        <v>595</v>
      </c>
      <c r="F7" s="1" t="s">
        <v>10</v>
      </c>
      <c r="G7" s="1">
        <f t="shared" si="0"/>
        <v>105</v>
      </c>
      <c r="H7" s="31"/>
      <c r="I7" s="7"/>
      <c r="J7" s="7"/>
      <c r="K7" s="7">
        <v>90</v>
      </c>
      <c r="L7" s="7"/>
      <c r="M7" s="7"/>
      <c r="N7" s="7">
        <v>10</v>
      </c>
      <c r="O7" s="7">
        <v>5</v>
      </c>
      <c r="P7" s="7"/>
      <c r="Q7" s="7"/>
      <c r="R7" s="7"/>
      <c r="S7" s="36"/>
    </row>
    <row r="8" spans="1:19" s="11" customFormat="1" ht="18" customHeight="1">
      <c r="A8" s="1">
        <v>4</v>
      </c>
      <c r="B8" s="1">
        <v>35939</v>
      </c>
      <c r="C8" s="5" t="s">
        <v>141</v>
      </c>
      <c r="D8" s="1" t="s">
        <v>123</v>
      </c>
      <c r="E8" s="6" t="s">
        <v>7</v>
      </c>
      <c r="F8" s="1" t="s">
        <v>142</v>
      </c>
      <c r="G8" s="1">
        <f t="shared" si="0"/>
        <v>80</v>
      </c>
      <c r="H8" s="31"/>
      <c r="I8" s="7"/>
      <c r="J8" s="7"/>
      <c r="K8" s="7"/>
      <c r="L8" s="7"/>
      <c r="M8" s="7"/>
      <c r="N8" s="7"/>
      <c r="O8" s="7"/>
      <c r="P8" s="7"/>
      <c r="Q8" s="7">
        <v>80</v>
      </c>
      <c r="R8" s="7"/>
      <c r="S8" s="36"/>
    </row>
    <row r="9" spans="1:19" s="11" customFormat="1" ht="18" customHeight="1">
      <c r="A9" s="1">
        <v>4</v>
      </c>
      <c r="B9" s="1">
        <v>58575</v>
      </c>
      <c r="C9" s="5" t="s">
        <v>484</v>
      </c>
      <c r="D9" s="1" t="s">
        <v>123</v>
      </c>
      <c r="E9" s="6" t="s">
        <v>7</v>
      </c>
      <c r="F9" s="1" t="s">
        <v>443</v>
      </c>
      <c r="G9" s="1">
        <f t="shared" si="0"/>
        <v>80</v>
      </c>
      <c r="H9" s="31"/>
      <c r="I9" s="7"/>
      <c r="J9" s="7"/>
      <c r="K9" s="7"/>
      <c r="L9" s="7"/>
      <c r="M9" s="7"/>
      <c r="N9" s="7"/>
      <c r="O9" s="7"/>
      <c r="P9" s="7">
        <v>80</v>
      </c>
      <c r="Q9" s="7"/>
      <c r="R9" s="7"/>
      <c r="S9" s="36"/>
    </row>
    <row r="10" spans="1:19" s="11" customFormat="1" ht="18" customHeight="1">
      <c r="A10" s="1">
        <v>4</v>
      </c>
      <c r="B10" s="1" t="s">
        <v>877</v>
      </c>
      <c r="C10" s="5" t="s">
        <v>878</v>
      </c>
      <c r="D10" s="1" t="s">
        <v>123</v>
      </c>
      <c r="E10" s="6" t="s">
        <v>7</v>
      </c>
      <c r="F10" s="1" t="s">
        <v>151</v>
      </c>
      <c r="G10" s="1">
        <f t="shared" si="0"/>
        <v>80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33712</v>
      </c>
      <c r="C11" s="5" t="s">
        <v>485</v>
      </c>
      <c r="D11" s="1" t="s">
        <v>123</v>
      </c>
      <c r="E11" s="6" t="s">
        <v>7</v>
      </c>
      <c r="F11" s="1" t="s">
        <v>443</v>
      </c>
      <c r="G11" s="1">
        <f t="shared" si="0"/>
        <v>75</v>
      </c>
      <c r="H11" s="31"/>
      <c r="I11" s="7"/>
      <c r="J11" s="7"/>
      <c r="K11" s="7"/>
      <c r="L11" s="7"/>
      <c r="M11" s="7"/>
      <c r="N11" s="7"/>
      <c r="O11" s="7"/>
      <c r="P11" s="7">
        <v>75</v>
      </c>
      <c r="Q11" s="7"/>
      <c r="R11" s="7"/>
      <c r="S11" s="36"/>
    </row>
    <row r="12" spans="1:19" s="11" customFormat="1" ht="18" customHeight="1">
      <c r="A12" s="1">
        <v>8</v>
      </c>
      <c r="B12" s="1">
        <v>61474</v>
      </c>
      <c r="C12" s="5" t="s">
        <v>121</v>
      </c>
      <c r="D12" s="1" t="s">
        <v>123</v>
      </c>
      <c r="E12" s="6" t="s">
        <v>122</v>
      </c>
      <c r="F12" s="1" t="s">
        <v>26</v>
      </c>
      <c r="G12" s="1">
        <f t="shared" si="0"/>
        <v>22.5</v>
      </c>
      <c r="H12" s="31"/>
      <c r="I12" s="7"/>
      <c r="J12" s="7"/>
      <c r="K12" s="7"/>
      <c r="L12" s="7"/>
      <c r="M12" s="7"/>
      <c r="N12" s="7"/>
      <c r="O12" s="7">
        <v>12.5</v>
      </c>
      <c r="P12" s="7"/>
      <c r="Q12" s="7"/>
      <c r="R12" s="7">
        <v>10</v>
      </c>
      <c r="S12" s="36"/>
    </row>
    <row r="13" spans="1:19" s="11" customFormat="1" ht="18" customHeight="1">
      <c r="A13" s="1">
        <v>9</v>
      </c>
      <c r="B13" s="1">
        <v>33269</v>
      </c>
      <c r="C13" s="5" t="s">
        <v>120</v>
      </c>
      <c r="D13" s="1" t="s">
        <v>123</v>
      </c>
      <c r="E13" s="6" t="s">
        <v>34</v>
      </c>
      <c r="F13" s="1" t="s">
        <v>10</v>
      </c>
      <c r="G13" s="1">
        <f t="shared" si="0"/>
        <v>20</v>
      </c>
      <c r="H13" s="31"/>
      <c r="I13" s="7"/>
      <c r="J13" s="7"/>
      <c r="K13" s="7"/>
      <c r="L13" s="7"/>
      <c r="M13" s="7"/>
      <c r="N13" s="7"/>
      <c r="O13" s="7">
        <v>7.5</v>
      </c>
      <c r="P13" s="7"/>
      <c r="Q13" s="7"/>
      <c r="R13" s="7">
        <v>12.5</v>
      </c>
      <c r="S13" s="36"/>
    </row>
    <row r="14" spans="1:19" s="11" customFormat="1" ht="18" customHeight="1">
      <c r="A14" s="1">
        <v>9</v>
      </c>
      <c r="B14" s="1">
        <v>44992</v>
      </c>
      <c r="C14" s="5" t="s">
        <v>692</v>
      </c>
      <c r="D14" s="1" t="s">
        <v>123</v>
      </c>
      <c r="E14" s="6" t="s">
        <v>7</v>
      </c>
      <c r="F14" s="1" t="s">
        <v>687</v>
      </c>
      <c r="G14" s="1">
        <f t="shared" si="0"/>
        <v>20</v>
      </c>
      <c r="H14" s="31"/>
      <c r="I14" s="7"/>
      <c r="J14" s="7"/>
      <c r="K14" s="7"/>
      <c r="L14" s="7">
        <v>20</v>
      </c>
      <c r="M14" s="7"/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58469</v>
      </c>
      <c r="C15" s="5" t="s">
        <v>741</v>
      </c>
      <c r="D15" s="1" t="s">
        <v>123</v>
      </c>
      <c r="E15" s="6" t="s">
        <v>7</v>
      </c>
      <c r="F15" s="1" t="s">
        <v>260</v>
      </c>
      <c r="G15" s="1">
        <f t="shared" si="0"/>
        <v>10</v>
      </c>
      <c r="H15" s="31"/>
      <c r="I15" s="7"/>
      <c r="J15" s="7"/>
      <c r="K15" s="7"/>
      <c r="L15" s="7"/>
      <c r="M15" s="7">
        <v>10</v>
      </c>
      <c r="N15" s="7"/>
      <c r="O15" s="7"/>
      <c r="P15" s="7"/>
      <c r="Q15" s="7"/>
      <c r="R15" s="7"/>
      <c r="S15" s="36"/>
    </row>
    <row r="16" spans="1:19" s="11" customFormat="1" ht="18" customHeight="1">
      <c r="A16" s="1">
        <v>11</v>
      </c>
      <c r="B16" s="1">
        <v>62363</v>
      </c>
      <c r="C16" s="5" t="s">
        <v>693</v>
      </c>
      <c r="D16" s="1" t="s">
        <v>123</v>
      </c>
      <c r="E16" s="6" t="s">
        <v>7</v>
      </c>
      <c r="F16" s="1" t="s">
        <v>687</v>
      </c>
      <c r="G16" s="1">
        <f t="shared" si="0"/>
        <v>10</v>
      </c>
      <c r="H16" s="31"/>
      <c r="I16" s="7"/>
      <c r="J16" s="7"/>
      <c r="K16" s="7"/>
      <c r="L16" s="7">
        <v>10</v>
      </c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59547</v>
      </c>
      <c r="C17" s="5" t="s">
        <v>694</v>
      </c>
      <c r="D17" s="1" t="s">
        <v>123</v>
      </c>
      <c r="E17" s="6" t="s">
        <v>7</v>
      </c>
      <c r="F17" s="1" t="s">
        <v>687</v>
      </c>
      <c r="G17" s="1">
        <f t="shared" si="0"/>
        <v>8</v>
      </c>
      <c r="H17" s="31"/>
      <c r="I17" s="7"/>
      <c r="J17" s="7"/>
      <c r="K17" s="7"/>
      <c r="L17" s="7">
        <v>8</v>
      </c>
      <c r="M17" s="7"/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60165</v>
      </c>
      <c r="C18" s="5" t="s">
        <v>695</v>
      </c>
      <c r="D18" s="1" t="s">
        <v>123</v>
      </c>
      <c r="E18" s="6" t="s">
        <v>7</v>
      </c>
      <c r="F18" s="1" t="s">
        <v>687</v>
      </c>
      <c r="G18" s="1">
        <f t="shared" si="0"/>
        <v>6</v>
      </c>
      <c r="H18" s="31"/>
      <c r="I18" s="7"/>
      <c r="J18" s="7"/>
      <c r="K18" s="7"/>
      <c r="L18" s="7">
        <v>6</v>
      </c>
      <c r="M18" s="7"/>
      <c r="N18" s="7"/>
      <c r="O18" s="7"/>
      <c r="P18" s="7"/>
      <c r="Q18" s="7"/>
      <c r="R18" s="7"/>
      <c r="S18" s="36"/>
    </row>
    <row r="19" spans="1:19" ht="18" customHeight="1">
      <c r="A19" s="1"/>
      <c r="B19" s="1"/>
      <c r="C19" s="5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7"/>
      <c r="R19" s="7"/>
      <c r="S19" s="34"/>
    </row>
    <row r="20" spans="1:19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37"/>
    </row>
    <row r="21" spans="1:19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</row>
  </sheetData>
  <sheetProtection algorithmName="SHA-512" hashValue="w6wUrQliNWX2kQgSPv6s4ykp46wM/F7EgsHKPlwKAlmppoETb6DvJdQwfgcVVrI8Cvn5OAl/Od7x4XJv/AoT1g==" saltValue="8OTb5Hkxj8K4B7qWKBjksA==" spinCount="100000" sheet="1" selectLockedCells="1" selectUnlockedCells="1"/>
  <sortState xmlns:xlrd2="http://schemas.microsoft.com/office/spreadsheetml/2017/richdata2" ref="B5:R18">
    <sortCondition descending="1" ref="G5:G18"/>
  </sortState>
  <mergeCells count="12">
    <mergeCell ref="A2:G2"/>
    <mergeCell ref="A1:G1"/>
    <mergeCell ref="R1:R2"/>
    <mergeCell ref="I1:I2"/>
    <mergeCell ref="Q1:Q2"/>
    <mergeCell ref="P1:P2"/>
    <mergeCell ref="O1:O2"/>
    <mergeCell ref="N1:N2"/>
    <mergeCell ref="L1:L2"/>
    <mergeCell ref="M1:M2"/>
    <mergeCell ref="K1:K2"/>
    <mergeCell ref="J1:J2"/>
  </mergeCells>
  <phoneticPr fontId="15" type="noConversion"/>
  <conditionalFormatting sqref="B1:B1048576">
    <cfRule type="duplicateValues" dxfId="86" priority="2"/>
  </conditionalFormatting>
  <conditionalFormatting sqref="B1:C1048576">
    <cfRule type="duplicateValues" dxfId="85" priority="3"/>
  </conditionalFormatting>
  <conditionalFormatting sqref="B3:C3">
    <cfRule type="duplicateValues" dxfId="84" priority="11" stopIfTrue="1"/>
  </conditionalFormatting>
  <conditionalFormatting sqref="B5:C18">
    <cfRule type="duplicateValues" dxfId="83" priority="12084" stopIfTrue="1"/>
  </conditionalFormatting>
  <conditionalFormatting sqref="B5:C19">
    <cfRule type="duplicateValues" dxfId="82" priority="12086" stopIfTrue="1"/>
    <cfRule type="duplicateValues" dxfId="81" priority="12087" stopIfTrue="1"/>
  </conditionalFormatting>
  <conditionalFormatting sqref="B19:C21">
    <cfRule type="expression" dxfId="80" priority="2179" stopIfTrue="1">
      <formula>AND(COUNTIF($B$19:$C$21, B19)+COUNTIF(#REF!, B19)&gt;1,NOT(ISBLANK(B19)))</formula>
    </cfRule>
  </conditionalFormatting>
  <conditionalFormatting sqref="B19:C65530 B1:C2 B4:C4">
    <cfRule type="expression" dxfId="79" priority="2180" stopIfTrue="1">
      <formula>AND(COUNTIF($B$1:$C$2, B1)+COUNTIF($B$4:$C$4, B1)+COUNTIF($B$19:$C$65530, B1)&gt;1,NOT(ISBLANK(B1)))</formula>
    </cfRule>
  </conditionalFormatting>
  <conditionalFormatting sqref="C19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15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639</v>
      </c>
      <c r="M1" s="56" t="s">
        <v>544</v>
      </c>
      <c r="N1" s="56" t="s">
        <v>439</v>
      </c>
      <c r="O1" s="56" t="s">
        <v>138</v>
      </c>
      <c r="P1" s="64" t="s">
        <v>14</v>
      </c>
      <c r="Q1" s="27"/>
    </row>
    <row r="2" spans="1:17" s="4" customFormat="1" ht="97.5" customHeight="1">
      <c r="A2" s="58" t="s">
        <v>933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65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45739</v>
      </c>
      <c r="M3" s="19">
        <v>45725</v>
      </c>
      <c r="N3" s="19">
        <v>45725</v>
      </c>
      <c r="O3" s="19">
        <v>45688</v>
      </c>
      <c r="P3" s="47">
        <v>45683</v>
      </c>
      <c r="Q3" s="34"/>
    </row>
    <row r="4" spans="1:17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474</v>
      </c>
      <c r="O4" s="21" t="s">
        <v>139</v>
      </c>
      <c r="P4" s="48" t="s">
        <v>15</v>
      </c>
      <c r="Q4" s="35"/>
    </row>
    <row r="5" spans="1:17" s="11" customFormat="1" ht="18" customHeight="1">
      <c r="A5" s="1">
        <v>1</v>
      </c>
      <c r="B5" s="1">
        <v>53264</v>
      </c>
      <c r="C5" s="5" t="s">
        <v>124</v>
      </c>
      <c r="D5" s="1" t="s">
        <v>128</v>
      </c>
      <c r="E5" s="6" t="s">
        <v>7</v>
      </c>
      <c r="F5" s="1" t="s">
        <v>10</v>
      </c>
      <c r="G5" s="1">
        <f t="shared" ref="G5:G12" si="0">SUM(I5:P5)</f>
        <v>137.5</v>
      </c>
      <c r="H5" s="31"/>
      <c r="I5" s="7"/>
      <c r="J5" s="7"/>
      <c r="K5" s="7">
        <v>100</v>
      </c>
      <c r="L5" s="7">
        <f>25/2</f>
        <v>12.5</v>
      </c>
      <c r="M5" s="7">
        <v>12.5</v>
      </c>
      <c r="N5" s="7"/>
      <c r="O5" s="7"/>
      <c r="P5" s="7">
        <v>12.5</v>
      </c>
      <c r="Q5" s="32"/>
    </row>
    <row r="6" spans="1:17" s="11" customFormat="1" ht="18" customHeight="1">
      <c r="A6" s="1">
        <v>2</v>
      </c>
      <c r="B6" s="1">
        <v>59916</v>
      </c>
      <c r="C6" s="5" t="s">
        <v>126</v>
      </c>
      <c r="D6" s="1" t="s">
        <v>128</v>
      </c>
      <c r="E6" s="6" t="s">
        <v>7</v>
      </c>
      <c r="F6" s="1" t="s">
        <v>10</v>
      </c>
      <c r="G6" s="1">
        <f t="shared" si="0"/>
        <v>115</v>
      </c>
      <c r="H6" s="31"/>
      <c r="I6" s="7"/>
      <c r="J6" s="7"/>
      <c r="K6" s="7">
        <v>90</v>
      </c>
      <c r="L6" s="7">
        <f>15/2</f>
        <v>7.5</v>
      </c>
      <c r="M6" s="7">
        <v>10</v>
      </c>
      <c r="N6" s="7"/>
      <c r="O6" s="7"/>
      <c r="P6" s="7">
        <v>7.5</v>
      </c>
      <c r="Q6" s="32"/>
    </row>
    <row r="7" spans="1:17" s="11" customFormat="1" ht="18" customHeight="1">
      <c r="A7" s="1">
        <v>3</v>
      </c>
      <c r="B7" s="1">
        <v>5171</v>
      </c>
      <c r="C7" s="5" t="s">
        <v>482</v>
      </c>
      <c r="D7" s="1" t="s">
        <v>128</v>
      </c>
      <c r="E7" s="6" t="s">
        <v>7</v>
      </c>
      <c r="F7" s="1" t="s">
        <v>443</v>
      </c>
      <c r="G7" s="1">
        <f t="shared" si="0"/>
        <v>100</v>
      </c>
      <c r="H7" s="31"/>
      <c r="I7" s="7"/>
      <c r="J7" s="7"/>
      <c r="K7" s="7"/>
      <c r="L7" s="7"/>
      <c r="M7" s="7"/>
      <c r="N7" s="7">
        <v>100</v>
      </c>
      <c r="O7" s="7"/>
      <c r="P7" s="7"/>
      <c r="Q7" s="32"/>
    </row>
    <row r="8" spans="1:17" s="11" customFormat="1" ht="18" customHeight="1">
      <c r="A8" s="1">
        <v>4</v>
      </c>
      <c r="B8" s="1">
        <v>33712</v>
      </c>
      <c r="C8" s="5" t="s">
        <v>485</v>
      </c>
      <c r="D8" s="1" t="s">
        <v>128</v>
      </c>
      <c r="E8" s="6" t="s">
        <v>7</v>
      </c>
      <c r="F8" s="1" t="s">
        <v>443</v>
      </c>
      <c r="G8" s="1">
        <f t="shared" si="0"/>
        <v>95</v>
      </c>
      <c r="H8" s="31"/>
      <c r="I8" s="7"/>
      <c r="J8" s="7">
        <v>95</v>
      </c>
      <c r="K8" s="7"/>
      <c r="L8" s="7"/>
      <c r="M8" s="7"/>
      <c r="N8" s="7"/>
      <c r="O8" s="7"/>
      <c r="P8" s="7"/>
      <c r="Q8" s="32"/>
    </row>
    <row r="9" spans="1:17" s="11" customFormat="1" ht="18" customHeight="1">
      <c r="A9" s="1">
        <v>5</v>
      </c>
      <c r="B9" s="1">
        <v>5530</v>
      </c>
      <c r="C9" s="5" t="s">
        <v>143</v>
      </c>
      <c r="D9" s="1" t="s">
        <v>128</v>
      </c>
      <c r="E9" s="6" t="s">
        <v>7</v>
      </c>
      <c r="F9" s="1" t="s">
        <v>104</v>
      </c>
      <c r="G9" s="1">
        <f t="shared" si="0"/>
        <v>80</v>
      </c>
      <c r="H9" s="31"/>
      <c r="I9" s="7"/>
      <c r="J9" s="7"/>
      <c r="K9" s="7"/>
      <c r="L9" s="7"/>
      <c r="M9" s="7"/>
      <c r="N9" s="7"/>
      <c r="O9" s="7">
        <v>80</v>
      </c>
      <c r="P9" s="7"/>
      <c r="Q9" s="32"/>
    </row>
    <row r="10" spans="1:17" s="11" customFormat="1" ht="18" customHeight="1">
      <c r="A10" s="1">
        <v>6</v>
      </c>
      <c r="B10" s="1">
        <v>61742</v>
      </c>
      <c r="C10" s="5" t="s">
        <v>486</v>
      </c>
      <c r="D10" s="1" t="s">
        <v>128</v>
      </c>
      <c r="E10" s="6" t="s">
        <v>7</v>
      </c>
      <c r="F10" s="1" t="s">
        <v>181</v>
      </c>
      <c r="G10" s="1">
        <f t="shared" si="0"/>
        <v>65</v>
      </c>
      <c r="H10" s="31"/>
      <c r="I10" s="7"/>
      <c r="J10" s="7"/>
      <c r="K10" s="7"/>
      <c r="L10" s="7"/>
      <c r="M10" s="7"/>
      <c r="N10" s="7">
        <v>65</v>
      </c>
      <c r="O10" s="7"/>
      <c r="P10" s="7"/>
      <c r="Q10" s="36"/>
    </row>
    <row r="11" spans="1:17" s="11" customFormat="1" ht="18" customHeight="1">
      <c r="A11" s="1">
        <v>7</v>
      </c>
      <c r="B11" s="1">
        <v>37982</v>
      </c>
      <c r="C11" s="5" t="s">
        <v>125</v>
      </c>
      <c r="D11" s="1" t="s">
        <v>128</v>
      </c>
      <c r="E11" s="6" t="s">
        <v>7</v>
      </c>
      <c r="F11" s="1" t="s">
        <v>26</v>
      </c>
      <c r="G11" s="1">
        <f t="shared" si="0"/>
        <v>20</v>
      </c>
      <c r="H11" s="31"/>
      <c r="I11" s="7"/>
      <c r="J11" s="7"/>
      <c r="K11" s="7"/>
      <c r="L11" s="7">
        <v>10</v>
      </c>
      <c r="M11" s="7"/>
      <c r="N11" s="7"/>
      <c r="O11" s="7"/>
      <c r="P11" s="7">
        <v>10</v>
      </c>
      <c r="Q11" s="36"/>
    </row>
    <row r="12" spans="1:17" s="11" customFormat="1" ht="18" customHeight="1">
      <c r="A12" s="1">
        <v>8</v>
      </c>
      <c r="B12" s="1">
        <v>62919</v>
      </c>
      <c r="C12" s="5" t="s">
        <v>127</v>
      </c>
      <c r="D12" s="1" t="s">
        <v>128</v>
      </c>
      <c r="E12" s="6" t="s">
        <v>7</v>
      </c>
      <c r="F12" s="1" t="s">
        <v>10</v>
      </c>
      <c r="G12" s="1">
        <f t="shared" si="0"/>
        <v>5</v>
      </c>
      <c r="H12" s="31"/>
      <c r="I12" s="7"/>
      <c r="J12" s="7"/>
      <c r="K12" s="7"/>
      <c r="L12" s="7"/>
      <c r="M12" s="7"/>
      <c r="N12" s="7"/>
      <c r="O12" s="7"/>
      <c r="P12" s="7">
        <v>5</v>
      </c>
      <c r="Q12" s="36"/>
    </row>
    <row r="13" spans="1:17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7"/>
      <c r="Q13" s="34"/>
    </row>
    <row r="14" spans="1:17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42"/>
      <c r="Q14" s="37"/>
    </row>
    <row r="15" spans="1:17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</row>
  </sheetData>
  <sheetProtection algorithmName="SHA-512" hashValue="NvV6IObmmfWxkbRQWDJThs8c8JMkERhnYGJj8xPwRhLY0lIhRb2pTVrCxtrjrjTttV6dNEPdXe2r5as8s6h18w==" saltValue="xyelFAB01N/6EhTRVVzT4Q==" spinCount="100000" sheet="1" selectLockedCells="1" selectUnlockedCells="1"/>
  <sortState xmlns:xlrd2="http://schemas.microsoft.com/office/spreadsheetml/2017/richdata2" ref="B5:P12">
    <sortCondition descending="1" ref="G5:G12"/>
  </sortState>
  <mergeCells count="10">
    <mergeCell ref="A2:G2"/>
    <mergeCell ref="A1:G1"/>
    <mergeCell ref="P1:P2"/>
    <mergeCell ref="I1:I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77" priority="2"/>
  </conditionalFormatting>
  <conditionalFormatting sqref="B1:C1048576">
    <cfRule type="duplicateValues" dxfId="76" priority="3"/>
  </conditionalFormatting>
  <conditionalFormatting sqref="B3:C3">
    <cfRule type="duplicateValues" dxfId="75" priority="5" stopIfTrue="1"/>
  </conditionalFormatting>
  <conditionalFormatting sqref="B5:C12">
    <cfRule type="duplicateValues" dxfId="74" priority="12391" stopIfTrue="1"/>
  </conditionalFormatting>
  <conditionalFormatting sqref="B5:C13">
    <cfRule type="duplicateValues" dxfId="73" priority="12094" stopIfTrue="1"/>
  </conditionalFormatting>
  <conditionalFormatting sqref="B10:C15">
    <cfRule type="duplicateValues" dxfId="72" priority="11928" stopIfTrue="1"/>
  </conditionalFormatting>
  <conditionalFormatting sqref="B10:C65530 B1:C2 B4:C4">
    <cfRule type="expression" dxfId="71" priority="11930" stopIfTrue="1">
      <formula>AND(COUNTIF($B$1:$C$2, B1)+COUNTIF($B$4:$C$4, B1)+COUNTIF($B$10:$C$65530, B1)&gt;1,NOT(ISBLANK(B1)))</formula>
    </cfRule>
  </conditionalFormatting>
  <conditionalFormatting sqref="C13">
    <cfRule type="duplicateValues" dxfId="7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65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7.21875" style="12" bestFit="1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617</v>
      </c>
      <c r="Q1" s="56" t="s">
        <v>544</v>
      </c>
      <c r="R1" s="56" t="s">
        <v>439</v>
      </c>
      <c r="S1" s="56" t="s">
        <v>397</v>
      </c>
      <c r="T1" s="56" t="s">
        <v>188</v>
      </c>
      <c r="U1" s="56" t="s">
        <v>138</v>
      </c>
      <c r="V1" s="64" t="s">
        <v>14</v>
      </c>
      <c r="W1" s="27"/>
    </row>
    <row r="2" spans="1:23" s="4" customFormat="1" ht="65.099999999999994" customHeight="1">
      <c r="A2" s="58" t="s">
        <v>932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65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45739</v>
      </c>
      <c r="Q3" s="19">
        <v>45725</v>
      </c>
      <c r="R3" s="19">
        <v>45725</v>
      </c>
      <c r="S3" s="19">
        <v>45711</v>
      </c>
      <c r="T3" s="19">
        <v>45698</v>
      </c>
      <c r="U3" s="19">
        <v>45688</v>
      </c>
      <c r="V3" s="47">
        <v>45683</v>
      </c>
      <c r="W3" s="34"/>
    </row>
    <row r="4" spans="1:23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189</v>
      </c>
      <c r="Q4" s="21" t="s">
        <v>15</v>
      </c>
      <c r="R4" s="21" t="s">
        <v>474</v>
      </c>
      <c r="S4" s="21" t="s">
        <v>189</v>
      </c>
      <c r="T4" s="21" t="s">
        <v>189</v>
      </c>
      <c r="U4" s="21" t="s">
        <v>139</v>
      </c>
      <c r="V4" s="48" t="s">
        <v>15</v>
      </c>
      <c r="W4" s="35"/>
    </row>
    <row r="5" spans="1:23" s="11" customFormat="1" ht="18" customHeight="1">
      <c r="A5" s="1">
        <v>1</v>
      </c>
      <c r="B5" s="1">
        <v>16165</v>
      </c>
      <c r="C5" s="22" t="s">
        <v>96</v>
      </c>
      <c r="D5" s="1" t="s">
        <v>9</v>
      </c>
      <c r="E5" s="5" t="s">
        <v>7</v>
      </c>
      <c r="F5" s="1" t="s">
        <v>104</v>
      </c>
      <c r="G5" s="1">
        <f t="shared" ref="G5:G36" si="0">SUM(I5:V5)</f>
        <v>240</v>
      </c>
      <c r="H5" s="31"/>
      <c r="I5" s="7"/>
      <c r="J5" s="7"/>
      <c r="K5" s="7">
        <v>180</v>
      </c>
      <c r="L5" s="7"/>
      <c r="M5" s="7"/>
      <c r="N5" s="7"/>
      <c r="O5" s="7"/>
      <c r="P5" s="7"/>
      <c r="Q5" s="7"/>
      <c r="R5" s="7"/>
      <c r="S5" s="7"/>
      <c r="T5" s="7">
        <v>35</v>
      </c>
      <c r="U5" s="7"/>
      <c r="V5" s="7">
        <v>25</v>
      </c>
      <c r="W5" s="36"/>
    </row>
    <row r="6" spans="1:23" s="11" customFormat="1" ht="18" customHeight="1">
      <c r="A6" s="1">
        <v>2</v>
      </c>
      <c r="B6" s="1" t="s">
        <v>857</v>
      </c>
      <c r="C6" s="5" t="s">
        <v>858</v>
      </c>
      <c r="D6" s="1" t="s">
        <v>9</v>
      </c>
      <c r="E6" s="5" t="s">
        <v>7</v>
      </c>
      <c r="F6" s="1" t="s">
        <v>151</v>
      </c>
      <c r="G6" s="1">
        <f t="shared" si="0"/>
        <v>200</v>
      </c>
      <c r="H6" s="31"/>
      <c r="I6" s="7"/>
      <c r="J6" s="7"/>
      <c r="K6" s="7">
        <v>200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 t="s">
        <v>316</v>
      </c>
      <c r="C7" s="5" t="s">
        <v>317</v>
      </c>
      <c r="D7" s="1" t="s">
        <v>9</v>
      </c>
      <c r="E7" s="5" t="s">
        <v>7</v>
      </c>
      <c r="F7" s="1" t="s">
        <v>191</v>
      </c>
      <c r="G7" s="1">
        <f t="shared" si="0"/>
        <v>175</v>
      </c>
      <c r="H7" s="31"/>
      <c r="I7" s="7"/>
      <c r="J7" s="7"/>
      <c r="K7" s="7">
        <v>100</v>
      </c>
      <c r="L7" s="7"/>
      <c r="M7" s="7">
        <v>25</v>
      </c>
      <c r="N7" s="7"/>
      <c r="O7" s="7"/>
      <c r="P7" s="7"/>
      <c r="Q7" s="7"/>
      <c r="R7" s="7"/>
      <c r="S7" s="7"/>
      <c r="T7" s="7">
        <v>50</v>
      </c>
      <c r="U7" s="7"/>
      <c r="V7" s="7"/>
      <c r="W7" s="36"/>
    </row>
    <row r="8" spans="1:23" s="11" customFormat="1" ht="18" customHeight="1">
      <c r="A8" s="1">
        <v>4</v>
      </c>
      <c r="B8" s="1">
        <v>5628</v>
      </c>
      <c r="C8" s="5" t="s">
        <v>177</v>
      </c>
      <c r="D8" s="1" t="s">
        <v>9</v>
      </c>
      <c r="E8" s="5" t="s">
        <v>7</v>
      </c>
      <c r="F8" s="1" t="s">
        <v>104</v>
      </c>
      <c r="G8" s="1">
        <f t="shared" si="0"/>
        <v>160</v>
      </c>
      <c r="H8" s="3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160</v>
      </c>
      <c r="V8" s="7"/>
      <c r="W8" s="36"/>
    </row>
    <row r="9" spans="1:23" s="11" customFormat="1" ht="18" customHeight="1">
      <c r="A9" s="1">
        <v>4</v>
      </c>
      <c r="B9" s="1" t="s">
        <v>859</v>
      </c>
      <c r="C9" s="5" t="s">
        <v>860</v>
      </c>
      <c r="D9" s="1" t="s">
        <v>9</v>
      </c>
      <c r="E9" s="5" t="s">
        <v>7</v>
      </c>
      <c r="F9" s="1" t="s">
        <v>151</v>
      </c>
      <c r="G9" s="1">
        <f t="shared" si="0"/>
        <v>160</v>
      </c>
      <c r="H9" s="31"/>
      <c r="I9" s="7"/>
      <c r="J9" s="7"/>
      <c r="K9" s="7">
        <v>160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60709</v>
      </c>
      <c r="C10" s="5" t="s">
        <v>101</v>
      </c>
      <c r="D10" s="1" t="s">
        <v>9</v>
      </c>
      <c r="E10" s="5" t="s">
        <v>7</v>
      </c>
      <c r="F10" s="1" t="s">
        <v>10</v>
      </c>
      <c r="G10" s="1">
        <f t="shared" si="0"/>
        <v>152</v>
      </c>
      <c r="H10" s="32"/>
      <c r="I10" s="1"/>
      <c r="J10" s="1"/>
      <c r="K10" s="1">
        <v>140</v>
      </c>
      <c r="L10" s="1"/>
      <c r="M10" s="1"/>
      <c r="N10" s="1"/>
      <c r="O10" s="1"/>
      <c r="P10" s="1"/>
      <c r="Q10" s="1">
        <v>10</v>
      </c>
      <c r="R10" s="1"/>
      <c r="S10" s="1"/>
      <c r="T10" s="1"/>
      <c r="U10" s="1"/>
      <c r="V10" s="7">
        <v>2</v>
      </c>
      <c r="W10" s="36"/>
    </row>
    <row r="11" spans="1:23" s="11" customFormat="1" ht="18" customHeight="1">
      <c r="A11" s="1">
        <v>7</v>
      </c>
      <c r="B11" s="1">
        <v>49721</v>
      </c>
      <c r="C11" s="5" t="s">
        <v>522</v>
      </c>
      <c r="D11" s="1" t="s">
        <v>9</v>
      </c>
      <c r="E11" s="5" t="s">
        <v>7</v>
      </c>
      <c r="F11" s="1" t="s">
        <v>443</v>
      </c>
      <c r="G11" s="1">
        <f t="shared" si="0"/>
        <v>150</v>
      </c>
      <c r="H11" s="31"/>
      <c r="I11" s="7"/>
      <c r="J11" s="7">
        <v>70</v>
      </c>
      <c r="K11" s="7"/>
      <c r="L11" s="7"/>
      <c r="M11" s="7"/>
      <c r="N11" s="7"/>
      <c r="O11" s="7"/>
      <c r="P11" s="7"/>
      <c r="Q11" s="7"/>
      <c r="R11" s="7">
        <v>80</v>
      </c>
      <c r="S11" s="7"/>
      <c r="T11" s="7"/>
      <c r="U11" s="7"/>
      <c r="V11" s="7"/>
      <c r="W11" s="36"/>
    </row>
    <row r="12" spans="1:23" s="11" customFormat="1" ht="18" customHeight="1">
      <c r="A12" s="1">
        <v>8</v>
      </c>
      <c r="B12" s="1">
        <v>53323</v>
      </c>
      <c r="C12" s="5" t="s">
        <v>178</v>
      </c>
      <c r="D12" s="1" t="s">
        <v>9</v>
      </c>
      <c r="E12" s="5" t="s">
        <v>179</v>
      </c>
      <c r="F12" s="1" t="s">
        <v>142</v>
      </c>
      <c r="G12" s="1">
        <f t="shared" si="0"/>
        <v>140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>
        <v>140</v>
      </c>
      <c r="V12" s="7"/>
      <c r="W12" s="36"/>
    </row>
    <row r="13" spans="1:23" s="11" customFormat="1" ht="18" customHeight="1">
      <c r="A13" s="1">
        <v>9</v>
      </c>
      <c r="B13" s="1">
        <v>35444</v>
      </c>
      <c r="C13" s="5" t="s">
        <v>11</v>
      </c>
      <c r="D13" s="1" t="s">
        <v>9</v>
      </c>
      <c r="E13" s="5" t="s">
        <v>7</v>
      </c>
      <c r="F13" s="1" t="s">
        <v>10</v>
      </c>
      <c r="G13" s="1">
        <f t="shared" si="0"/>
        <v>138</v>
      </c>
      <c r="H13" s="32"/>
      <c r="I13" s="1"/>
      <c r="J13" s="1"/>
      <c r="K13" s="1">
        <v>120</v>
      </c>
      <c r="L13" s="1"/>
      <c r="M13" s="1"/>
      <c r="N13" s="1"/>
      <c r="O13" s="1">
        <v>10</v>
      </c>
      <c r="P13" s="1"/>
      <c r="Q13" s="1"/>
      <c r="R13" s="1"/>
      <c r="S13" s="1"/>
      <c r="T13" s="1"/>
      <c r="U13" s="1"/>
      <c r="V13" s="7">
        <v>8</v>
      </c>
      <c r="W13" s="36"/>
    </row>
    <row r="14" spans="1:23" s="11" customFormat="1" ht="18" customHeight="1">
      <c r="A14" s="1">
        <v>10</v>
      </c>
      <c r="B14" s="1">
        <v>1440</v>
      </c>
      <c r="C14" s="5" t="s">
        <v>105</v>
      </c>
      <c r="D14" s="1" t="s">
        <v>9</v>
      </c>
      <c r="E14" s="5" t="s">
        <v>7</v>
      </c>
      <c r="F14" s="1" t="s">
        <v>10</v>
      </c>
      <c r="G14" s="1">
        <f t="shared" si="0"/>
        <v>121</v>
      </c>
      <c r="H14" s="32"/>
      <c r="I14" s="1"/>
      <c r="J14" s="1"/>
      <c r="K14" s="1">
        <v>95</v>
      </c>
      <c r="L14" s="1"/>
      <c r="M14" s="1"/>
      <c r="N14" s="1"/>
      <c r="O14" s="1"/>
      <c r="P14" s="1"/>
      <c r="Q14" s="1">
        <v>20</v>
      </c>
      <c r="R14" s="1"/>
      <c r="S14" s="1"/>
      <c r="T14" s="1"/>
      <c r="U14" s="1"/>
      <c r="V14" s="7">
        <v>6</v>
      </c>
      <c r="W14" s="36"/>
    </row>
    <row r="15" spans="1:23" s="11" customFormat="1" ht="18" customHeight="1">
      <c r="A15" s="1">
        <v>11</v>
      </c>
      <c r="B15" s="1">
        <v>53364</v>
      </c>
      <c r="C15" s="5" t="s">
        <v>180</v>
      </c>
      <c r="D15" s="1" t="s">
        <v>9</v>
      </c>
      <c r="E15" s="5" t="s">
        <v>7</v>
      </c>
      <c r="F15" s="1" t="s">
        <v>181</v>
      </c>
      <c r="G15" s="1">
        <f t="shared" si="0"/>
        <v>120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>
        <v>120</v>
      </c>
      <c r="V15" s="7"/>
      <c r="W15" s="36"/>
    </row>
    <row r="16" spans="1:23" s="11" customFormat="1" ht="18" customHeight="1">
      <c r="A16" s="1">
        <v>11</v>
      </c>
      <c r="B16" s="1">
        <v>58940</v>
      </c>
      <c r="C16" s="5" t="s">
        <v>98</v>
      </c>
      <c r="D16" s="1" t="s">
        <v>9</v>
      </c>
      <c r="E16" s="5" t="s">
        <v>7</v>
      </c>
      <c r="F16" s="1" t="s">
        <v>10</v>
      </c>
      <c r="G16" s="1">
        <f t="shared" si="0"/>
        <v>120</v>
      </c>
      <c r="H16" s="31"/>
      <c r="I16" s="7"/>
      <c r="J16" s="7"/>
      <c r="K16" s="7">
        <v>65</v>
      </c>
      <c r="L16" s="7"/>
      <c r="M16" s="7"/>
      <c r="N16" s="7"/>
      <c r="O16" s="7">
        <v>25</v>
      </c>
      <c r="P16" s="7"/>
      <c r="Q16" s="7">
        <v>15</v>
      </c>
      <c r="R16" s="7"/>
      <c r="S16" s="7"/>
      <c r="T16" s="7"/>
      <c r="U16" s="7"/>
      <c r="V16" s="7">
        <v>15</v>
      </c>
      <c r="W16" s="36"/>
    </row>
    <row r="17" spans="1:23" s="11" customFormat="1" ht="18" customHeight="1">
      <c r="A17" s="1">
        <v>13</v>
      </c>
      <c r="B17" s="1">
        <v>556</v>
      </c>
      <c r="C17" s="5" t="s">
        <v>520</v>
      </c>
      <c r="D17" s="1" t="s">
        <v>9</v>
      </c>
      <c r="E17" s="5" t="s">
        <v>7</v>
      </c>
      <c r="F17" s="1" t="s">
        <v>443</v>
      </c>
      <c r="G17" s="1">
        <f t="shared" si="0"/>
        <v>100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100</v>
      </c>
      <c r="S17" s="7"/>
      <c r="T17" s="7"/>
      <c r="U17" s="7"/>
      <c r="V17" s="7"/>
      <c r="W17" s="36"/>
    </row>
    <row r="18" spans="1:23" s="11" customFormat="1" ht="18" customHeight="1">
      <c r="A18" s="1">
        <v>13</v>
      </c>
      <c r="B18" s="1">
        <v>30166</v>
      </c>
      <c r="C18" s="5" t="s">
        <v>911</v>
      </c>
      <c r="D18" s="1" t="s">
        <v>9</v>
      </c>
      <c r="E18" s="5" t="s">
        <v>473</v>
      </c>
      <c r="F18" s="1" t="s">
        <v>181</v>
      </c>
      <c r="G18" s="1">
        <f t="shared" si="0"/>
        <v>100</v>
      </c>
      <c r="H18" s="31"/>
      <c r="I18" s="7"/>
      <c r="J18" s="7">
        <v>100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36"/>
    </row>
    <row r="19" spans="1:23" s="11" customFormat="1" ht="18" customHeight="1">
      <c r="A19" s="1">
        <v>13</v>
      </c>
      <c r="B19" s="1">
        <v>62657</v>
      </c>
      <c r="C19" s="5" t="s">
        <v>525</v>
      </c>
      <c r="D19" s="1" t="s">
        <v>9</v>
      </c>
      <c r="E19" s="5" t="s">
        <v>7</v>
      </c>
      <c r="F19" s="1" t="s">
        <v>443</v>
      </c>
      <c r="G19" s="1">
        <f t="shared" si="0"/>
        <v>100</v>
      </c>
      <c r="H19" s="31"/>
      <c r="I19" s="7"/>
      <c r="J19" s="7">
        <v>55</v>
      </c>
      <c r="K19" s="7"/>
      <c r="L19" s="7"/>
      <c r="M19" s="7"/>
      <c r="N19" s="7"/>
      <c r="O19" s="7"/>
      <c r="P19" s="7"/>
      <c r="Q19" s="7"/>
      <c r="R19" s="7">
        <v>45</v>
      </c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>
        <v>58981</v>
      </c>
      <c r="C20" s="5" t="s">
        <v>12</v>
      </c>
      <c r="D20" s="1" t="s">
        <v>9</v>
      </c>
      <c r="E20" s="5" t="s">
        <v>103</v>
      </c>
      <c r="F20" s="1" t="s">
        <v>10</v>
      </c>
      <c r="G20" s="1">
        <f t="shared" si="0"/>
        <v>93</v>
      </c>
      <c r="H20" s="32"/>
      <c r="I20" s="1"/>
      <c r="J20" s="1"/>
      <c r="K20" s="1">
        <v>85</v>
      </c>
      <c r="L20" s="1"/>
      <c r="M20" s="1"/>
      <c r="N20" s="1"/>
      <c r="O20" s="1">
        <v>1</v>
      </c>
      <c r="P20" s="1"/>
      <c r="Q20" s="1">
        <v>4</v>
      </c>
      <c r="R20" s="1"/>
      <c r="S20" s="1"/>
      <c r="T20" s="1"/>
      <c r="U20" s="1"/>
      <c r="V20" s="7">
        <v>3</v>
      </c>
      <c r="W20" s="36"/>
    </row>
    <row r="21" spans="1:23" s="11" customFormat="1" ht="18" customHeight="1">
      <c r="A21" s="1">
        <v>17</v>
      </c>
      <c r="B21" s="1" t="s">
        <v>593</v>
      </c>
      <c r="C21" s="5" t="s">
        <v>594</v>
      </c>
      <c r="D21" s="1" t="s">
        <v>9</v>
      </c>
      <c r="E21" s="5" t="s">
        <v>595</v>
      </c>
      <c r="F21" s="1" t="s">
        <v>10</v>
      </c>
      <c r="G21" s="1">
        <f t="shared" si="0"/>
        <v>92</v>
      </c>
      <c r="H21" s="31"/>
      <c r="I21" s="7"/>
      <c r="J21" s="7"/>
      <c r="K21" s="7">
        <v>80</v>
      </c>
      <c r="L21" s="7"/>
      <c r="M21" s="7"/>
      <c r="N21" s="7"/>
      <c r="O21" s="7">
        <v>6</v>
      </c>
      <c r="P21" s="7"/>
      <c r="Q21" s="7">
        <v>6</v>
      </c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>
        <v>35565</v>
      </c>
      <c r="C22" s="5" t="s">
        <v>521</v>
      </c>
      <c r="D22" s="1" t="s">
        <v>9</v>
      </c>
      <c r="E22" s="5" t="s">
        <v>7</v>
      </c>
      <c r="F22" s="1" t="s">
        <v>443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90</v>
      </c>
      <c r="S22" s="7"/>
      <c r="T22" s="7"/>
      <c r="U22" s="7"/>
      <c r="V22" s="7"/>
      <c r="W22" s="36"/>
    </row>
    <row r="23" spans="1:23" s="11" customFormat="1" ht="18" customHeight="1">
      <c r="A23" s="1">
        <v>18</v>
      </c>
      <c r="B23" s="1" t="s">
        <v>861</v>
      </c>
      <c r="C23" s="5" t="s">
        <v>862</v>
      </c>
      <c r="D23" s="1" t="s">
        <v>9</v>
      </c>
      <c r="E23" s="5" t="s">
        <v>7</v>
      </c>
      <c r="F23" s="1" t="s">
        <v>151</v>
      </c>
      <c r="G23" s="1">
        <f t="shared" si="0"/>
        <v>90</v>
      </c>
      <c r="H23" s="31"/>
      <c r="I23" s="7"/>
      <c r="J23" s="7"/>
      <c r="K23" s="7">
        <v>90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18</v>
      </c>
      <c r="B24" s="1">
        <v>18188</v>
      </c>
      <c r="C24" s="5" t="s">
        <v>912</v>
      </c>
      <c r="D24" s="1" t="s">
        <v>9</v>
      </c>
      <c r="E24" s="5" t="s">
        <v>7</v>
      </c>
      <c r="F24" s="1" t="s">
        <v>443</v>
      </c>
      <c r="G24" s="1">
        <f t="shared" si="0"/>
        <v>90</v>
      </c>
      <c r="H24" s="31"/>
      <c r="I24" s="7"/>
      <c r="J24" s="7">
        <v>90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52419</v>
      </c>
      <c r="C25" s="5" t="s">
        <v>913</v>
      </c>
      <c r="D25" s="1" t="s">
        <v>9</v>
      </c>
      <c r="E25" s="5" t="s">
        <v>7</v>
      </c>
      <c r="F25" s="1" t="s">
        <v>443</v>
      </c>
      <c r="G25" s="1">
        <f t="shared" si="0"/>
        <v>85</v>
      </c>
      <c r="H25" s="31"/>
      <c r="I25" s="7"/>
      <c r="J25" s="7">
        <v>85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22</v>
      </c>
      <c r="B26" s="1">
        <v>33993</v>
      </c>
      <c r="C26" s="5" t="s">
        <v>523</v>
      </c>
      <c r="D26" s="1" t="s">
        <v>9</v>
      </c>
      <c r="E26" s="5" t="s">
        <v>7</v>
      </c>
      <c r="F26" s="1" t="s">
        <v>443</v>
      </c>
      <c r="G26" s="1">
        <f t="shared" si="0"/>
        <v>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75</v>
      </c>
      <c r="S26" s="7"/>
      <c r="T26" s="7"/>
      <c r="U26" s="7"/>
      <c r="V26" s="7"/>
      <c r="W26" s="36"/>
    </row>
    <row r="27" spans="1:23" s="11" customFormat="1" ht="18" customHeight="1">
      <c r="A27" s="1">
        <v>22</v>
      </c>
      <c r="B27" s="1" t="s">
        <v>863</v>
      </c>
      <c r="C27" s="5" t="s">
        <v>864</v>
      </c>
      <c r="D27" s="1" t="s">
        <v>9</v>
      </c>
      <c r="E27" s="5" t="s">
        <v>7</v>
      </c>
      <c r="F27" s="1" t="s">
        <v>8</v>
      </c>
      <c r="G27" s="1">
        <f t="shared" si="0"/>
        <v>75</v>
      </c>
      <c r="H27" s="31"/>
      <c r="I27" s="7"/>
      <c r="J27" s="7"/>
      <c r="K27" s="7">
        <v>75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 t="s">
        <v>865</v>
      </c>
      <c r="C28" s="5" t="s">
        <v>866</v>
      </c>
      <c r="D28" s="1" t="s">
        <v>9</v>
      </c>
      <c r="E28" s="5" t="s">
        <v>7</v>
      </c>
      <c r="F28" s="1" t="s">
        <v>10</v>
      </c>
      <c r="G28" s="1">
        <f t="shared" si="0"/>
        <v>70</v>
      </c>
      <c r="H28" s="31"/>
      <c r="I28" s="7"/>
      <c r="J28" s="7"/>
      <c r="K28" s="7">
        <v>70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 t="s">
        <v>318</v>
      </c>
      <c r="C29" s="5" t="s">
        <v>319</v>
      </c>
      <c r="D29" s="1" t="s">
        <v>9</v>
      </c>
      <c r="E29" s="5" t="s">
        <v>259</v>
      </c>
      <c r="F29" s="1" t="s">
        <v>260</v>
      </c>
      <c r="G29" s="1">
        <f t="shared" si="0"/>
        <v>65</v>
      </c>
      <c r="H29" s="31"/>
      <c r="I29" s="7"/>
      <c r="J29" s="7"/>
      <c r="K29" s="7"/>
      <c r="L29" s="7"/>
      <c r="M29" s="7"/>
      <c r="N29" s="7">
        <v>25</v>
      </c>
      <c r="O29" s="7"/>
      <c r="P29" s="7"/>
      <c r="Q29" s="7"/>
      <c r="R29" s="7"/>
      <c r="S29" s="7"/>
      <c r="T29" s="7">
        <v>40</v>
      </c>
      <c r="U29" s="7"/>
      <c r="V29" s="7"/>
      <c r="W29" s="36"/>
    </row>
    <row r="30" spans="1:23" s="11" customFormat="1" ht="18" customHeight="1">
      <c r="A30" s="1">
        <v>26</v>
      </c>
      <c r="B30" s="1">
        <v>63011</v>
      </c>
      <c r="C30" s="5" t="s">
        <v>524</v>
      </c>
      <c r="D30" s="1" t="s">
        <v>9</v>
      </c>
      <c r="E30" s="5" t="s">
        <v>7</v>
      </c>
      <c r="F30" s="1" t="s">
        <v>443</v>
      </c>
      <c r="G30" s="1">
        <f t="shared" si="0"/>
        <v>60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60</v>
      </c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>
        <v>63565</v>
      </c>
      <c r="C31" s="5" t="s">
        <v>434</v>
      </c>
      <c r="D31" s="1" t="s">
        <v>9</v>
      </c>
      <c r="E31" s="5" t="s">
        <v>7</v>
      </c>
      <c r="F31" s="1" t="s">
        <v>382</v>
      </c>
      <c r="G31" s="1">
        <f t="shared" si="0"/>
        <v>50</v>
      </c>
      <c r="H31" s="31"/>
      <c r="I31" s="7"/>
      <c r="J31" s="7"/>
      <c r="K31" s="7"/>
      <c r="L31" s="7"/>
      <c r="M31" s="7"/>
      <c r="N31" s="7"/>
      <c r="O31" s="7"/>
      <c r="P31" s="7">
        <v>25</v>
      </c>
      <c r="Q31" s="7"/>
      <c r="R31" s="7"/>
      <c r="S31" s="7">
        <v>25</v>
      </c>
      <c r="T31" s="7"/>
      <c r="U31" s="7"/>
      <c r="V31" s="7"/>
      <c r="W31" s="36"/>
    </row>
    <row r="32" spans="1:23" s="11" customFormat="1" ht="18" customHeight="1">
      <c r="A32" s="1">
        <v>28</v>
      </c>
      <c r="B32" s="1">
        <v>58788</v>
      </c>
      <c r="C32" s="5" t="s">
        <v>914</v>
      </c>
      <c r="D32" s="1" t="s">
        <v>9</v>
      </c>
      <c r="E32" s="5" t="s">
        <v>7</v>
      </c>
      <c r="F32" s="1" t="s">
        <v>181</v>
      </c>
      <c r="G32" s="1">
        <f t="shared" si="0"/>
        <v>45</v>
      </c>
      <c r="H32" s="31"/>
      <c r="I32" s="7"/>
      <c r="J32" s="7">
        <v>45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28</v>
      </c>
      <c r="B33" s="1" t="s">
        <v>322</v>
      </c>
      <c r="C33" s="5" t="s">
        <v>323</v>
      </c>
      <c r="D33" s="1" t="s">
        <v>9</v>
      </c>
      <c r="E33" s="5" t="s">
        <v>196</v>
      </c>
      <c r="F33" s="1" t="s">
        <v>191</v>
      </c>
      <c r="G33" s="1">
        <f t="shared" si="0"/>
        <v>45</v>
      </c>
      <c r="H33" s="31"/>
      <c r="I33" s="7"/>
      <c r="J33" s="7"/>
      <c r="K33" s="7"/>
      <c r="L33" s="7"/>
      <c r="M33" s="7">
        <v>20</v>
      </c>
      <c r="N33" s="7"/>
      <c r="O33" s="7"/>
      <c r="P33" s="7"/>
      <c r="Q33" s="7"/>
      <c r="R33" s="7"/>
      <c r="S33" s="7"/>
      <c r="T33" s="7">
        <v>25</v>
      </c>
      <c r="U33" s="7"/>
      <c r="V33" s="7"/>
      <c r="W33" s="36"/>
    </row>
    <row r="34" spans="1:23" s="11" customFormat="1" ht="18" customHeight="1">
      <c r="A34" s="1">
        <v>30</v>
      </c>
      <c r="B34" s="1">
        <v>30495</v>
      </c>
      <c r="C34" s="22" t="s">
        <v>97</v>
      </c>
      <c r="D34" s="1" t="s">
        <v>9</v>
      </c>
      <c r="E34" s="5" t="s">
        <v>7</v>
      </c>
      <c r="F34" s="1" t="s">
        <v>10</v>
      </c>
      <c r="G34" s="1">
        <f t="shared" si="0"/>
        <v>36</v>
      </c>
      <c r="H34" s="31"/>
      <c r="I34" s="7"/>
      <c r="J34" s="7"/>
      <c r="K34" s="7"/>
      <c r="L34" s="7"/>
      <c r="M34" s="7"/>
      <c r="N34" s="7"/>
      <c r="O34" s="7">
        <v>8</v>
      </c>
      <c r="P34" s="7"/>
      <c r="Q34" s="7">
        <v>8</v>
      </c>
      <c r="R34" s="7"/>
      <c r="S34" s="7"/>
      <c r="T34" s="7"/>
      <c r="U34" s="7"/>
      <c r="V34" s="7">
        <v>20</v>
      </c>
      <c r="W34" s="36"/>
    </row>
    <row r="35" spans="1:23" s="11" customFormat="1" ht="18" customHeight="1">
      <c r="A35" s="1">
        <v>31</v>
      </c>
      <c r="B35" s="1" t="s">
        <v>320</v>
      </c>
      <c r="C35" s="5" t="s">
        <v>321</v>
      </c>
      <c r="D35" s="1" t="s">
        <v>9</v>
      </c>
      <c r="E35" s="5" t="s">
        <v>7</v>
      </c>
      <c r="F35" s="1" t="s">
        <v>8</v>
      </c>
      <c r="G35" s="1">
        <f t="shared" si="0"/>
        <v>30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30</v>
      </c>
      <c r="U35" s="7"/>
      <c r="V35" s="7"/>
      <c r="W35" s="36"/>
    </row>
    <row r="36" spans="1:23" s="11" customFormat="1" ht="18" customHeight="1">
      <c r="A36" s="1">
        <v>31</v>
      </c>
      <c r="B36" s="1">
        <v>10454</v>
      </c>
      <c r="C36" s="22" t="s">
        <v>99</v>
      </c>
      <c r="D36" s="1" t="s">
        <v>9</v>
      </c>
      <c r="E36" s="5" t="s">
        <v>7</v>
      </c>
      <c r="F36" s="1" t="s">
        <v>10</v>
      </c>
      <c r="G36" s="1">
        <f t="shared" si="0"/>
        <v>30</v>
      </c>
      <c r="H36" s="31"/>
      <c r="I36" s="7"/>
      <c r="J36" s="7"/>
      <c r="K36" s="7"/>
      <c r="L36" s="7"/>
      <c r="M36" s="7"/>
      <c r="N36" s="7"/>
      <c r="O36" s="7">
        <v>20</v>
      </c>
      <c r="P36" s="7"/>
      <c r="Q36" s="7"/>
      <c r="R36" s="7"/>
      <c r="S36" s="7"/>
      <c r="T36" s="7"/>
      <c r="U36" s="7"/>
      <c r="V36" s="7">
        <v>10</v>
      </c>
      <c r="W36" s="36"/>
    </row>
    <row r="37" spans="1:23" s="11" customFormat="1" ht="18" customHeight="1">
      <c r="A37" s="1">
        <v>33</v>
      </c>
      <c r="B37" s="1" t="s">
        <v>324</v>
      </c>
      <c r="C37" s="5" t="s">
        <v>325</v>
      </c>
      <c r="D37" s="1" t="s">
        <v>9</v>
      </c>
      <c r="E37" s="5" t="s">
        <v>7</v>
      </c>
      <c r="F37" s="1" t="s">
        <v>191</v>
      </c>
      <c r="G37" s="1">
        <f t="shared" ref="G37:G54" si="1">SUM(I37:V37)</f>
        <v>26</v>
      </c>
      <c r="H37" s="31"/>
      <c r="I37" s="7"/>
      <c r="J37" s="7"/>
      <c r="K37" s="7"/>
      <c r="L37" s="7"/>
      <c r="M37" s="7">
        <v>6</v>
      </c>
      <c r="N37" s="7"/>
      <c r="O37" s="7"/>
      <c r="P37" s="7"/>
      <c r="Q37" s="7"/>
      <c r="R37" s="7"/>
      <c r="S37" s="7"/>
      <c r="T37" s="7">
        <v>20</v>
      </c>
      <c r="U37" s="7"/>
      <c r="V37" s="7"/>
      <c r="W37" s="36"/>
    </row>
    <row r="38" spans="1:23" s="11" customFormat="1" ht="18" customHeight="1">
      <c r="A38" s="1">
        <v>34</v>
      </c>
      <c r="B38" s="1" t="s">
        <v>591</v>
      </c>
      <c r="C38" s="5" t="s">
        <v>592</v>
      </c>
      <c r="D38" s="1" t="s">
        <v>9</v>
      </c>
      <c r="E38" s="5" t="s">
        <v>7</v>
      </c>
      <c r="F38" s="1" t="s">
        <v>26</v>
      </c>
      <c r="G38" s="1">
        <f t="shared" si="1"/>
        <v>25</v>
      </c>
      <c r="H38" s="31"/>
      <c r="I38" s="7"/>
      <c r="J38" s="7"/>
      <c r="K38" s="7"/>
      <c r="L38" s="7"/>
      <c r="M38" s="7"/>
      <c r="N38" s="7"/>
      <c r="O38" s="7"/>
      <c r="P38" s="7"/>
      <c r="Q38" s="7">
        <v>25</v>
      </c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>
        <v>58986</v>
      </c>
      <c r="C39" s="5" t="s">
        <v>790</v>
      </c>
      <c r="D39" s="1" t="s">
        <v>9</v>
      </c>
      <c r="E39" s="5" t="s">
        <v>740</v>
      </c>
      <c r="F39" s="1" t="s">
        <v>260</v>
      </c>
      <c r="G39" s="1">
        <f t="shared" si="1"/>
        <v>20</v>
      </c>
      <c r="H39" s="31"/>
      <c r="I39" s="7"/>
      <c r="J39" s="7"/>
      <c r="K39" s="7"/>
      <c r="L39" s="7"/>
      <c r="M39" s="7"/>
      <c r="N39" s="7">
        <v>20</v>
      </c>
      <c r="O39" s="7"/>
      <c r="P39" s="7"/>
      <c r="Q39" s="7"/>
      <c r="R39" s="7"/>
      <c r="S39" s="7"/>
      <c r="T39" s="7"/>
      <c r="U39" s="7"/>
      <c r="V39" s="7"/>
      <c r="W39" s="36"/>
    </row>
    <row r="40" spans="1:23" s="11" customFormat="1" ht="18" customHeight="1">
      <c r="A40" s="1">
        <v>36</v>
      </c>
      <c r="B40" s="1" t="s">
        <v>326</v>
      </c>
      <c r="C40" s="5" t="s">
        <v>327</v>
      </c>
      <c r="D40" s="1" t="s">
        <v>9</v>
      </c>
      <c r="E40" s="5" t="s">
        <v>7</v>
      </c>
      <c r="F40" s="1" t="s">
        <v>191</v>
      </c>
      <c r="G40" s="1">
        <f t="shared" si="1"/>
        <v>19</v>
      </c>
      <c r="H40" s="31"/>
      <c r="I40" s="7"/>
      <c r="J40" s="7"/>
      <c r="K40" s="7"/>
      <c r="L40" s="7"/>
      <c r="M40" s="7">
        <v>4</v>
      </c>
      <c r="N40" s="7"/>
      <c r="O40" s="7"/>
      <c r="P40" s="7"/>
      <c r="Q40" s="7"/>
      <c r="R40" s="7"/>
      <c r="S40" s="7"/>
      <c r="T40" s="7">
        <v>15</v>
      </c>
      <c r="U40" s="7"/>
      <c r="V40" s="7"/>
      <c r="W40" s="36"/>
    </row>
    <row r="41" spans="1:23" s="11" customFormat="1" ht="18" customHeight="1">
      <c r="A41" s="1">
        <v>26</v>
      </c>
      <c r="B41" s="1">
        <v>30667</v>
      </c>
      <c r="C41" s="5" t="s">
        <v>100</v>
      </c>
      <c r="D41" s="1" t="s">
        <v>9</v>
      </c>
      <c r="E41" s="5" t="s">
        <v>7</v>
      </c>
      <c r="F41" s="1" t="s">
        <v>10</v>
      </c>
      <c r="G41" s="1">
        <f t="shared" si="1"/>
        <v>19</v>
      </c>
      <c r="H41" s="32"/>
      <c r="I41" s="1"/>
      <c r="J41" s="1"/>
      <c r="K41" s="1"/>
      <c r="L41" s="1"/>
      <c r="M41" s="1"/>
      <c r="N41" s="1"/>
      <c r="O41" s="1">
        <v>15</v>
      </c>
      <c r="P41" s="1"/>
      <c r="Q41" s="1"/>
      <c r="R41" s="1"/>
      <c r="S41" s="1"/>
      <c r="T41" s="1"/>
      <c r="U41" s="1"/>
      <c r="V41" s="7">
        <v>4</v>
      </c>
      <c r="W41" s="36"/>
    </row>
    <row r="42" spans="1:23" s="11" customFormat="1" ht="18" customHeight="1">
      <c r="A42" s="1">
        <v>38</v>
      </c>
      <c r="B42" s="1">
        <v>58516</v>
      </c>
      <c r="C42" s="5" t="s">
        <v>791</v>
      </c>
      <c r="D42" s="1" t="s">
        <v>9</v>
      </c>
      <c r="E42" s="5" t="s">
        <v>7</v>
      </c>
      <c r="F42" s="1" t="s">
        <v>260</v>
      </c>
      <c r="G42" s="1">
        <f t="shared" si="1"/>
        <v>15</v>
      </c>
      <c r="H42" s="31"/>
      <c r="I42" s="7"/>
      <c r="J42" s="7"/>
      <c r="K42" s="7"/>
      <c r="L42" s="7"/>
      <c r="M42" s="7"/>
      <c r="N42" s="7">
        <v>15</v>
      </c>
      <c r="O42" s="7"/>
      <c r="P42" s="7"/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38</v>
      </c>
      <c r="B43" s="1">
        <v>31910</v>
      </c>
      <c r="C43" s="5" t="s">
        <v>681</v>
      </c>
      <c r="D43" s="1" t="s">
        <v>9</v>
      </c>
      <c r="E43" s="5" t="s">
        <v>7</v>
      </c>
      <c r="F43" s="1" t="s">
        <v>191</v>
      </c>
      <c r="G43" s="1">
        <f t="shared" si="1"/>
        <v>15</v>
      </c>
      <c r="H43" s="31"/>
      <c r="I43" s="7"/>
      <c r="J43" s="7"/>
      <c r="K43" s="7"/>
      <c r="L43" s="7"/>
      <c r="M43" s="7">
        <v>15</v>
      </c>
      <c r="N43" s="7"/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>
        <v>113</v>
      </c>
      <c r="C44" s="5" t="s">
        <v>727</v>
      </c>
      <c r="D44" s="1" t="s">
        <v>9</v>
      </c>
      <c r="E44" s="5" t="s">
        <v>7</v>
      </c>
      <c r="F44" s="1" t="s">
        <v>687</v>
      </c>
      <c r="G44" s="1">
        <f t="shared" si="1"/>
        <v>12.5</v>
      </c>
      <c r="H44" s="31"/>
      <c r="I44" s="7"/>
      <c r="J44" s="7"/>
      <c r="K44" s="7"/>
      <c r="L44" s="7">
        <v>12.5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41</v>
      </c>
      <c r="B45" s="1">
        <v>39487</v>
      </c>
      <c r="C45" s="5" t="s">
        <v>792</v>
      </c>
      <c r="D45" s="1" t="s">
        <v>9</v>
      </c>
      <c r="E45" s="5" t="s">
        <v>7</v>
      </c>
      <c r="F45" s="1" t="s">
        <v>260</v>
      </c>
      <c r="G45" s="1">
        <f t="shared" si="1"/>
        <v>10</v>
      </c>
      <c r="H45" s="31"/>
      <c r="I45" s="7"/>
      <c r="J45" s="7"/>
      <c r="K45" s="7"/>
      <c r="L45" s="7"/>
      <c r="M45" s="7"/>
      <c r="N45" s="7">
        <v>10</v>
      </c>
      <c r="O45" s="7"/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41</v>
      </c>
      <c r="B46" s="1" t="s">
        <v>328</v>
      </c>
      <c r="C46" s="5" t="s">
        <v>329</v>
      </c>
      <c r="D46" s="1" t="s">
        <v>9</v>
      </c>
      <c r="E46" s="5" t="s">
        <v>7</v>
      </c>
      <c r="F46" s="1" t="s">
        <v>191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>
        <v>10</v>
      </c>
      <c r="U46" s="7"/>
      <c r="V46" s="7"/>
      <c r="W46" s="32"/>
    </row>
    <row r="47" spans="1:23" s="11" customFormat="1" ht="18" customHeight="1">
      <c r="A47" s="1">
        <v>41</v>
      </c>
      <c r="B47" s="1">
        <v>45878</v>
      </c>
      <c r="C47" s="5" t="s">
        <v>728</v>
      </c>
      <c r="D47" s="1" t="s">
        <v>9</v>
      </c>
      <c r="E47" s="5" t="s">
        <v>7</v>
      </c>
      <c r="F47" s="1" t="s">
        <v>687</v>
      </c>
      <c r="G47" s="1">
        <f t="shared" si="1"/>
        <v>10</v>
      </c>
      <c r="H47" s="31"/>
      <c r="I47" s="7"/>
      <c r="J47" s="7"/>
      <c r="K47" s="7"/>
      <c r="L47" s="7">
        <v>10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32"/>
    </row>
    <row r="48" spans="1:23" s="11" customFormat="1" ht="18" customHeight="1">
      <c r="A48" s="1">
        <v>44</v>
      </c>
      <c r="B48" s="24" t="s">
        <v>330</v>
      </c>
      <c r="C48" s="25" t="s">
        <v>331</v>
      </c>
      <c r="D48" s="1" t="s">
        <v>9</v>
      </c>
      <c r="E48" s="5" t="s">
        <v>7</v>
      </c>
      <c r="F48" s="1" t="s">
        <v>8</v>
      </c>
      <c r="G48" s="1">
        <f t="shared" si="1"/>
        <v>9</v>
      </c>
      <c r="H48" s="31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>
        <v>9</v>
      </c>
      <c r="U48" s="44"/>
      <c r="V48" s="44"/>
      <c r="W48" s="36"/>
    </row>
    <row r="49" spans="1:23" s="11" customFormat="1" ht="18" customHeight="1">
      <c r="A49" s="1">
        <v>45</v>
      </c>
      <c r="B49" s="24">
        <v>63600</v>
      </c>
      <c r="C49" s="5" t="s">
        <v>793</v>
      </c>
      <c r="D49" s="1" t="s">
        <v>9</v>
      </c>
      <c r="E49" s="5" t="s">
        <v>762</v>
      </c>
      <c r="F49" s="1" t="s">
        <v>260</v>
      </c>
      <c r="G49" s="1">
        <f t="shared" si="1"/>
        <v>8</v>
      </c>
      <c r="H49" s="31"/>
      <c r="I49" s="7"/>
      <c r="J49" s="7"/>
      <c r="K49" s="7"/>
      <c r="L49" s="7"/>
      <c r="M49" s="7"/>
      <c r="N49" s="7">
        <v>8</v>
      </c>
      <c r="O49" s="7"/>
      <c r="P49" s="7"/>
      <c r="Q49" s="7"/>
      <c r="R49" s="7"/>
      <c r="S49" s="7"/>
      <c r="T49" s="7"/>
      <c r="U49" s="7"/>
      <c r="V49" s="7"/>
      <c r="W49" s="32"/>
    </row>
    <row r="50" spans="1:23" s="11" customFormat="1" ht="18" customHeight="1">
      <c r="A50" s="1">
        <v>45</v>
      </c>
      <c r="B50" s="1" t="s">
        <v>332</v>
      </c>
      <c r="C50" s="5" t="s">
        <v>333</v>
      </c>
      <c r="D50" s="1" t="s">
        <v>9</v>
      </c>
      <c r="E50" s="5" t="s">
        <v>7</v>
      </c>
      <c r="F50" s="1" t="s">
        <v>191</v>
      </c>
      <c r="G50" s="1">
        <f t="shared" si="1"/>
        <v>8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</v>
      </c>
      <c r="U50" s="7"/>
      <c r="V50" s="7"/>
      <c r="W50" s="32"/>
    </row>
    <row r="51" spans="1:23" s="11" customFormat="1" ht="18" customHeight="1">
      <c r="A51" s="1">
        <v>45</v>
      </c>
      <c r="B51" s="1">
        <v>58796</v>
      </c>
      <c r="C51" s="5" t="s">
        <v>682</v>
      </c>
      <c r="D51" s="1" t="s">
        <v>9</v>
      </c>
      <c r="E51" s="5" t="s">
        <v>196</v>
      </c>
      <c r="F51" s="1" t="s">
        <v>191</v>
      </c>
      <c r="G51" s="1">
        <f t="shared" si="1"/>
        <v>8</v>
      </c>
      <c r="H51" s="31"/>
      <c r="I51" s="7"/>
      <c r="J51" s="7"/>
      <c r="K51" s="7"/>
      <c r="L51" s="7"/>
      <c r="M51" s="7">
        <v>8</v>
      </c>
      <c r="N51" s="7"/>
      <c r="O51" s="7"/>
      <c r="P51" s="7"/>
      <c r="Q51" s="7"/>
      <c r="R51" s="7"/>
      <c r="S51" s="7"/>
      <c r="T51" s="7"/>
      <c r="U51" s="7"/>
      <c r="V51" s="7"/>
      <c r="W51" s="32"/>
    </row>
    <row r="52" spans="1:23" s="11" customFormat="1" ht="18" customHeight="1">
      <c r="A52" s="1">
        <v>48</v>
      </c>
      <c r="B52" s="1" t="s">
        <v>596</v>
      </c>
      <c r="C52" s="5" t="s">
        <v>597</v>
      </c>
      <c r="D52" s="1" t="s">
        <v>9</v>
      </c>
      <c r="E52" s="5" t="s">
        <v>7</v>
      </c>
      <c r="F52" s="1" t="s">
        <v>10</v>
      </c>
      <c r="G52" s="1">
        <f t="shared" si="1"/>
        <v>7</v>
      </c>
      <c r="H52" s="31"/>
      <c r="I52" s="7"/>
      <c r="J52" s="7"/>
      <c r="K52" s="7"/>
      <c r="L52" s="7"/>
      <c r="M52" s="7"/>
      <c r="N52" s="7"/>
      <c r="O52" s="7">
        <v>4</v>
      </c>
      <c r="P52" s="7"/>
      <c r="Q52" s="7">
        <v>3</v>
      </c>
      <c r="R52" s="7"/>
      <c r="S52" s="7"/>
      <c r="T52" s="7"/>
      <c r="U52" s="7"/>
      <c r="V52" s="7"/>
      <c r="W52" s="32"/>
    </row>
    <row r="53" spans="1:23" s="11" customFormat="1" ht="18" customHeight="1">
      <c r="A53" s="1">
        <v>49</v>
      </c>
      <c r="B53" s="1" t="s">
        <v>662</v>
      </c>
      <c r="C53" s="5" t="s">
        <v>663</v>
      </c>
      <c r="D53" s="1" t="s">
        <v>9</v>
      </c>
      <c r="E53" s="5" t="s">
        <v>7</v>
      </c>
      <c r="F53" s="1" t="s">
        <v>10</v>
      </c>
      <c r="G53" s="1">
        <f t="shared" si="1"/>
        <v>3</v>
      </c>
      <c r="H53" s="31"/>
      <c r="I53" s="7"/>
      <c r="J53" s="7"/>
      <c r="K53" s="7"/>
      <c r="L53" s="7"/>
      <c r="M53" s="7"/>
      <c r="N53" s="7"/>
      <c r="O53" s="7">
        <v>3</v>
      </c>
      <c r="P53" s="7"/>
      <c r="Q53" s="7"/>
      <c r="R53" s="7"/>
      <c r="S53" s="7"/>
      <c r="T53" s="7"/>
      <c r="U53" s="7"/>
      <c r="V53" s="7"/>
      <c r="W53" s="32"/>
    </row>
    <row r="54" spans="1:23" s="11" customFormat="1" ht="18" customHeight="1">
      <c r="A54" s="1">
        <v>50</v>
      </c>
      <c r="B54" s="1">
        <v>58072</v>
      </c>
      <c r="C54" s="5" t="s">
        <v>102</v>
      </c>
      <c r="D54" s="1" t="s">
        <v>9</v>
      </c>
      <c r="E54" s="5" t="s">
        <v>7</v>
      </c>
      <c r="F54" s="1" t="s">
        <v>10</v>
      </c>
      <c r="G54" s="1">
        <f t="shared" si="1"/>
        <v>1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7">
        <v>1</v>
      </c>
      <c r="W54" s="32"/>
    </row>
    <row r="55" spans="1:23" ht="18" customHeight="1">
      <c r="A55" s="1"/>
      <c r="B55" s="1"/>
      <c r="C55" s="5"/>
      <c r="D55" s="1"/>
      <c r="E55" s="6"/>
      <c r="F55" s="1"/>
      <c r="G55" s="1"/>
      <c r="H55" s="2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34"/>
    </row>
    <row r="56" spans="1:23" ht="6.9" customHeight="1">
      <c r="A56" s="38"/>
      <c r="B56" s="33"/>
      <c r="C56" s="39"/>
      <c r="D56" s="33"/>
      <c r="E56" s="40"/>
      <c r="F56" s="33"/>
      <c r="G56" s="41"/>
      <c r="H56" s="33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37"/>
    </row>
    <row r="57" spans="1:23" s="8" customFormat="1" ht="12.75" customHeight="1">
      <c r="A57" s="13"/>
      <c r="B57" s="14"/>
      <c r="D57" s="14"/>
      <c r="E57" s="15"/>
      <c r="F57" s="14"/>
      <c r="G57" s="14"/>
      <c r="H57" s="14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</row>
    <row r="58" spans="1:23">
      <c r="B58"/>
    </row>
    <row r="59" spans="1:23">
      <c r="B59"/>
    </row>
    <row r="60" spans="1:23">
      <c r="B60"/>
    </row>
    <row r="61" spans="1:23">
      <c r="B61"/>
    </row>
    <row r="62" spans="1:23">
      <c r="B62"/>
    </row>
    <row r="63" spans="1:23">
      <c r="B63"/>
    </row>
    <row r="64" spans="1:23">
      <c r="B64"/>
    </row>
    <row r="65" spans="2:2">
      <c r="B65"/>
    </row>
  </sheetData>
  <sheetProtection algorithmName="SHA-512" hashValue="6McnmIgd07Ar5k03y1Og4ryqfO5v5lA9XKkKtRJpKl7b3D/1VpH7TJrLoHPqPocFVwTzTuHsxb3YBJBmcr4IQQ==" saltValue="3ga+f2/vXZ248Ty8kjUvBQ==" spinCount="100000" sheet="1" selectLockedCells="1" selectUnlockedCells="1"/>
  <sortState xmlns:xlrd2="http://schemas.microsoft.com/office/spreadsheetml/2017/richdata2" ref="B5:V54">
    <sortCondition descending="1" ref="G5:G54"/>
  </sortState>
  <mergeCells count="16">
    <mergeCell ref="V1:V2"/>
    <mergeCell ref="I1:I2"/>
    <mergeCell ref="A2:G2"/>
    <mergeCell ref="A1:G1"/>
    <mergeCell ref="U1:U2"/>
    <mergeCell ref="T1:T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1:B1048576">
    <cfRule type="duplicateValues" dxfId="69" priority="5"/>
  </conditionalFormatting>
  <conditionalFormatting sqref="B1:C1048576">
    <cfRule type="duplicateValues" dxfId="68" priority="4"/>
    <cfRule type="duplicateValues" dxfId="67" priority="6"/>
  </conditionalFormatting>
  <conditionalFormatting sqref="B3:C3">
    <cfRule type="duplicateValues" dxfId="66" priority="16" stopIfTrue="1"/>
  </conditionalFormatting>
  <conditionalFormatting sqref="B5:C54">
    <cfRule type="duplicateValues" dxfId="65" priority="12401" stopIfTrue="1"/>
    <cfRule type="duplicateValues" dxfId="64" priority="12402" stopIfTrue="1"/>
  </conditionalFormatting>
  <conditionalFormatting sqref="B5:C55">
    <cfRule type="duplicateValues" dxfId="63" priority="12405" stopIfTrue="1"/>
    <cfRule type="duplicateValues" dxfId="62" priority="12406" stopIfTrue="1"/>
  </conditionalFormatting>
  <conditionalFormatting sqref="B47:C57">
    <cfRule type="duplicateValues" dxfId="61" priority="12110" stopIfTrue="1"/>
  </conditionalFormatting>
  <conditionalFormatting sqref="B47:C65552 B1:C2 B4:C4">
    <cfRule type="expression" dxfId="60" priority="12112" stopIfTrue="1">
      <formula>AND(COUNTIF($B$1:$C$2, B1)+COUNTIF($B$4:$C$4, B1)+COUNTIF($B$47:$C$65552, B1)&gt;1,NOT(ISBLANK(B1)))</formula>
    </cfRule>
  </conditionalFormatting>
  <conditionalFormatting sqref="C1:C1048576">
    <cfRule type="duplicateValues" dxfId="59" priority="1"/>
  </conditionalFormatting>
  <conditionalFormatting sqref="C55">
    <cfRule type="duplicateValues" dxfId="58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47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54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21875" style="12" bestFit="1" customWidth="1"/>
    <col min="13" max="13" width="7.21875" style="12" customWidth="1"/>
    <col min="14" max="17" width="7.21875" style="12" bestFit="1" customWidth="1"/>
    <col min="18" max="19" width="6.33203125" style="12" bestFit="1" customWidth="1"/>
    <col min="20" max="21" width="6.44140625" style="12" bestFit="1" customWidth="1"/>
    <col min="22" max="22" width="1" style="3" customWidth="1"/>
    <col min="23" max="16384" width="9.109375" style="3"/>
  </cols>
  <sheetData>
    <row r="1" spans="1:2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666</v>
      </c>
      <c r="M1" s="56" t="s">
        <v>736</v>
      </c>
      <c r="N1" s="56" t="s">
        <v>639</v>
      </c>
      <c r="O1" s="56" t="s">
        <v>617</v>
      </c>
      <c r="P1" s="56" t="s">
        <v>544</v>
      </c>
      <c r="Q1" s="56" t="s">
        <v>439</v>
      </c>
      <c r="R1" s="56" t="s">
        <v>397</v>
      </c>
      <c r="S1" s="56" t="s">
        <v>188</v>
      </c>
      <c r="T1" s="56" t="s">
        <v>138</v>
      </c>
      <c r="U1" s="64" t="s">
        <v>14</v>
      </c>
      <c r="V1" s="27"/>
    </row>
    <row r="2" spans="1:22" s="4" customFormat="1" ht="65.099999999999994" customHeight="1">
      <c r="A2" s="58" t="s">
        <v>931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6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45746</v>
      </c>
      <c r="M3" s="19">
        <v>45746</v>
      </c>
      <c r="N3" s="19">
        <v>45739</v>
      </c>
      <c r="O3" s="19">
        <v>45739</v>
      </c>
      <c r="P3" s="19">
        <v>45725</v>
      </c>
      <c r="Q3" s="19">
        <v>45725</v>
      </c>
      <c r="R3" s="19">
        <v>45711</v>
      </c>
      <c r="S3" s="19">
        <v>45698</v>
      </c>
      <c r="T3" s="19">
        <v>45688</v>
      </c>
      <c r="U3" s="47">
        <v>45683</v>
      </c>
      <c r="V3" s="34"/>
    </row>
    <row r="4" spans="1:22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189</v>
      </c>
      <c r="P4" s="21" t="s">
        <v>15</v>
      </c>
      <c r="Q4" s="21" t="s">
        <v>474</v>
      </c>
      <c r="R4" s="21" t="s">
        <v>189</v>
      </c>
      <c r="S4" s="21" t="s">
        <v>189</v>
      </c>
      <c r="T4" s="21" t="s">
        <v>139</v>
      </c>
      <c r="U4" s="48" t="s">
        <v>15</v>
      </c>
      <c r="V4" s="35"/>
    </row>
    <row r="5" spans="1:22" s="11" customFormat="1" ht="18" customHeight="1">
      <c r="A5" s="1">
        <v>1</v>
      </c>
      <c r="B5" s="1">
        <v>53609</v>
      </c>
      <c r="C5" s="22" t="s">
        <v>108</v>
      </c>
      <c r="D5" s="1" t="s">
        <v>106</v>
      </c>
      <c r="E5" s="6" t="s">
        <v>18</v>
      </c>
      <c r="F5" s="1" t="s">
        <v>104</v>
      </c>
      <c r="G5" s="1">
        <f t="shared" ref="G5:G36" si="0">SUM(I5:U5)</f>
        <v>220</v>
      </c>
      <c r="H5" s="31"/>
      <c r="I5" s="7"/>
      <c r="J5" s="7"/>
      <c r="K5" s="7">
        <v>180</v>
      </c>
      <c r="L5" s="7"/>
      <c r="M5" s="7"/>
      <c r="N5" s="7">
        <v>20</v>
      </c>
      <c r="O5" s="7"/>
      <c r="P5" s="7"/>
      <c r="Q5" s="7"/>
      <c r="R5" s="7"/>
      <c r="S5" s="7"/>
      <c r="T5" s="7"/>
      <c r="U5" s="7">
        <v>20</v>
      </c>
      <c r="V5" s="32"/>
    </row>
    <row r="6" spans="1:22" s="11" customFormat="1" ht="18" customHeight="1">
      <c r="A6" s="1">
        <v>2</v>
      </c>
      <c r="B6" s="1" t="s">
        <v>598</v>
      </c>
      <c r="C6" s="22" t="s">
        <v>599</v>
      </c>
      <c r="D6" s="1" t="s">
        <v>106</v>
      </c>
      <c r="E6" s="6" t="s">
        <v>18</v>
      </c>
      <c r="F6" s="1" t="s">
        <v>10</v>
      </c>
      <c r="G6" s="1">
        <f t="shared" si="0"/>
        <v>210</v>
      </c>
      <c r="H6" s="31"/>
      <c r="I6" s="7"/>
      <c r="J6" s="7"/>
      <c r="K6" s="7">
        <v>160</v>
      </c>
      <c r="L6" s="7"/>
      <c r="M6" s="7"/>
      <c r="N6" s="7">
        <v>25</v>
      </c>
      <c r="O6" s="7"/>
      <c r="P6" s="7">
        <v>25</v>
      </c>
      <c r="Q6" s="7"/>
      <c r="R6" s="7"/>
      <c r="S6" s="7"/>
      <c r="T6" s="7"/>
      <c r="U6" s="7"/>
      <c r="V6" s="32"/>
    </row>
    <row r="7" spans="1:22" s="11" customFormat="1" ht="18" customHeight="1">
      <c r="A7" s="1">
        <v>3</v>
      </c>
      <c r="B7" s="1" t="s">
        <v>867</v>
      </c>
      <c r="C7" s="22" t="s">
        <v>868</v>
      </c>
      <c r="D7" s="1" t="s">
        <v>106</v>
      </c>
      <c r="E7" s="6" t="s">
        <v>18</v>
      </c>
      <c r="F7" s="1" t="s">
        <v>151</v>
      </c>
      <c r="G7" s="1">
        <f t="shared" si="0"/>
        <v>200</v>
      </c>
      <c r="H7" s="31"/>
      <c r="I7" s="7"/>
      <c r="J7" s="7"/>
      <c r="K7" s="7">
        <v>200</v>
      </c>
      <c r="L7" s="7"/>
      <c r="M7" s="7"/>
      <c r="N7" s="7"/>
      <c r="O7" s="7"/>
      <c r="P7" s="7"/>
      <c r="Q7" s="7"/>
      <c r="R7" s="7"/>
      <c r="S7" s="7"/>
      <c r="T7" s="7"/>
      <c r="U7" s="7"/>
      <c r="V7" s="36"/>
    </row>
    <row r="8" spans="1:22" s="11" customFormat="1" ht="18" customHeight="1">
      <c r="A8" s="1">
        <v>4</v>
      </c>
      <c r="B8" s="1">
        <v>504</v>
      </c>
      <c r="C8" s="22" t="s">
        <v>527</v>
      </c>
      <c r="D8" s="1" t="s">
        <v>106</v>
      </c>
      <c r="E8" s="6" t="s">
        <v>18</v>
      </c>
      <c r="F8" s="1" t="s">
        <v>443</v>
      </c>
      <c r="G8" s="1">
        <f t="shared" si="0"/>
        <v>160</v>
      </c>
      <c r="H8" s="31"/>
      <c r="I8" s="7"/>
      <c r="J8" s="7">
        <v>90</v>
      </c>
      <c r="K8" s="7"/>
      <c r="L8" s="7"/>
      <c r="M8" s="7"/>
      <c r="N8" s="7"/>
      <c r="O8" s="7"/>
      <c r="P8" s="7"/>
      <c r="Q8" s="7">
        <v>70</v>
      </c>
      <c r="R8" s="7"/>
      <c r="S8" s="7"/>
      <c r="T8" s="7"/>
      <c r="U8" s="7"/>
      <c r="V8" s="36"/>
    </row>
    <row r="9" spans="1:22" s="11" customFormat="1" ht="18" customHeight="1">
      <c r="A9" s="1">
        <v>5</v>
      </c>
      <c r="B9" s="1" t="s">
        <v>336</v>
      </c>
      <c r="C9" s="22" t="s">
        <v>337</v>
      </c>
      <c r="D9" s="1" t="s">
        <v>106</v>
      </c>
      <c r="E9" s="6" t="s">
        <v>257</v>
      </c>
      <c r="F9" s="1" t="s">
        <v>8</v>
      </c>
      <c r="G9" s="1">
        <f t="shared" si="0"/>
        <v>155</v>
      </c>
      <c r="H9" s="31"/>
      <c r="I9" s="7"/>
      <c r="J9" s="7"/>
      <c r="K9" s="7">
        <v>120</v>
      </c>
      <c r="L9" s="7"/>
      <c r="M9" s="7"/>
      <c r="N9" s="7"/>
      <c r="O9" s="7"/>
      <c r="P9" s="7"/>
      <c r="Q9" s="7"/>
      <c r="R9" s="7"/>
      <c r="S9" s="7">
        <v>35</v>
      </c>
      <c r="T9" s="7"/>
      <c r="U9" s="7"/>
      <c r="V9" s="36"/>
    </row>
    <row r="10" spans="1:22" s="11" customFormat="1" ht="18" customHeight="1">
      <c r="A10" s="1">
        <v>6</v>
      </c>
      <c r="B10" s="1" t="s">
        <v>869</v>
      </c>
      <c r="C10" s="22" t="s">
        <v>870</v>
      </c>
      <c r="D10" s="1" t="s">
        <v>106</v>
      </c>
      <c r="E10" s="6" t="s">
        <v>18</v>
      </c>
      <c r="F10" s="1" t="s">
        <v>104</v>
      </c>
      <c r="G10" s="1">
        <f t="shared" si="0"/>
        <v>140</v>
      </c>
      <c r="H10" s="31"/>
      <c r="I10" s="7"/>
      <c r="J10" s="7"/>
      <c r="K10" s="7">
        <v>140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55724</v>
      </c>
      <c r="C11" s="22" t="s">
        <v>115</v>
      </c>
      <c r="D11" s="1" t="s">
        <v>106</v>
      </c>
      <c r="E11" s="6" t="s">
        <v>18</v>
      </c>
      <c r="F11" s="1" t="s">
        <v>10</v>
      </c>
      <c r="G11" s="1">
        <f t="shared" si="0"/>
        <v>110</v>
      </c>
      <c r="H11" s="31"/>
      <c r="I11" s="7"/>
      <c r="J11" s="7"/>
      <c r="K11" s="7">
        <v>100</v>
      </c>
      <c r="L11" s="7"/>
      <c r="M11" s="7"/>
      <c r="N11" s="7">
        <v>8</v>
      </c>
      <c r="O11" s="7"/>
      <c r="P11" s="7"/>
      <c r="Q11" s="7"/>
      <c r="R11" s="7"/>
      <c r="S11" s="7"/>
      <c r="T11" s="7"/>
      <c r="U11" s="7">
        <v>2</v>
      </c>
      <c r="V11" s="36"/>
    </row>
    <row r="12" spans="1:22" s="11" customFormat="1" ht="18" customHeight="1">
      <c r="A12" s="1">
        <v>8</v>
      </c>
      <c r="B12" s="1">
        <v>477</v>
      </c>
      <c r="C12" s="22" t="s">
        <v>526</v>
      </c>
      <c r="D12" s="1" t="s">
        <v>106</v>
      </c>
      <c r="E12" s="6" t="s">
        <v>18</v>
      </c>
      <c r="F12" s="1" t="s">
        <v>443</v>
      </c>
      <c r="G12" s="1">
        <f t="shared" si="0"/>
        <v>90</v>
      </c>
      <c r="H12" s="31"/>
      <c r="I12" s="7"/>
      <c r="J12" s="7"/>
      <c r="K12" s="7"/>
      <c r="L12" s="7"/>
      <c r="M12" s="7"/>
      <c r="N12" s="7"/>
      <c r="O12" s="7"/>
      <c r="P12" s="7"/>
      <c r="Q12" s="7">
        <v>90</v>
      </c>
      <c r="R12" s="7"/>
      <c r="S12" s="7"/>
      <c r="T12" s="7"/>
      <c r="U12" s="7"/>
      <c r="V12" s="36"/>
    </row>
    <row r="13" spans="1:22" s="11" customFormat="1" ht="18" customHeight="1">
      <c r="A13" s="1">
        <v>8</v>
      </c>
      <c r="B13" s="1">
        <v>65473</v>
      </c>
      <c r="C13" s="22" t="s">
        <v>871</v>
      </c>
      <c r="D13" s="1" t="s">
        <v>106</v>
      </c>
      <c r="E13" s="6" t="s">
        <v>257</v>
      </c>
      <c r="F13" s="1" t="s">
        <v>8</v>
      </c>
      <c r="G13" s="1">
        <f t="shared" si="0"/>
        <v>90</v>
      </c>
      <c r="H13" s="31"/>
      <c r="I13" s="7"/>
      <c r="J13" s="7"/>
      <c r="K13" s="7">
        <v>90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34034</v>
      </c>
      <c r="C14" s="22" t="s">
        <v>182</v>
      </c>
      <c r="D14" s="1" t="s">
        <v>106</v>
      </c>
      <c r="E14" s="6" t="s">
        <v>18</v>
      </c>
      <c r="F14" s="1" t="s">
        <v>104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80</v>
      </c>
      <c r="U14" s="7"/>
      <c r="V14" s="36"/>
    </row>
    <row r="15" spans="1:22" s="11" customFormat="1" ht="18" customHeight="1">
      <c r="A15" s="1">
        <v>11</v>
      </c>
      <c r="B15" s="1">
        <v>56288</v>
      </c>
      <c r="C15" s="22" t="s">
        <v>183</v>
      </c>
      <c r="D15" s="1" t="s">
        <v>106</v>
      </c>
      <c r="E15" s="6" t="s">
        <v>165</v>
      </c>
      <c r="F15" s="1" t="s">
        <v>104</v>
      </c>
      <c r="G15" s="1">
        <f t="shared" si="0"/>
        <v>75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75</v>
      </c>
      <c r="U15" s="7"/>
      <c r="V15" s="36"/>
    </row>
    <row r="16" spans="1:22" s="11" customFormat="1" ht="18" customHeight="1">
      <c r="A16" s="1">
        <v>11</v>
      </c>
      <c r="B16" s="1">
        <v>63333</v>
      </c>
      <c r="C16" s="22" t="s">
        <v>915</v>
      </c>
      <c r="D16" s="1" t="s">
        <v>106</v>
      </c>
      <c r="E16" s="6" t="s">
        <v>18</v>
      </c>
      <c r="F16" s="1" t="s">
        <v>443</v>
      </c>
      <c r="G16" s="1">
        <f t="shared" si="0"/>
        <v>75</v>
      </c>
      <c r="H16" s="31"/>
      <c r="I16" s="7"/>
      <c r="J16" s="7">
        <v>75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36"/>
    </row>
    <row r="17" spans="1:22" s="11" customFormat="1" ht="18" customHeight="1">
      <c r="A17" s="1">
        <v>13</v>
      </c>
      <c r="B17" s="1">
        <v>61332</v>
      </c>
      <c r="C17" s="22" t="s">
        <v>528</v>
      </c>
      <c r="D17" s="1" t="s">
        <v>106</v>
      </c>
      <c r="E17" s="6" t="s">
        <v>18</v>
      </c>
      <c r="F17" s="1" t="s">
        <v>443</v>
      </c>
      <c r="G17" s="1">
        <f t="shared" si="0"/>
        <v>65</v>
      </c>
      <c r="H17" s="31"/>
      <c r="I17" s="7"/>
      <c r="J17" s="7"/>
      <c r="K17" s="7"/>
      <c r="L17" s="7"/>
      <c r="M17" s="7"/>
      <c r="N17" s="7"/>
      <c r="O17" s="7"/>
      <c r="P17" s="7"/>
      <c r="Q17" s="7">
        <v>65</v>
      </c>
      <c r="R17" s="7"/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5412</v>
      </c>
      <c r="C18" s="22" t="s">
        <v>335</v>
      </c>
      <c r="D18" s="1" t="s">
        <v>106</v>
      </c>
      <c r="E18" s="6" t="s">
        <v>18</v>
      </c>
      <c r="F18" s="1" t="s">
        <v>191</v>
      </c>
      <c r="G18" s="1">
        <f t="shared" si="0"/>
        <v>52.5</v>
      </c>
      <c r="H18" s="31"/>
      <c r="I18" s="7"/>
      <c r="J18" s="7"/>
      <c r="K18" s="7"/>
      <c r="L18" s="7">
        <f>25/2</f>
        <v>12.5</v>
      </c>
      <c r="M18" s="7"/>
      <c r="N18" s="7"/>
      <c r="O18" s="7"/>
      <c r="P18" s="7"/>
      <c r="Q18" s="7"/>
      <c r="R18" s="7"/>
      <c r="S18" s="7">
        <v>40</v>
      </c>
      <c r="T18" s="7"/>
      <c r="U18" s="7"/>
      <c r="V18" s="36"/>
    </row>
    <row r="19" spans="1:22" s="11" customFormat="1" ht="18" customHeight="1">
      <c r="A19" s="1">
        <v>15</v>
      </c>
      <c r="B19" s="1">
        <v>34546</v>
      </c>
      <c r="C19" s="22" t="s">
        <v>334</v>
      </c>
      <c r="D19" s="1" t="s">
        <v>106</v>
      </c>
      <c r="E19" s="6" t="s">
        <v>18</v>
      </c>
      <c r="F19" s="1" t="s">
        <v>191</v>
      </c>
      <c r="G19" s="1">
        <f t="shared" si="0"/>
        <v>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50</v>
      </c>
      <c r="T19" s="7"/>
      <c r="U19" s="7"/>
      <c r="V19" s="36"/>
    </row>
    <row r="20" spans="1:22" s="11" customFormat="1" ht="18" customHeight="1">
      <c r="A20" s="1">
        <v>16</v>
      </c>
      <c r="B20" s="1">
        <v>37934</v>
      </c>
      <c r="C20" s="22" t="s">
        <v>435</v>
      </c>
      <c r="D20" s="1" t="s">
        <v>106</v>
      </c>
      <c r="E20" s="6" t="s">
        <v>18</v>
      </c>
      <c r="F20" s="1" t="s">
        <v>382</v>
      </c>
      <c r="G20" s="1">
        <f t="shared" si="0"/>
        <v>45</v>
      </c>
      <c r="H20" s="31"/>
      <c r="I20" s="7"/>
      <c r="J20" s="7"/>
      <c r="K20" s="7"/>
      <c r="L20" s="7"/>
      <c r="M20" s="7"/>
      <c r="N20" s="7"/>
      <c r="O20" s="7">
        <v>20</v>
      </c>
      <c r="P20" s="7"/>
      <c r="Q20" s="7"/>
      <c r="R20" s="7">
        <v>25</v>
      </c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47113</v>
      </c>
      <c r="C21" s="22" t="s">
        <v>110</v>
      </c>
      <c r="D21" s="1" t="s">
        <v>106</v>
      </c>
      <c r="E21" s="6" t="s">
        <v>18</v>
      </c>
      <c r="F21" s="1" t="s">
        <v>10</v>
      </c>
      <c r="G21" s="1">
        <f t="shared" si="0"/>
        <v>40</v>
      </c>
      <c r="H21" s="31"/>
      <c r="I21" s="7"/>
      <c r="J21" s="7"/>
      <c r="K21" s="7"/>
      <c r="L21" s="7"/>
      <c r="M21" s="7"/>
      <c r="N21" s="7">
        <v>10</v>
      </c>
      <c r="O21" s="7"/>
      <c r="P21" s="7">
        <v>20</v>
      </c>
      <c r="Q21" s="7"/>
      <c r="R21" s="7"/>
      <c r="S21" s="7"/>
      <c r="T21" s="7"/>
      <c r="U21" s="7">
        <v>10</v>
      </c>
      <c r="V21" s="36"/>
    </row>
    <row r="22" spans="1:22" s="11" customFormat="1" ht="18" customHeight="1">
      <c r="A22" s="1">
        <v>18</v>
      </c>
      <c r="B22" s="1">
        <v>3264</v>
      </c>
      <c r="C22" s="22" t="s">
        <v>436</v>
      </c>
      <c r="D22" s="1" t="s">
        <v>106</v>
      </c>
      <c r="E22" s="6" t="s">
        <v>18</v>
      </c>
      <c r="F22" s="1" t="s">
        <v>382</v>
      </c>
      <c r="G22" s="1">
        <f t="shared" si="0"/>
        <v>35</v>
      </c>
      <c r="H22" s="31"/>
      <c r="I22" s="7"/>
      <c r="J22" s="7"/>
      <c r="K22" s="7"/>
      <c r="L22" s="7"/>
      <c r="M22" s="7"/>
      <c r="N22" s="7"/>
      <c r="O22" s="7">
        <v>15</v>
      </c>
      <c r="P22" s="7"/>
      <c r="Q22" s="7"/>
      <c r="R22" s="7">
        <v>20</v>
      </c>
      <c r="S22" s="7"/>
      <c r="T22" s="7"/>
      <c r="U22" s="7"/>
      <c r="V22" s="36"/>
    </row>
    <row r="23" spans="1:22" s="11" customFormat="1" ht="18" customHeight="1">
      <c r="A23" s="1">
        <v>18</v>
      </c>
      <c r="B23" s="1">
        <v>37679</v>
      </c>
      <c r="C23" s="22" t="s">
        <v>437</v>
      </c>
      <c r="D23" s="1" t="s">
        <v>106</v>
      </c>
      <c r="E23" s="6" t="s">
        <v>18</v>
      </c>
      <c r="F23" s="1" t="s">
        <v>382</v>
      </c>
      <c r="G23" s="1">
        <f t="shared" si="0"/>
        <v>35</v>
      </c>
      <c r="H23" s="31"/>
      <c r="I23" s="7"/>
      <c r="J23" s="7"/>
      <c r="K23" s="7"/>
      <c r="L23" s="7"/>
      <c r="M23" s="7"/>
      <c r="N23" s="7"/>
      <c r="O23" s="7">
        <f>35/2</f>
        <v>17.5</v>
      </c>
      <c r="P23" s="7"/>
      <c r="Q23" s="7"/>
      <c r="R23" s="7">
        <f>35/2</f>
        <v>17.5</v>
      </c>
      <c r="S23" s="7"/>
      <c r="T23" s="7"/>
      <c r="U23" s="7"/>
      <c r="V23" s="36"/>
    </row>
    <row r="24" spans="1:22" s="11" customFormat="1" ht="18" customHeight="1">
      <c r="A24" s="1">
        <v>20</v>
      </c>
      <c r="B24" s="1">
        <v>62889</v>
      </c>
      <c r="C24" s="22" t="s">
        <v>112</v>
      </c>
      <c r="D24" s="1" t="s">
        <v>106</v>
      </c>
      <c r="E24" s="6" t="s">
        <v>18</v>
      </c>
      <c r="F24" s="1" t="s">
        <v>10</v>
      </c>
      <c r="G24" s="1">
        <f t="shared" si="0"/>
        <v>31</v>
      </c>
      <c r="H24" s="31"/>
      <c r="I24" s="7"/>
      <c r="J24" s="7"/>
      <c r="K24" s="7"/>
      <c r="L24" s="7"/>
      <c r="M24" s="7"/>
      <c r="N24" s="7">
        <v>15</v>
      </c>
      <c r="O24" s="7"/>
      <c r="P24" s="7">
        <v>10</v>
      </c>
      <c r="Q24" s="7"/>
      <c r="R24" s="7"/>
      <c r="S24" s="7"/>
      <c r="T24" s="7"/>
      <c r="U24" s="7">
        <v>6</v>
      </c>
      <c r="V24" s="36"/>
    </row>
    <row r="25" spans="1:22" s="11" customFormat="1" ht="18" customHeight="1">
      <c r="A25" s="1">
        <v>21</v>
      </c>
      <c r="B25" s="1" t="s">
        <v>338</v>
      </c>
      <c r="C25" s="22" t="s">
        <v>339</v>
      </c>
      <c r="D25" s="1" t="s">
        <v>106</v>
      </c>
      <c r="E25" s="6" t="s">
        <v>18</v>
      </c>
      <c r="F25" s="1" t="s">
        <v>191</v>
      </c>
      <c r="G25" s="1">
        <f t="shared" si="0"/>
        <v>30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30</v>
      </c>
      <c r="T25" s="7"/>
      <c r="U25" s="7"/>
      <c r="V25" s="36"/>
    </row>
    <row r="26" spans="1:22" s="11" customFormat="1" ht="18" customHeight="1">
      <c r="A26" s="1">
        <v>21</v>
      </c>
      <c r="B26" s="1" t="s">
        <v>343</v>
      </c>
      <c r="C26" s="22" t="s">
        <v>344</v>
      </c>
      <c r="D26" s="1" t="s">
        <v>106</v>
      </c>
      <c r="E26" s="6" t="s">
        <v>18</v>
      </c>
      <c r="F26" s="1" t="s">
        <v>191</v>
      </c>
      <c r="G26" s="1">
        <f t="shared" si="0"/>
        <v>30</v>
      </c>
      <c r="H26" s="31"/>
      <c r="I26" s="7"/>
      <c r="J26" s="7"/>
      <c r="K26" s="7"/>
      <c r="L26" s="7">
        <f>20/2</f>
        <v>10</v>
      </c>
      <c r="M26" s="7"/>
      <c r="N26" s="7"/>
      <c r="O26" s="7"/>
      <c r="P26" s="7"/>
      <c r="Q26" s="7"/>
      <c r="R26" s="7"/>
      <c r="S26" s="7">
        <v>20</v>
      </c>
      <c r="T26" s="7"/>
      <c r="U26" s="7"/>
      <c r="V26" s="36"/>
    </row>
    <row r="27" spans="1:22" s="11" customFormat="1" ht="18" customHeight="1">
      <c r="A27" s="1">
        <v>23</v>
      </c>
      <c r="B27" s="1">
        <v>47939</v>
      </c>
      <c r="C27" s="5" t="s">
        <v>107</v>
      </c>
      <c r="D27" s="1" t="s">
        <v>106</v>
      </c>
      <c r="E27" s="6" t="s">
        <v>18</v>
      </c>
      <c r="F27" s="1" t="s">
        <v>10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25</v>
      </c>
      <c r="V27" s="36"/>
    </row>
    <row r="28" spans="1:22" s="11" customFormat="1" ht="18" customHeight="1">
      <c r="A28" s="1">
        <v>23</v>
      </c>
      <c r="B28" s="1" t="s">
        <v>340</v>
      </c>
      <c r="C28" s="22" t="s">
        <v>341</v>
      </c>
      <c r="D28" s="1" t="s">
        <v>106</v>
      </c>
      <c r="E28" s="6" t="s">
        <v>342</v>
      </c>
      <c r="F28" s="1" t="s">
        <v>260</v>
      </c>
      <c r="G28" s="1">
        <f t="shared" si="0"/>
        <v>25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>
        <v>25</v>
      </c>
      <c r="T28" s="7"/>
      <c r="U28" s="7"/>
      <c r="V28" s="36"/>
    </row>
    <row r="29" spans="1:22" s="11" customFormat="1" ht="18" customHeight="1">
      <c r="A29" s="1">
        <v>23</v>
      </c>
      <c r="B29" s="1">
        <v>1320</v>
      </c>
      <c r="C29" s="22" t="s">
        <v>113</v>
      </c>
      <c r="D29" s="1" t="s">
        <v>106</v>
      </c>
      <c r="E29" s="6" t="s">
        <v>18</v>
      </c>
      <c r="F29" s="1" t="s">
        <v>26</v>
      </c>
      <c r="G29" s="1">
        <f t="shared" si="0"/>
        <v>25</v>
      </c>
      <c r="H29" s="31"/>
      <c r="I29" s="7"/>
      <c r="J29" s="7"/>
      <c r="K29" s="7"/>
      <c r="L29" s="7"/>
      <c r="M29" s="7"/>
      <c r="N29" s="7">
        <v>6</v>
      </c>
      <c r="O29" s="7"/>
      <c r="P29" s="7">
        <v>15</v>
      </c>
      <c r="Q29" s="7"/>
      <c r="R29" s="7"/>
      <c r="S29" s="7"/>
      <c r="T29" s="7"/>
      <c r="U29" s="7">
        <v>4</v>
      </c>
      <c r="V29" s="36"/>
    </row>
    <row r="30" spans="1:22" s="11" customFormat="1" ht="18" customHeight="1">
      <c r="A30" s="1">
        <v>26</v>
      </c>
      <c r="B30" s="1" t="s">
        <v>348</v>
      </c>
      <c r="C30" s="22" t="s">
        <v>349</v>
      </c>
      <c r="D30" s="1" t="s">
        <v>106</v>
      </c>
      <c r="E30" s="6" t="s">
        <v>18</v>
      </c>
      <c r="F30" s="1" t="s">
        <v>191</v>
      </c>
      <c r="G30" s="1">
        <f t="shared" si="0"/>
        <v>16.5</v>
      </c>
      <c r="H30" s="31"/>
      <c r="I30" s="7"/>
      <c r="J30" s="7"/>
      <c r="K30" s="7"/>
      <c r="L30" s="7">
        <f>15/2</f>
        <v>7.5</v>
      </c>
      <c r="M30" s="7"/>
      <c r="N30" s="7"/>
      <c r="O30" s="7"/>
      <c r="P30" s="7"/>
      <c r="Q30" s="7"/>
      <c r="R30" s="7"/>
      <c r="S30" s="7">
        <v>9</v>
      </c>
      <c r="T30" s="7"/>
      <c r="U30" s="7"/>
      <c r="V30" s="32"/>
    </row>
    <row r="31" spans="1:22" s="11" customFormat="1" ht="18" customHeight="1">
      <c r="A31" s="1">
        <v>27</v>
      </c>
      <c r="B31" s="49">
        <v>54962</v>
      </c>
      <c r="C31" s="22" t="s">
        <v>111</v>
      </c>
      <c r="D31" s="1" t="s">
        <v>106</v>
      </c>
      <c r="E31" s="6" t="s">
        <v>18</v>
      </c>
      <c r="F31" s="1" t="s">
        <v>10</v>
      </c>
      <c r="G31" s="1">
        <f t="shared" si="0"/>
        <v>16</v>
      </c>
      <c r="H31" s="31"/>
      <c r="I31" s="7"/>
      <c r="J31" s="7"/>
      <c r="K31" s="7"/>
      <c r="L31" s="7"/>
      <c r="M31" s="7"/>
      <c r="N31" s="7"/>
      <c r="O31" s="7"/>
      <c r="P31" s="7">
        <v>8</v>
      </c>
      <c r="Q31" s="7"/>
      <c r="R31" s="7"/>
      <c r="S31" s="7"/>
      <c r="T31" s="7"/>
      <c r="U31" s="7">
        <v>8</v>
      </c>
      <c r="V31" s="36"/>
    </row>
    <row r="32" spans="1:22" s="11" customFormat="1" ht="18" customHeight="1">
      <c r="A32" s="1">
        <v>28</v>
      </c>
      <c r="B32" s="24">
        <v>6246</v>
      </c>
      <c r="C32" s="43" t="s">
        <v>109</v>
      </c>
      <c r="D32" s="1" t="s">
        <v>106</v>
      </c>
      <c r="E32" s="6" t="s">
        <v>18</v>
      </c>
      <c r="F32" s="24" t="s">
        <v>10</v>
      </c>
      <c r="G32" s="1">
        <f t="shared" si="0"/>
        <v>15</v>
      </c>
      <c r="H32" s="31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>
        <v>15</v>
      </c>
      <c r="V32" s="32"/>
    </row>
    <row r="33" spans="1:22" s="11" customFormat="1" ht="18" customHeight="1">
      <c r="A33" s="1">
        <v>28</v>
      </c>
      <c r="B33" s="1">
        <v>34855</v>
      </c>
      <c r="C33" s="22" t="s">
        <v>345</v>
      </c>
      <c r="D33" s="1" t="s">
        <v>106</v>
      </c>
      <c r="E33" s="6" t="s">
        <v>18</v>
      </c>
      <c r="F33" s="1" t="s">
        <v>191</v>
      </c>
      <c r="G33" s="1">
        <f t="shared" si="0"/>
        <v>15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v>15</v>
      </c>
      <c r="T33" s="7"/>
      <c r="U33" s="7"/>
      <c r="V33" s="36"/>
    </row>
    <row r="34" spans="1:22" s="11" customFormat="1" ht="18" customHeight="1">
      <c r="A34" s="1">
        <v>28</v>
      </c>
      <c r="B34" s="1" t="s">
        <v>346</v>
      </c>
      <c r="C34" s="22" t="s">
        <v>347</v>
      </c>
      <c r="D34" s="1" t="s">
        <v>106</v>
      </c>
      <c r="E34" s="6" t="s">
        <v>18</v>
      </c>
      <c r="F34" s="1" t="s">
        <v>191</v>
      </c>
      <c r="G34" s="1">
        <f t="shared" si="0"/>
        <v>15</v>
      </c>
      <c r="H34" s="31"/>
      <c r="I34" s="7"/>
      <c r="J34" s="7"/>
      <c r="K34" s="7"/>
      <c r="L34" s="7">
        <v>5</v>
      </c>
      <c r="M34" s="7"/>
      <c r="N34" s="7"/>
      <c r="O34" s="7"/>
      <c r="P34" s="7"/>
      <c r="Q34" s="7"/>
      <c r="R34" s="7"/>
      <c r="S34" s="7">
        <v>10</v>
      </c>
      <c r="T34" s="7"/>
      <c r="U34" s="7"/>
      <c r="V34" s="32"/>
    </row>
    <row r="35" spans="1:22" s="11" customFormat="1" ht="18" customHeight="1">
      <c r="A35" s="1">
        <v>31</v>
      </c>
      <c r="B35" s="1">
        <v>46667</v>
      </c>
      <c r="C35" s="22" t="s">
        <v>794</v>
      </c>
      <c r="D35" s="1" t="s">
        <v>106</v>
      </c>
      <c r="E35" s="6" t="s">
        <v>18</v>
      </c>
      <c r="F35" s="1" t="s">
        <v>260</v>
      </c>
      <c r="G35" s="1">
        <f t="shared" si="0"/>
        <v>12.5</v>
      </c>
      <c r="H35" s="31"/>
      <c r="I35" s="7"/>
      <c r="J35" s="7"/>
      <c r="K35" s="7"/>
      <c r="L35" s="7"/>
      <c r="M35" s="7">
        <f>25/2</f>
        <v>12.5</v>
      </c>
      <c r="N35" s="7"/>
      <c r="O35" s="7"/>
      <c r="P35" s="7"/>
      <c r="Q35" s="7"/>
      <c r="R35" s="7"/>
      <c r="S35" s="7"/>
      <c r="T35" s="7"/>
      <c r="U35" s="7"/>
      <c r="V35" s="32"/>
    </row>
    <row r="36" spans="1:22" s="11" customFormat="1" ht="18" customHeight="1">
      <c r="A36" s="1">
        <v>32</v>
      </c>
      <c r="B36" s="1">
        <v>45391</v>
      </c>
      <c r="C36" s="22" t="s">
        <v>114</v>
      </c>
      <c r="D36" s="1" t="s">
        <v>106</v>
      </c>
      <c r="E36" s="6" t="s">
        <v>18</v>
      </c>
      <c r="F36" s="1" t="s">
        <v>8</v>
      </c>
      <c r="G36" s="1">
        <f t="shared" si="0"/>
        <v>3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3</v>
      </c>
      <c r="V36" s="32"/>
    </row>
    <row r="37" spans="1:22" s="11" customFormat="1" ht="18" customHeight="1">
      <c r="A37" s="1"/>
      <c r="B37" s="1"/>
      <c r="C37" s="22"/>
      <c r="D37" s="1"/>
      <c r="E37" s="6"/>
      <c r="F37" s="1"/>
      <c r="G37" s="1"/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36"/>
    </row>
    <row r="38" spans="1:22" ht="6.9" customHeight="1">
      <c r="A38" s="38"/>
      <c r="B38" s="33"/>
      <c r="C38" s="39"/>
      <c r="D38" s="33"/>
      <c r="E38" s="40"/>
      <c r="F38" s="33"/>
      <c r="G38" s="41"/>
      <c r="H38" s="33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37"/>
    </row>
    <row r="39" spans="1:22" s="8" customFormat="1" ht="12.75" customHeight="1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</row>
    <row r="40" spans="1:22" ht="13.2">
      <c r="B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2" ht="13.2">
      <c r="B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2" ht="13.2">
      <c r="B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2" ht="13.2">
      <c r="B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2" ht="13.2">
      <c r="B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2" ht="13.2">
      <c r="B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2" ht="13.2">
      <c r="B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2" ht="13.2">
      <c r="B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</sheetData>
  <sheetProtection algorithmName="SHA-512" hashValue="qOYlg2guJ134E/B35qMakXOKh87s05eheE4+S/Hi42QkLMbQ9P5UZHvyM4LqqbuOHTuNxmx+DsW51dcwNEnjlg==" saltValue="VLV80ifqYljfrghoJLtEKA==" spinCount="100000" sheet="1" selectLockedCells="1" selectUnlockedCells="1"/>
  <sortState xmlns:xlrd2="http://schemas.microsoft.com/office/spreadsheetml/2017/richdata2" ref="B5:U36">
    <sortCondition descending="1" ref="G5:G36"/>
  </sortState>
  <mergeCells count="15">
    <mergeCell ref="U1:U2"/>
    <mergeCell ref="I1:I2"/>
    <mergeCell ref="A2:G2"/>
    <mergeCell ref="A1:G1"/>
    <mergeCell ref="T1:T2"/>
    <mergeCell ref="S1:S2"/>
    <mergeCell ref="R1:R2"/>
    <mergeCell ref="Q1:Q2"/>
    <mergeCell ref="P1:P2"/>
    <mergeCell ref="O1:O2"/>
    <mergeCell ref="N1:N2"/>
    <mergeCell ref="L1:L2"/>
    <mergeCell ref="M1:M2"/>
    <mergeCell ref="K1:K2"/>
    <mergeCell ref="J1:J2"/>
  </mergeCells>
  <phoneticPr fontId="15" type="noConversion"/>
  <conditionalFormatting sqref="B1:B1048576">
    <cfRule type="duplicateValues" dxfId="57" priority="3"/>
  </conditionalFormatting>
  <conditionalFormatting sqref="B1:C2 B4:C4 B30:C39 B48:C65541">
    <cfRule type="expression" dxfId="56" priority="42" stopIfTrue="1">
      <formula>AND(COUNTIF($B$1:$C$2, B1)+COUNTIF($B$4:$C$4, B1)+COUNTIF($B$30:$C$65541, B1)&gt;1,NOT(ISBLANK(B1)))</formula>
    </cfRule>
  </conditionalFormatting>
  <conditionalFormatting sqref="B1:C1048576">
    <cfRule type="duplicateValues" dxfId="55" priority="2"/>
    <cfRule type="duplicateValues" dxfId="54" priority="4"/>
    <cfRule type="duplicateValues" dxfId="53" priority="5"/>
    <cfRule type="duplicateValues" dxfId="52" priority="6"/>
    <cfRule type="duplicateValues" dxfId="51" priority="7"/>
  </conditionalFormatting>
  <conditionalFormatting sqref="B3:C3">
    <cfRule type="duplicateValues" dxfId="50" priority="40" stopIfTrue="1"/>
  </conditionalFormatting>
  <conditionalFormatting sqref="B5:C36">
    <cfRule type="duplicateValues" dxfId="49" priority="12456" stopIfTrue="1"/>
    <cfRule type="duplicateValues" dxfId="48" priority="12457" stopIfTrue="1"/>
  </conditionalFormatting>
  <conditionalFormatting sqref="B37:C37">
    <cfRule type="duplicateValues" dxfId="47" priority="11617" stopIfTrue="1"/>
    <cfRule type="duplicateValues" dxfId="46" priority="11618" stopIfTrue="1"/>
    <cfRule type="duplicateValues" dxfId="45" priority="11619" stopIfTrue="1"/>
    <cfRule type="duplicateValues" dxfId="44" priority="11620" stopIfTrue="1"/>
    <cfRule type="duplicateValues" dxfId="43" priority="11621" stopIfTrue="1"/>
  </conditionalFormatting>
  <conditionalFormatting sqref="B38:C39 B30:C36">
    <cfRule type="duplicateValues" dxfId="42" priority="11538" stopIfTrue="1"/>
  </conditionalFormatting>
  <conditionalFormatting sqref="C5:C36">
    <cfRule type="duplicateValues" dxfId="41" priority="12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9"/>
  <sheetViews>
    <sheetView zoomScaleNormal="10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685</v>
      </c>
      <c r="K1" s="56" t="s">
        <v>138</v>
      </c>
      <c r="L1" s="27"/>
    </row>
    <row r="2" spans="1:12" s="4" customFormat="1" ht="65.099999999999994" customHeight="1">
      <c r="A2" s="58" t="s">
        <v>930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139</v>
      </c>
      <c r="L4" s="35"/>
    </row>
    <row r="5" spans="1:12" s="11" customFormat="1" ht="18" customHeight="1">
      <c r="A5" s="1">
        <v>1</v>
      </c>
      <c r="B5" s="1">
        <v>25171</v>
      </c>
      <c r="C5" s="5" t="s">
        <v>148</v>
      </c>
      <c r="D5" s="1" t="s">
        <v>149</v>
      </c>
      <c r="E5" s="6" t="s">
        <v>7</v>
      </c>
      <c r="F5" s="1" t="s">
        <v>142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58983</v>
      </c>
      <c r="C6" s="5" t="s">
        <v>697</v>
      </c>
      <c r="D6" s="1" t="s">
        <v>149</v>
      </c>
      <c r="E6" s="6" t="s">
        <v>7</v>
      </c>
      <c r="F6" s="1" t="s">
        <v>687</v>
      </c>
      <c r="G6" s="1">
        <f t="shared" si="0"/>
        <v>12.5</v>
      </c>
      <c r="H6" s="31"/>
      <c r="I6" s="7"/>
      <c r="J6" s="7">
        <v>12.5</v>
      </c>
      <c r="K6" s="7"/>
      <c r="L6" s="36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jNjbbCvQHMlgyCU66yLxMqChe3XBi1fk6FjZ3IiZZUVdtYSiZVtS17wy7EODpArfD6PgNsZPVb3qhEw3dN5tvg==" saltValue="BUzRZZtKqfFhqVvIeUtzaA==" spinCount="100000" sheet="1" selectLockedCells="1" selectUnlockedCells="1"/>
  <sortState xmlns:xlrd2="http://schemas.microsoft.com/office/spreadsheetml/2017/richdata2" ref="B5:M6">
    <sortCondition descending="1" ref="G5:G6"/>
  </sortState>
  <mergeCells count="5">
    <mergeCell ref="K1:K2"/>
    <mergeCell ref="J1:J2"/>
    <mergeCell ref="I1:I2"/>
    <mergeCell ref="A2:G2"/>
    <mergeCell ref="A1:G1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6" stopIfTrue="1"/>
  </conditionalFormatting>
  <conditionalFormatting sqref="B4:C6">
    <cfRule type="duplicateValues" dxfId="37" priority="12157" stopIfTrue="1"/>
  </conditionalFormatting>
  <conditionalFormatting sqref="B5:C7">
    <cfRule type="duplicateValues" dxfId="36" priority="12158" stopIfTrue="1"/>
    <cfRule type="duplicateValues" dxfId="35" priority="12159" stopIfTrue="1"/>
  </conditionalFormatting>
  <conditionalFormatting sqref="B7:C9">
    <cfRule type="duplicateValues" dxfId="34" priority="2078" stopIfTrue="1"/>
  </conditionalFormatting>
  <conditionalFormatting sqref="B7:C65475 B1:C2 B4:C4">
    <cfRule type="expression" dxfId="33" priority="2079" stopIfTrue="1">
      <formula>AND(COUNTIF($B$1:$C$2, B1)+COUNTIF($B$4:$C$4, B1)+COUNTIF($B$7:$C$65475, B1)&gt;1,NOT(ISBLANK(B1)))</formula>
    </cfRule>
  </conditionalFormatting>
  <conditionalFormatting sqref="C7">
    <cfRule type="duplicateValues" dxfId="3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9"/>
  <sheetViews>
    <sheetView zoomScale="80" zoomScaleNormal="80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685</v>
      </c>
      <c r="K1" s="56" t="s">
        <v>138</v>
      </c>
      <c r="L1" s="27"/>
    </row>
    <row r="2" spans="1:12" s="4" customFormat="1" ht="65.099999999999994" customHeight="1">
      <c r="A2" s="58" t="s">
        <v>13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45688</v>
      </c>
      <c r="L3" s="34"/>
    </row>
    <row r="4" spans="1:12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21" t="s">
        <v>139</v>
      </c>
      <c r="L4" s="35"/>
    </row>
    <row r="5" spans="1:12" s="11" customFormat="1" ht="18" customHeight="1">
      <c r="A5" s="1">
        <v>1</v>
      </c>
      <c r="B5" s="1">
        <v>46553</v>
      </c>
      <c r="C5" s="5" t="s">
        <v>144</v>
      </c>
      <c r="D5" s="1" t="s">
        <v>145</v>
      </c>
      <c r="E5" s="6" t="s">
        <v>146</v>
      </c>
      <c r="F5" s="1" t="s">
        <v>147</v>
      </c>
      <c r="G5" s="1">
        <f t="shared" ref="G5:G6" si="0">SUM(I5:K5)</f>
        <v>80</v>
      </c>
      <c r="H5" s="31"/>
      <c r="I5" s="7"/>
      <c r="J5" s="7"/>
      <c r="K5" s="7">
        <v>80</v>
      </c>
      <c r="L5" s="36"/>
    </row>
    <row r="6" spans="1:12" s="11" customFormat="1" ht="18" customHeight="1">
      <c r="A6" s="1">
        <v>2</v>
      </c>
      <c r="B6" s="1">
        <v>59165</v>
      </c>
      <c r="C6" s="22" t="s">
        <v>696</v>
      </c>
      <c r="D6" s="1" t="s">
        <v>145</v>
      </c>
      <c r="E6" s="6" t="s">
        <v>7</v>
      </c>
      <c r="F6" s="1" t="s">
        <v>687</v>
      </c>
      <c r="G6" s="1">
        <f t="shared" si="0"/>
        <v>12.5</v>
      </c>
      <c r="H6" s="31"/>
      <c r="I6" s="7"/>
      <c r="J6" s="7">
        <v>12.5</v>
      </c>
      <c r="K6" s="7"/>
      <c r="L6" s="32"/>
    </row>
    <row r="7" spans="1:12" s="11" customFormat="1" ht="18" customHeight="1">
      <c r="A7" s="1"/>
      <c r="B7" s="1"/>
      <c r="C7" s="5"/>
      <c r="D7" s="1"/>
      <c r="E7" s="6"/>
      <c r="F7" s="1"/>
      <c r="G7" s="1"/>
      <c r="H7" s="31"/>
      <c r="I7" s="7"/>
      <c r="J7" s="7"/>
      <c r="K7" s="7"/>
      <c r="L7" s="32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CXiI8OVlgwZm2nTvA++7NoLwybqugaFdSt1OXrrrj/YO0h/swTuR6iwFgo2KuZuylyw1WeKGmgiQF3u2gghB+g==" saltValue="1JaEqD/nW/Snx5TAwEM8pw==" spinCount="100000" sheet="1" selectLockedCells="1" selectUnlockedCells="1"/>
  <sortState xmlns:xlrd2="http://schemas.microsoft.com/office/spreadsheetml/2017/richdata2" ref="B5:S23">
    <sortCondition descending="1" ref="G5:G23"/>
  </sortState>
  <mergeCells count="5">
    <mergeCell ref="K1:K2"/>
    <mergeCell ref="A1:G1"/>
    <mergeCell ref="I1:I2"/>
    <mergeCell ref="A2:G2"/>
    <mergeCell ref="J1:J2"/>
  </mergeCells>
  <phoneticPr fontId="15" type="noConversion"/>
  <conditionalFormatting sqref="B1:B1048576">
    <cfRule type="duplicateValues" dxfId="31" priority="1"/>
  </conditionalFormatting>
  <conditionalFormatting sqref="B1:C1048576">
    <cfRule type="duplicateValues" dxfId="30" priority="2"/>
  </conditionalFormatting>
  <conditionalFormatting sqref="B3:C3">
    <cfRule type="duplicateValues" dxfId="29" priority="5" stopIfTrue="1"/>
  </conditionalFormatting>
  <conditionalFormatting sqref="B5:C7">
    <cfRule type="duplicateValues" dxfId="28" priority="12146" stopIfTrue="1"/>
  </conditionalFormatting>
  <conditionalFormatting sqref="B8:C9">
    <cfRule type="duplicateValues" dxfId="27" priority="11546" stopIfTrue="1"/>
  </conditionalFormatting>
  <conditionalFormatting sqref="B8:C65528 B1:C2 B4:C4">
    <cfRule type="expression" dxfId="26" priority="11547" stopIfTrue="1">
      <formula>AND(COUNTIF($B$1:$C$2, B1)+COUNTIF($B$4:$C$4, B1)+COUNTIF($B$8:$C$65528, B1)&gt;1,NOT(ISBLANK(B1)))</formula>
    </cfRule>
  </conditionalFormatting>
  <conditionalFormatting sqref="C5:C7">
    <cfRule type="duplicateValues" dxfId="25" priority="121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31"/>
  <sheetViews>
    <sheetView zoomScale="70" zoomScaleNormal="7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" style="12" bestFit="1" customWidth="1"/>
    <col min="10" max="19" width="7" style="12" customWidth="1"/>
    <col min="20" max="20" width="6.6640625" style="12" customWidth="1"/>
    <col min="21" max="21" width="1" style="3" customWidth="1"/>
    <col min="22" max="16384" width="9.109375" style="3"/>
  </cols>
  <sheetData>
    <row r="1" spans="1:21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883</v>
      </c>
      <c r="K1" s="56" t="s">
        <v>820</v>
      </c>
      <c r="L1" s="56" t="s">
        <v>685</v>
      </c>
      <c r="M1" s="56" t="s">
        <v>666</v>
      </c>
      <c r="N1" s="56" t="s">
        <v>736</v>
      </c>
      <c r="O1" s="56" t="s">
        <v>639</v>
      </c>
      <c r="P1" s="56" t="s">
        <v>544</v>
      </c>
      <c r="Q1" s="56" t="s">
        <v>439</v>
      </c>
      <c r="R1" s="56" t="s">
        <v>188</v>
      </c>
      <c r="S1" s="56" t="s">
        <v>138</v>
      </c>
      <c r="T1" s="64" t="s">
        <v>14</v>
      </c>
      <c r="U1" s="27"/>
    </row>
    <row r="2" spans="1:21" s="4" customFormat="1" ht="65.099999999999994" customHeight="1">
      <c r="A2" s="58" t="s">
        <v>929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65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45795</v>
      </c>
      <c r="K3" s="19">
        <v>45795</v>
      </c>
      <c r="L3" s="19">
        <v>45753</v>
      </c>
      <c r="M3" s="19">
        <v>45746</v>
      </c>
      <c r="N3" s="19">
        <v>45746</v>
      </c>
      <c r="O3" s="19">
        <v>45739</v>
      </c>
      <c r="P3" s="19">
        <v>45725</v>
      </c>
      <c r="Q3" s="19">
        <v>45725</v>
      </c>
      <c r="R3" s="19">
        <v>45698</v>
      </c>
      <c r="S3" s="19">
        <v>45688</v>
      </c>
      <c r="T3" s="47">
        <v>45683</v>
      </c>
      <c r="U3" s="34"/>
    </row>
    <row r="4" spans="1:21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474</v>
      </c>
      <c r="K4" s="21" t="s">
        <v>821</v>
      </c>
      <c r="L4" s="21" t="s">
        <v>15</v>
      </c>
      <c r="M4" s="21" t="s">
        <v>15</v>
      </c>
      <c r="N4" s="21" t="s">
        <v>15</v>
      </c>
      <c r="O4" s="21" t="s">
        <v>15</v>
      </c>
      <c r="P4" s="21" t="s">
        <v>15</v>
      </c>
      <c r="Q4" s="21" t="s">
        <v>474</v>
      </c>
      <c r="R4" s="21" t="s">
        <v>189</v>
      </c>
      <c r="S4" s="21" t="s">
        <v>139</v>
      </c>
      <c r="T4" s="48" t="s">
        <v>15</v>
      </c>
      <c r="U4" s="35"/>
    </row>
    <row r="5" spans="1:21" s="11" customFormat="1" ht="18" customHeight="1">
      <c r="A5" s="1">
        <v>1</v>
      </c>
      <c r="B5" s="1">
        <v>57931</v>
      </c>
      <c r="C5" s="5" t="s">
        <v>529</v>
      </c>
      <c r="D5" s="1" t="s">
        <v>134</v>
      </c>
      <c r="E5" s="6" t="s">
        <v>442</v>
      </c>
      <c r="F5" s="1" t="s">
        <v>443</v>
      </c>
      <c r="G5" s="1">
        <f t="shared" ref="G5:G28" si="0">SUM(I5:T5)</f>
        <v>200</v>
      </c>
      <c r="H5" s="31"/>
      <c r="I5" s="7"/>
      <c r="J5" s="7">
        <v>100</v>
      </c>
      <c r="K5" s="7"/>
      <c r="L5" s="7"/>
      <c r="M5" s="7"/>
      <c r="N5" s="7"/>
      <c r="O5" s="7"/>
      <c r="P5" s="7"/>
      <c r="Q5" s="7">
        <v>100</v>
      </c>
      <c r="R5" s="7"/>
      <c r="S5" s="7"/>
      <c r="T5" s="7"/>
      <c r="U5" s="36"/>
    </row>
    <row r="6" spans="1:21" s="11" customFormat="1" ht="18" customHeight="1">
      <c r="A6" s="1">
        <v>2</v>
      </c>
      <c r="B6" s="1">
        <v>3228</v>
      </c>
      <c r="C6" s="5" t="s">
        <v>530</v>
      </c>
      <c r="D6" s="1" t="s">
        <v>134</v>
      </c>
      <c r="E6" s="6" t="s">
        <v>7</v>
      </c>
      <c r="F6" s="1" t="s">
        <v>443</v>
      </c>
      <c r="G6" s="1">
        <f t="shared" si="0"/>
        <v>185</v>
      </c>
      <c r="H6" s="31"/>
      <c r="I6" s="7"/>
      <c r="J6" s="7">
        <v>90</v>
      </c>
      <c r="K6" s="7"/>
      <c r="L6" s="7"/>
      <c r="M6" s="7"/>
      <c r="N6" s="7"/>
      <c r="O6" s="7"/>
      <c r="P6" s="7"/>
      <c r="Q6" s="7">
        <v>95</v>
      </c>
      <c r="R6" s="7"/>
      <c r="S6" s="7"/>
      <c r="T6" s="7"/>
      <c r="U6" s="36"/>
    </row>
    <row r="7" spans="1:21" s="11" customFormat="1" ht="18" customHeight="1">
      <c r="A7" s="1">
        <v>3</v>
      </c>
      <c r="B7" s="1">
        <v>21684</v>
      </c>
      <c r="C7" s="5" t="s">
        <v>532</v>
      </c>
      <c r="D7" s="1" t="s">
        <v>134</v>
      </c>
      <c r="E7" s="6" t="s">
        <v>7</v>
      </c>
      <c r="F7" s="1" t="s">
        <v>443</v>
      </c>
      <c r="G7" s="1">
        <f t="shared" si="0"/>
        <v>175</v>
      </c>
      <c r="H7" s="31"/>
      <c r="I7" s="7"/>
      <c r="J7" s="7">
        <v>95</v>
      </c>
      <c r="K7" s="7"/>
      <c r="L7" s="7"/>
      <c r="M7" s="7"/>
      <c r="N7" s="7"/>
      <c r="O7" s="7"/>
      <c r="P7" s="7"/>
      <c r="Q7" s="7">
        <v>80</v>
      </c>
      <c r="R7" s="7"/>
      <c r="S7" s="7"/>
      <c r="T7" s="7"/>
      <c r="U7" s="36"/>
    </row>
    <row r="8" spans="1:21" s="11" customFormat="1" ht="18" customHeight="1">
      <c r="A8" s="1">
        <v>4</v>
      </c>
      <c r="B8" s="1">
        <v>54073</v>
      </c>
      <c r="C8" s="5" t="s">
        <v>533</v>
      </c>
      <c r="D8" s="1" t="s">
        <v>134</v>
      </c>
      <c r="E8" s="6" t="s">
        <v>7</v>
      </c>
      <c r="F8" s="1" t="s">
        <v>443</v>
      </c>
      <c r="G8" s="1">
        <f t="shared" si="0"/>
        <v>155</v>
      </c>
      <c r="H8" s="31"/>
      <c r="I8" s="7"/>
      <c r="J8" s="7">
        <v>80</v>
      </c>
      <c r="K8" s="7"/>
      <c r="L8" s="7"/>
      <c r="M8" s="7"/>
      <c r="N8" s="7"/>
      <c r="O8" s="7"/>
      <c r="P8" s="7"/>
      <c r="Q8" s="7">
        <v>75</v>
      </c>
      <c r="R8" s="7"/>
      <c r="S8" s="7"/>
      <c r="T8" s="7"/>
      <c r="U8" s="36"/>
    </row>
    <row r="9" spans="1:21" s="11" customFormat="1" ht="18" customHeight="1">
      <c r="A9" s="1">
        <v>5</v>
      </c>
      <c r="B9" s="1">
        <v>58296</v>
      </c>
      <c r="C9" s="5" t="s">
        <v>534</v>
      </c>
      <c r="D9" s="1" t="s">
        <v>134</v>
      </c>
      <c r="E9" s="6" t="s">
        <v>7</v>
      </c>
      <c r="F9" s="1" t="s">
        <v>443</v>
      </c>
      <c r="G9" s="1">
        <f t="shared" si="0"/>
        <v>140</v>
      </c>
      <c r="H9" s="31"/>
      <c r="I9" s="7"/>
      <c r="J9" s="7">
        <v>70</v>
      </c>
      <c r="K9" s="7"/>
      <c r="L9" s="7"/>
      <c r="M9" s="7"/>
      <c r="N9" s="7"/>
      <c r="O9" s="7"/>
      <c r="P9" s="7"/>
      <c r="Q9" s="7">
        <v>70</v>
      </c>
      <c r="R9" s="7"/>
      <c r="S9" s="7"/>
      <c r="T9" s="7"/>
      <c r="U9" s="32"/>
    </row>
    <row r="10" spans="1:21" s="11" customFormat="1" ht="18" customHeight="1">
      <c r="A10" s="1">
        <v>6</v>
      </c>
      <c r="B10" s="1">
        <v>34085</v>
      </c>
      <c r="C10" s="5" t="s">
        <v>535</v>
      </c>
      <c r="D10" s="1" t="s">
        <v>134</v>
      </c>
      <c r="E10" s="6" t="s">
        <v>7</v>
      </c>
      <c r="F10" s="1" t="s">
        <v>443</v>
      </c>
      <c r="G10" s="1">
        <f t="shared" si="0"/>
        <v>130</v>
      </c>
      <c r="H10" s="31"/>
      <c r="I10" s="7"/>
      <c r="J10" s="7">
        <v>65</v>
      </c>
      <c r="K10" s="7"/>
      <c r="L10" s="7"/>
      <c r="M10" s="7"/>
      <c r="N10" s="7"/>
      <c r="O10" s="7"/>
      <c r="P10" s="7"/>
      <c r="Q10" s="7">
        <v>65</v>
      </c>
      <c r="R10" s="7"/>
      <c r="S10" s="7"/>
      <c r="T10" s="7"/>
      <c r="U10" s="32"/>
    </row>
    <row r="11" spans="1:21" s="11" customFormat="1" ht="18" customHeight="1">
      <c r="A11" s="1">
        <v>7</v>
      </c>
      <c r="B11" s="1">
        <v>58151</v>
      </c>
      <c r="C11" s="5" t="s">
        <v>130</v>
      </c>
      <c r="D11" s="1" t="s">
        <v>134</v>
      </c>
      <c r="E11" s="6" t="s">
        <v>7</v>
      </c>
      <c r="F11" s="1" t="s">
        <v>10</v>
      </c>
      <c r="G11" s="1">
        <f t="shared" si="0"/>
        <v>105</v>
      </c>
      <c r="H11" s="31"/>
      <c r="I11" s="7"/>
      <c r="J11" s="7"/>
      <c r="K11" s="7">
        <v>70</v>
      </c>
      <c r="L11" s="7"/>
      <c r="M11" s="7"/>
      <c r="N11" s="7"/>
      <c r="O11" s="7">
        <f>25/2</f>
        <v>12.5</v>
      </c>
      <c r="P11" s="7">
        <f>25/2</f>
        <v>12.5</v>
      </c>
      <c r="Q11" s="7"/>
      <c r="R11" s="7"/>
      <c r="S11" s="7"/>
      <c r="T11" s="7">
        <v>10</v>
      </c>
      <c r="U11" s="32"/>
    </row>
    <row r="12" spans="1:21" s="11" customFormat="1" ht="18" customHeight="1">
      <c r="A12" s="1">
        <v>8</v>
      </c>
      <c r="B12" s="1" t="s">
        <v>879</v>
      </c>
      <c r="C12" s="5" t="s">
        <v>880</v>
      </c>
      <c r="D12" s="1" t="s">
        <v>134</v>
      </c>
      <c r="E12" s="6" t="s">
        <v>7</v>
      </c>
      <c r="F12" s="1" t="s">
        <v>104</v>
      </c>
      <c r="G12" s="1">
        <f t="shared" si="0"/>
        <v>100</v>
      </c>
      <c r="H12" s="31"/>
      <c r="I12" s="7"/>
      <c r="J12" s="7"/>
      <c r="K12" s="7">
        <v>100</v>
      </c>
      <c r="L12" s="7"/>
      <c r="M12" s="7"/>
      <c r="N12" s="7"/>
      <c r="O12" s="7"/>
      <c r="P12" s="7"/>
      <c r="Q12" s="7"/>
      <c r="R12" s="7"/>
      <c r="S12" s="7"/>
      <c r="T12" s="7"/>
      <c r="U12" s="32"/>
    </row>
    <row r="13" spans="1:21" s="11" customFormat="1" ht="18" customHeight="1">
      <c r="A13" s="1">
        <v>8</v>
      </c>
      <c r="B13" s="1" t="s">
        <v>664</v>
      </c>
      <c r="C13" s="5" t="s">
        <v>665</v>
      </c>
      <c r="D13" s="1" t="s">
        <v>134</v>
      </c>
      <c r="E13" s="6" t="s">
        <v>7</v>
      </c>
      <c r="F13" s="1" t="s">
        <v>10</v>
      </c>
      <c r="G13" s="1">
        <f t="shared" si="0"/>
        <v>100</v>
      </c>
      <c r="H13" s="31"/>
      <c r="I13" s="7"/>
      <c r="J13" s="7"/>
      <c r="K13" s="7">
        <v>90</v>
      </c>
      <c r="L13" s="7"/>
      <c r="M13" s="7"/>
      <c r="N13" s="7"/>
      <c r="O13" s="7">
        <v>10</v>
      </c>
      <c r="P13" s="7"/>
      <c r="Q13" s="7"/>
      <c r="R13" s="7"/>
      <c r="S13" s="7"/>
      <c r="T13" s="7"/>
      <c r="U13" s="32"/>
    </row>
    <row r="14" spans="1:21" s="11" customFormat="1" ht="18" customHeight="1">
      <c r="A14" s="1">
        <v>10</v>
      </c>
      <c r="B14" s="1">
        <v>16413</v>
      </c>
      <c r="C14" s="5" t="s">
        <v>531</v>
      </c>
      <c r="D14" s="1" t="s">
        <v>134</v>
      </c>
      <c r="E14" s="6" t="s">
        <v>7</v>
      </c>
      <c r="F14" s="1" t="s">
        <v>443</v>
      </c>
      <c r="G14" s="1">
        <f t="shared" si="0"/>
        <v>85</v>
      </c>
      <c r="H14" s="31"/>
      <c r="I14" s="7"/>
      <c r="J14" s="7"/>
      <c r="K14" s="7"/>
      <c r="L14" s="7"/>
      <c r="M14" s="7"/>
      <c r="N14" s="7"/>
      <c r="O14" s="7"/>
      <c r="P14" s="7"/>
      <c r="Q14" s="7">
        <v>85</v>
      </c>
      <c r="R14" s="7"/>
      <c r="S14" s="7"/>
      <c r="T14" s="7"/>
      <c r="U14" s="32"/>
    </row>
    <row r="15" spans="1:21" s="11" customFormat="1" ht="18" customHeight="1">
      <c r="A15" s="1">
        <v>10</v>
      </c>
      <c r="B15" s="1">
        <v>4547</v>
      </c>
      <c r="C15" s="5" t="s">
        <v>916</v>
      </c>
      <c r="D15" s="1" t="s">
        <v>134</v>
      </c>
      <c r="E15" s="6" t="s">
        <v>7</v>
      </c>
      <c r="F15" s="1" t="s">
        <v>443</v>
      </c>
      <c r="G15" s="1">
        <f t="shared" si="0"/>
        <v>85</v>
      </c>
      <c r="H15" s="31"/>
      <c r="I15" s="7"/>
      <c r="J15" s="7">
        <v>85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32"/>
    </row>
    <row r="16" spans="1:21" s="11" customFormat="1" ht="18" customHeight="1">
      <c r="A16" s="1">
        <v>12</v>
      </c>
      <c r="B16" s="1" t="s">
        <v>881</v>
      </c>
      <c r="C16" s="5" t="s">
        <v>882</v>
      </c>
      <c r="D16" s="1" t="s">
        <v>134</v>
      </c>
      <c r="E16" s="6" t="s">
        <v>7</v>
      </c>
      <c r="F16" s="1" t="s">
        <v>10</v>
      </c>
      <c r="G16" s="1">
        <f t="shared" si="0"/>
        <v>80</v>
      </c>
      <c r="H16" s="31"/>
      <c r="I16" s="7"/>
      <c r="J16" s="7"/>
      <c r="K16" s="7">
        <v>80</v>
      </c>
      <c r="L16" s="7"/>
      <c r="M16" s="7"/>
      <c r="N16" s="7"/>
      <c r="O16" s="7"/>
      <c r="P16" s="7"/>
      <c r="Q16" s="7"/>
      <c r="R16" s="7"/>
      <c r="S16" s="7"/>
      <c r="T16" s="7"/>
      <c r="U16" s="32"/>
    </row>
    <row r="17" spans="1:21" s="11" customFormat="1" ht="18" customHeight="1">
      <c r="A17" s="1">
        <v>13</v>
      </c>
      <c r="B17" s="1">
        <v>23805</v>
      </c>
      <c r="C17" s="5" t="s">
        <v>184</v>
      </c>
      <c r="D17" s="1" t="s">
        <v>134</v>
      </c>
      <c r="E17" s="6" t="s">
        <v>7</v>
      </c>
      <c r="F17" s="1" t="s">
        <v>142</v>
      </c>
      <c r="G17" s="1">
        <f t="shared" si="0"/>
        <v>75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75</v>
      </c>
      <c r="T17" s="7"/>
      <c r="U17" s="32"/>
    </row>
    <row r="18" spans="1:21" s="11" customFormat="1" ht="18" customHeight="1">
      <c r="A18" s="1">
        <v>13</v>
      </c>
      <c r="B18" s="1">
        <v>37393</v>
      </c>
      <c r="C18" s="5" t="s">
        <v>917</v>
      </c>
      <c r="D18" s="1" t="s">
        <v>134</v>
      </c>
      <c r="E18" s="6" t="s">
        <v>7</v>
      </c>
      <c r="F18" s="1" t="s">
        <v>181</v>
      </c>
      <c r="G18" s="1">
        <f t="shared" si="0"/>
        <v>75</v>
      </c>
      <c r="H18" s="31"/>
      <c r="I18" s="7"/>
      <c r="J18" s="7">
        <v>75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32"/>
    </row>
    <row r="19" spans="1:21" s="11" customFormat="1" ht="18" customHeight="1">
      <c r="A19" s="1">
        <v>15</v>
      </c>
      <c r="B19" s="1" t="s">
        <v>352</v>
      </c>
      <c r="C19" s="5" t="s">
        <v>353</v>
      </c>
      <c r="D19" s="1" t="s">
        <v>134</v>
      </c>
      <c r="E19" s="6" t="s">
        <v>7</v>
      </c>
      <c r="F19" s="1" t="s">
        <v>191</v>
      </c>
      <c r="G19" s="1">
        <f t="shared" si="0"/>
        <v>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20</v>
      </c>
      <c r="S19" s="7"/>
      <c r="T19" s="7"/>
      <c r="U19" s="32"/>
    </row>
    <row r="20" spans="1:21" s="11" customFormat="1" ht="18" customHeight="1">
      <c r="A20" s="1">
        <v>16</v>
      </c>
      <c r="B20" s="1" t="s">
        <v>354</v>
      </c>
      <c r="C20" s="5" t="s">
        <v>355</v>
      </c>
      <c r="D20" s="1" t="s">
        <v>134</v>
      </c>
      <c r="E20" s="6" t="s">
        <v>7</v>
      </c>
      <c r="F20" s="1" t="s">
        <v>191</v>
      </c>
      <c r="G20" s="1">
        <f t="shared" si="0"/>
        <v>17.5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17.5</v>
      </c>
      <c r="S20" s="7"/>
      <c r="T20" s="7"/>
      <c r="U20" s="32"/>
    </row>
    <row r="21" spans="1:21" s="11" customFormat="1" ht="18" customHeight="1">
      <c r="A21" s="1">
        <v>17</v>
      </c>
      <c r="B21" s="1">
        <v>64856</v>
      </c>
      <c r="C21" s="5" t="s">
        <v>795</v>
      </c>
      <c r="D21" s="1" t="s">
        <v>134</v>
      </c>
      <c r="E21" s="6" t="s">
        <v>7</v>
      </c>
      <c r="F21" s="1" t="s">
        <v>260</v>
      </c>
      <c r="G21" s="1">
        <f t="shared" si="0"/>
        <v>12.5</v>
      </c>
      <c r="H21" s="31"/>
      <c r="I21" s="7"/>
      <c r="J21" s="7"/>
      <c r="K21" s="7"/>
      <c r="L21" s="7"/>
      <c r="M21" s="7"/>
      <c r="N21" s="7">
        <f>25/2</f>
        <v>12.5</v>
      </c>
      <c r="O21" s="7"/>
      <c r="P21" s="7"/>
      <c r="Q21" s="7"/>
      <c r="R21" s="7"/>
      <c r="S21" s="7"/>
      <c r="T21" s="7"/>
      <c r="U21" s="32"/>
    </row>
    <row r="22" spans="1:21" s="11" customFormat="1" ht="18" customHeight="1">
      <c r="A22" s="1">
        <v>17</v>
      </c>
      <c r="B22" s="1">
        <v>30678</v>
      </c>
      <c r="C22" s="5" t="s">
        <v>129</v>
      </c>
      <c r="D22" s="1" t="s">
        <v>134</v>
      </c>
      <c r="E22" s="6" t="s">
        <v>7</v>
      </c>
      <c r="F22" s="1" t="s">
        <v>10</v>
      </c>
      <c r="G22" s="1">
        <f t="shared" si="0"/>
        <v>12.5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12.5</v>
      </c>
      <c r="U22" s="32"/>
    </row>
    <row r="23" spans="1:21" s="11" customFormat="1" ht="18" customHeight="1">
      <c r="A23" s="1">
        <v>17</v>
      </c>
      <c r="B23" s="1">
        <v>59255</v>
      </c>
      <c r="C23" s="5" t="s">
        <v>729</v>
      </c>
      <c r="D23" s="1" t="s">
        <v>134</v>
      </c>
      <c r="E23" s="6" t="s">
        <v>7</v>
      </c>
      <c r="F23" s="1" t="s">
        <v>687</v>
      </c>
      <c r="G23" s="1">
        <f t="shared" si="0"/>
        <v>12.5</v>
      </c>
      <c r="H23" s="31"/>
      <c r="I23" s="7"/>
      <c r="J23" s="7"/>
      <c r="K23" s="7"/>
      <c r="L23" s="7">
        <v>12.5</v>
      </c>
      <c r="M23" s="7"/>
      <c r="N23" s="7"/>
      <c r="O23" s="7"/>
      <c r="P23" s="7"/>
      <c r="Q23" s="7"/>
      <c r="R23" s="7"/>
      <c r="S23" s="7"/>
      <c r="T23" s="7"/>
      <c r="U23" s="32"/>
    </row>
    <row r="24" spans="1:21" s="11" customFormat="1" ht="18" customHeight="1">
      <c r="A24" s="1">
        <v>20</v>
      </c>
      <c r="B24" s="1">
        <v>61038</v>
      </c>
      <c r="C24" s="5" t="s">
        <v>796</v>
      </c>
      <c r="D24" s="1" t="s">
        <v>134</v>
      </c>
      <c r="E24" s="6" t="s">
        <v>7</v>
      </c>
      <c r="F24" s="1" t="s">
        <v>260</v>
      </c>
      <c r="G24" s="1">
        <f t="shared" si="0"/>
        <v>10</v>
      </c>
      <c r="H24" s="31"/>
      <c r="I24" s="7"/>
      <c r="J24" s="7"/>
      <c r="K24" s="7"/>
      <c r="L24" s="7"/>
      <c r="M24" s="7"/>
      <c r="N24" s="7">
        <v>10</v>
      </c>
      <c r="O24" s="7"/>
      <c r="P24" s="7"/>
      <c r="Q24" s="7"/>
      <c r="R24" s="7"/>
      <c r="S24" s="7"/>
      <c r="T24" s="7"/>
      <c r="U24" s="32"/>
    </row>
    <row r="25" spans="1:21" s="11" customFormat="1" ht="18" customHeight="1">
      <c r="A25" s="1">
        <v>20</v>
      </c>
      <c r="B25" s="1">
        <v>64952</v>
      </c>
      <c r="C25" s="5" t="s">
        <v>683</v>
      </c>
      <c r="D25" s="1" t="s">
        <v>134</v>
      </c>
      <c r="E25" s="6" t="s">
        <v>7</v>
      </c>
      <c r="F25" s="1" t="s">
        <v>191</v>
      </c>
      <c r="G25" s="1">
        <f t="shared" si="0"/>
        <v>10</v>
      </c>
      <c r="H25" s="31"/>
      <c r="I25" s="7"/>
      <c r="J25" s="7"/>
      <c r="K25" s="7"/>
      <c r="L25" s="7"/>
      <c r="M25" s="7">
        <v>10</v>
      </c>
      <c r="N25" s="7"/>
      <c r="O25" s="7"/>
      <c r="P25" s="7"/>
      <c r="Q25" s="7"/>
      <c r="R25" s="7"/>
      <c r="S25" s="7"/>
      <c r="T25" s="7"/>
      <c r="U25" s="32"/>
    </row>
    <row r="26" spans="1:21" s="11" customFormat="1" ht="18" customHeight="1">
      <c r="A26" s="1">
        <v>20</v>
      </c>
      <c r="B26" s="1">
        <v>59548</v>
      </c>
      <c r="C26" s="5" t="s">
        <v>730</v>
      </c>
      <c r="D26" s="1" t="s">
        <v>134</v>
      </c>
      <c r="E26" s="6" t="s">
        <v>7</v>
      </c>
      <c r="F26" s="1" t="s">
        <v>687</v>
      </c>
      <c r="G26" s="1">
        <f t="shared" si="0"/>
        <v>10</v>
      </c>
      <c r="H26" s="31"/>
      <c r="I26" s="7"/>
      <c r="J26" s="7"/>
      <c r="K26" s="7"/>
      <c r="L26" s="7">
        <v>10</v>
      </c>
      <c r="M26" s="7"/>
      <c r="N26" s="7"/>
      <c r="O26" s="7"/>
      <c r="P26" s="7"/>
      <c r="Q26" s="7"/>
      <c r="R26" s="7"/>
      <c r="S26" s="7"/>
      <c r="T26" s="7"/>
      <c r="U26" s="32"/>
    </row>
    <row r="27" spans="1:21" s="11" customFormat="1" ht="18" customHeight="1">
      <c r="A27" s="1">
        <v>23</v>
      </c>
      <c r="B27" s="1">
        <v>62953</v>
      </c>
      <c r="C27" s="5" t="s">
        <v>131</v>
      </c>
      <c r="D27" s="1" t="s">
        <v>134</v>
      </c>
      <c r="E27" s="6" t="s">
        <v>7</v>
      </c>
      <c r="F27" s="1" t="s">
        <v>10</v>
      </c>
      <c r="G27" s="1">
        <f t="shared" si="0"/>
        <v>7.5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7">
        <v>7.5</v>
      </c>
      <c r="U27" s="32"/>
    </row>
    <row r="28" spans="1:21" s="11" customFormat="1" ht="18" customHeight="1">
      <c r="A28" s="1">
        <v>24</v>
      </c>
      <c r="B28" s="1">
        <v>63309</v>
      </c>
      <c r="C28" s="5" t="s">
        <v>132</v>
      </c>
      <c r="D28" s="1" t="s">
        <v>134</v>
      </c>
      <c r="E28" s="6" t="s">
        <v>133</v>
      </c>
      <c r="F28" s="1" t="s">
        <v>26</v>
      </c>
      <c r="G28" s="1">
        <f t="shared" si="0"/>
        <v>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5</v>
      </c>
      <c r="U28" s="32"/>
    </row>
    <row r="29" spans="1:21" ht="18" customHeight="1">
      <c r="A29" s="1"/>
      <c r="B29" s="1"/>
      <c r="C29" s="5"/>
      <c r="D29" s="1"/>
      <c r="E29" s="6"/>
      <c r="F29" s="1"/>
      <c r="G29" s="1"/>
      <c r="H29" s="28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34"/>
    </row>
    <row r="30" spans="1:21" ht="6.9" customHeight="1">
      <c r="A30" s="38"/>
      <c r="B30" s="33"/>
      <c r="C30" s="39"/>
      <c r="D30" s="33"/>
      <c r="E30" s="40"/>
      <c r="F30" s="33"/>
      <c r="G30" s="41"/>
      <c r="H30" s="33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37"/>
    </row>
    <row r="31" spans="1:21" s="8" customFormat="1" ht="12.75" customHeight="1">
      <c r="A31" s="13"/>
      <c r="B31" s="14"/>
      <c r="D31" s="14"/>
      <c r="E31" s="15"/>
      <c r="F31" s="14"/>
      <c r="G31" s="14"/>
      <c r="H31" s="14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</sheetData>
  <sheetProtection algorithmName="SHA-512" hashValue="nXWQMlYtXW0jjDIgyTwWg9INuAaO39fHdLK4jj4LYnLo8jHL4HTB0CrITTMWTDTaHzxbROFxIr8GJee2WscJ9g==" saltValue="hrcSTzTmQq/D9BWW5ei3Ug==" spinCount="100000" sheet="1" selectLockedCells="1" selectUnlockedCells="1"/>
  <sortState xmlns:xlrd2="http://schemas.microsoft.com/office/spreadsheetml/2017/richdata2" ref="B5:T28">
    <sortCondition descending="1" ref="G5:G28"/>
  </sortState>
  <mergeCells count="14">
    <mergeCell ref="A2:G2"/>
    <mergeCell ref="A1:G1"/>
    <mergeCell ref="T1:T2"/>
    <mergeCell ref="I1:I2"/>
    <mergeCell ref="S1:S2"/>
    <mergeCell ref="R1:R2"/>
    <mergeCell ref="Q1:Q2"/>
    <mergeCell ref="P1:P2"/>
    <mergeCell ref="O1:O2"/>
    <mergeCell ref="M1:M2"/>
    <mergeCell ref="L1:L2"/>
    <mergeCell ref="N1:N2"/>
    <mergeCell ref="K1:K2"/>
    <mergeCell ref="J1:J2"/>
  </mergeCells>
  <phoneticPr fontId="15" type="noConversion"/>
  <conditionalFormatting sqref="B1:B1048576">
    <cfRule type="duplicateValues" dxfId="24" priority="3"/>
  </conditionalFormatting>
  <conditionalFormatting sqref="B1:C1048576">
    <cfRule type="duplicateValues" dxfId="23" priority="2"/>
    <cfRule type="duplicateValues" dxfId="22" priority="4"/>
  </conditionalFormatting>
  <conditionalFormatting sqref="B3:C3">
    <cfRule type="duplicateValues" dxfId="21" priority="8" stopIfTrue="1"/>
  </conditionalFormatting>
  <conditionalFormatting sqref="B5:C28">
    <cfRule type="duplicateValues" dxfId="20" priority="12470" stopIfTrue="1"/>
    <cfRule type="duplicateValues" dxfId="19" priority="12471" stopIfTrue="1"/>
  </conditionalFormatting>
  <conditionalFormatting sqref="B5:C29">
    <cfRule type="duplicateValues" dxfId="18" priority="11575" stopIfTrue="1"/>
    <cfRule type="duplicateValues" dxfId="17" priority="11576" stopIfTrue="1"/>
  </conditionalFormatting>
  <conditionalFormatting sqref="B9:C31">
    <cfRule type="duplicateValues" dxfId="16" priority="12478" stopIfTrue="1"/>
  </conditionalFormatting>
  <conditionalFormatting sqref="B9:C65546 B1:C2 B4:C4">
    <cfRule type="expression" dxfId="15" priority="12480" stopIfTrue="1">
      <formula>AND(COUNTIF($B$1:$C$2, B1)+COUNTIF($B$4:$C$4, B1)+COUNTIF($B$9:$C$65546, B1)&gt;1,NOT(ISBLANK(B1)))</formula>
    </cfRule>
  </conditionalFormatting>
  <conditionalFormatting sqref="C29">
    <cfRule type="duplicateValues" dxfId="1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14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21875" style="12" bestFit="1" customWidth="1"/>
    <col min="13" max="15" width="6.6640625" style="12" customWidth="1"/>
    <col min="16" max="16" width="1" style="3" customWidth="1"/>
    <col min="17" max="16384" width="9.109375" style="3"/>
  </cols>
  <sheetData>
    <row r="1" spans="1:16" ht="69" customHeight="1">
      <c r="A1" s="61"/>
      <c r="B1" s="62"/>
      <c r="C1" s="62"/>
      <c r="D1" s="62"/>
      <c r="E1" s="62"/>
      <c r="F1" s="62"/>
      <c r="G1" s="63"/>
      <c r="H1" s="27"/>
      <c r="I1" s="64"/>
      <c r="J1" s="56" t="s">
        <v>685</v>
      </c>
      <c r="K1" s="56" t="s">
        <v>544</v>
      </c>
      <c r="L1" s="56" t="s">
        <v>439</v>
      </c>
      <c r="M1" s="56" t="s">
        <v>188</v>
      </c>
      <c r="N1" s="56" t="s">
        <v>138</v>
      </c>
      <c r="O1" s="64" t="s">
        <v>14</v>
      </c>
      <c r="P1" s="27"/>
    </row>
    <row r="2" spans="1:16" s="4" customFormat="1" ht="65.099999999999994" customHeight="1">
      <c r="A2" s="58" t="s">
        <v>928</v>
      </c>
      <c r="B2" s="59"/>
      <c r="C2" s="59"/>
      <c r="D2" s="59"/>
      <c r="E2" s="59"/>
      <c r="F2" s="59"/>
      <c r="G2" s="60"/>
      <c r="H2" s="28"/>
      <c r="I2" s="65"/>
      <c r="J2" s="57"/>
      <c r="K2" s="57"/>
      <c r="L2" s="57"/>
      <c r="M2" s="57"/>
      <c r="N2" s="57"/>
      <c r="O2" s="65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45753</v>
      </c>
      <c r="K3" s="19">
        <v>45725</v>
      </c>
      <c r="L3" s="19">
        <v>45725</v>
      </c>
      <c r="M3" s="19">
        <v>45698</v>
      </c>
      <c r="N3" s="19">
        <v>45688</v>
      </c>
      <c r="O3" s="47">
        <v>45683</v>
      </c>
      <c r="P3" s="34"/>
    </row>
    <row r="4" spans="1:16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15</v>
      </c>
      <c r="K4" s="21" t="s">
        <v>15</v>
      </c>
      <c r="L4" s="21" t="s">
        <v>474</v>
      </c>
      <c r="M4" s="21" t="s">
        <v>189</v>
      </c>
      <c r="N4" s="21" t="s">
        <v>139</v>
      </c>
      <c r="O4" s="48" t="s">
        <v>15</v>
      </c>
      <c r="P4" s="35"/>
    </row>
    <row r="5" spans="1:16" s="11" customFormat="1" ht="18" customHeight="1">
      <c r="A5" s="1">
        <v>1</v>
      </c>
      <c r="B5" s="23">
        <v>16946</v>
      </c>
      <c r="C5" s="5" t="s">
        <v>185</v>
      </c>
      <c r="D5" s="1" t="s">
        <v>351</v>
      </c>
      <c r="E5" s="6" t="s">
        <v>7</v>
      </c>
      <c r="F5" s="1" t="s">
        <v>104</v>
      </c>
      <c r="G5" s="1">
        <f t="shared" ref="G5:G11" si="0">SUM(I5:O5)</f>
        <v>80</v>
      </c>
      <c r="H5" s="31"/>
      <c r="I5" s="7"/>
      <c r="J5" s="7"/>
      <c r="K5" s="7"/>
      <c r="L5" s="7"/>
      <c r="M5" s="7"/>
      <c r="N5" s="7">
        <v>80</v>
      </c>
      <c r="O5" s="7"/>
      <c r="P5" s="36"/>
    </row>
    <row r="6" spans="1:16" s="11" customFormat="1" ht="18" customHeight="1">
      <c r="A6" s="1">
        <v>2</v>
      </c>
      <c r="B6" s="1">
        <v>37670</v>
      </c>
      <c r="C6" s="5" t="s">
        <v>536</v>
      </c>
      <c r="D6" s="1" t="s">
        <v>351</v>
      </c>
      <c r="E6" s="6" t="s">
        <v>7</v>
      </c>
      <c r="F6" s="1" t="s">
        <v>443</v>
      </c>
      <c r="G6" s="1">
        <f t="shared" si="0"/>
        <v>50</v>
      </c>
      <c r="H6" s="31"/>
      <c r="I6" s="7"/>
      <c r="J6" s="7"/>
      <c r="K6" s="7"/>
      <c r="L6" s="7">
        <v>50</v>
      </c>
      <c r="M6" s="7"/>
      <c r="N6" s="7"/>
      <c r="O6" s="7"/>
      <c r="P6" s="36"/>
    </row>
    <row r="7" spans="1:16" s="11" customFormat="1" ht="18" customHeight="1">
      <c r="A7" s="1">
        <v>3</v>
      </c>
      <c r="B7" s="1">
        <v>5116</v>
      </c>
      <c r="C7" s="5" t="s">
        <v>350</v>
      </c>
      <c r="D7" s="1" t="s">
        <v>351</v>
      </c>
      <c r="E7" s="6" t="s">
        <v>7</v>
      </c>
      <c r="F7" s="1" t="s">
        <v>191</v>
      </c>
      <c r="G7" s="1">
        <f t="shared" si="0"/>
        <v>37.5</v>
      </c>
      <c r="H7" s="31"/>
      <c r="I7" s="7"/>
      <c r="J7" s="7"/>
      <c r="K7" s="7">
        <v>12.5</v>
      </c>
      <c r="L7" s="7"/>
      <c r="M7" s="7">
        <v>25</v>
      </c>
      <c r="N7" s="7"/>
      <c r="O7" s="7"/>
      <c r="P7" s="36"/>
    </row>
    <row r="8" spans="1:16" s="11" customFormat="1" ht="18" customHeight="1">
      <c r="A8" s="1">
        <v>4</v>
      </c>
      <c r="B8" s="1">
        <v>33855</v>
      </c>
      <c r="C8" s="5" t="s">
        <v>136</v>
      </c>
      <c r="D8" s="1" t="s">
        <v>351</v>
      </c>
      <c r="E8" s="6" t="s">
        <v>7</v>
      </c>
      <c r="F8" s="1" t="s">
        <v>10</v>
      </c>
      <c r="G8" s="1">
        <f t="shared" si="0"/>
        <v>22.5</v>
      </c>
      <c r="H8" s="31"/>
      <c r="I8" s="7"/>
      <c r="J8" s="7"/>
      <c r="K8" s="7">
        <f>25/2</f>
        <v>12.5</v>
      </c>
      <c r="L8" s="7"/>
      <c r="M8" s="7"/>
      <c r="N8" s="7"/>
      <c r="O8" s="7">
        <v>10</v>
      </c>
      <c r="P8" s="36"/>
    </row>
    <row r="9" spans="1:16" s="11" customFormat="1" ht="18" customHeight="1">
      <c r="A9" s="1">
        <v>5</v>
      </c>
      <c r="B9" s="1">
        <v>63340</v>
      </c>
      <c r="C9" s="5" t="s">
        <v>135</v>
      </c>
      <c r="D9" s="1" t="s">
        <v>351</v>
      </c>
      <c r="E9" s="6" t="s">
        <v>7</v>
      </c>
      <c r="F9" s="1" t="s">
        <v>26</v>
      </c>
      <c r="G9" s="1">
        <f t="shared" si="0"/>
        <v>12.5</v>
      </c>
      <c r="H9" s="31"/>
      <c r="I9" s="7"/>
      <c r="J9" s="7"/>
      <c r="K9" s="7"/>
      <c r="L9" s="7"/>
      <c r="M9" s="7"/>
      <c r="N9" s="7"/>
      <c r="O9" s="7">
        <v>12.5</v>
      </c>
      <c r="P9" s="36"/>
    </row>
    <row r="10" spans="1:16" s="11" customFormat="1" ht="18" customHeight="1">
      <c r="A10" s="1">
        <v>5</v>
      </c>
      <c r="B10" s="1">
        <v>47168</v>
      </c>
      <c r="C10" s="5" t="s">
        <v>731</v>
      </c>
      <c r="D10" s="1" t="s">
        <v>351</v>
      </c>
      <c r="E10" s="6" t="s">
        <v>7</v>
      </c>
      <c r="F10" s="1" t="s">
        <v>687</v>
      </c>
      <c r="G10" s="1">
        <f t="shared" si="0"/>
        <v>12.5</v>
      </c>
      <c r="H10" s="31"/>
      <c r="I10" s="7"/>
      <c r="J10" s="7">
        <v>12.5</v>
      </c>
      <c r="K10" s="7"/>
      <c r="L10" s="7"/>
      <c r="M10" s="7"/>
      <c r="N10" s="7"/>
      <c r="O10" s="7"/>
      <c r="P10" s="36"/>
    </row>
    <row r="11" spans="1:16" s="11" customFormat="1" ht="18" customHeight="1">
      <c r="A11" s="1">
        <v>7</v>
      </c>
      <c r="B11" s="1">
        <v>48857</v>
      </c>
      <c r="C11" s="5" t="s">
        <v>732</v>
      </c>
      <c r="D11" s="1" t="s">
        <v>351</v>
      </c>
      <c r="E11" s="6" t="s">
        <v>7</v>
      </c>
      <c r="F11" s="1" t="s">
        <v>687</v>
      </c>
      <c r="G11" s="1">
        <f t="shared" si="0"/>
        <v>10</v>
      </c>
      <c r="H11" s="31"/>
      <c r="I11" s="7"/>
      <c r="J11" s="7">
        <v>10</v>
      </c>
      <c r="K11" s="7"/>
      <c r="L11" s="7"/>
      <c r="M11" s="7"/>
      <c r="N11" s="7"/>
      <c r="O11" s="7"/>
      <c r="P11" s="36"/>
    </row>
    <row r="12" spans="1:16" s="11" customFormat="1" ht="18" customHeight="1">
      <c r="A12" s="1"/>
      <c r="B12" s="1"/>
      <c r="C12" s="5"/>
      <c r="D12" s="1"/>
      <c r="E12" s="6"/>
      <c r="F12" s="1"/>
      <c r="G12" s="1"/>
      <c r="H12" s="31"/>
      <c r="I12" s="7"/>
      <c r="J12" s="7"/>
      <c r="K12" s="7"/>
      <c r="L12" s="7"/>
      <c r="M12" s="7"/>
      <c r="N12" s="7"/>
      <c r="O12" s="7"/>
      <c r="P12" s="36"/>
    </row>
    <row r="13" spans="1:16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37"/>
    </row>
    <row r="14" spans="1:16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</row>
  </sheetData>
  <sheetProtection algorithmName="SHA-512" hashValue="tuZPSghdag1z6y7bk5JwhLiG2XDhjXg1hQz86TUkwWtfjmpQzsMdyXwlOIA9bCabmzjwT/tmk0EtdDt17VQSlQ==" saltValue="4M2YblG+dUY0K9uLU9LpKw==" spinCount="100000" sheet="1" selectLockedCells="1" selectUnlockedCells="1"/>
  <sortState xmlns:xlrd2="http://schemas.microsoft.com/office/spreadsheetml/2017/richdata2" ref="B5:O11">
    <sortCondition descending="1" ref="G5:G11"/>
  </sortState>
  <mergeCells count="9">
    <mergeCell ref="A2:G2"/>
    <mergeCell ref="A1:G1"/>
    <mergeCell ref="O1:O2"/>
    <mergeCell ref="I1:I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3" priority="2"/>
  </conditionalFormatting>
  <conditionalFormatting sqref="B1:C1048576">
    <cfRule type="duplicateValues" dxfId="12" priority="3"/>
  </conditionalFormatting>
  <conditionalFormatting sqref="B3:C3">
    <cfRule type="duplicateValues" dxfId="11" priority="7" stopIfTrue="1"/>
  </conditionalFormatting>
  <conditionalFormatting sqref="B5:C12">
    <cfRule type="duplicateValues" dxfId="10" priority="12166" stopIfTrue="1"/>
    <cfRule type="duplicateValues" dxfId="9" priority="12167" stopIfTrue="1"/>
  </conditionalFormatting>
  <conditionalFormatting sqref="B13:C14">
    <cfRule type="duplicateValues" dxfId="8" priority="11556" stopIfTrue="1"/>
  </conditionalFormatting>
  <conditionalFormatting sqref="B13:C65536 B1:C2 B4:C4">
    <cfRule type="expression" dxfId="7" priority="11557" stopIfTrue="1">
      <formula>AND(COUNTIF($B$1:$C$2, B1)+COUNTIF($B$4:$C$4, B1)+COUNTIF($B$13:$C$65536,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685</v>
      </c>
      <c r="K1" s="27"/>
    </row>
    <row r="2" spans="1:11" s="4" customFormat="1" ht="65.099999999999994" customHeight="1">
      <c r="A2" s="58" t="s">
        <v>927</v>
      </c>
      <c r="B2" s="59"/>
      <c r="C2" s="59"/>
      <c r="D2" s="59"/>
      <c r="E2" s="59"/>
      <c r="F2" s="59"/>
      <c r="G2" s="60"/>
      <c r="H2" s="28"/>
      <c r="I2" s="57"/>
      <c r="J2" s="57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733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15</v>
      </c>
      <c r="K4" s="35"/>
    </row>
    <row r="5" spans="1:11" s="11" customFormat="1" ht="18" customHeight="1">
      <c r="A5" s="1">
        <v>1</v>
      </c>
      <c r="B5" s="1">
        <v>58113</v>
      </c>
      <c r="C5" s="5" t="s">
        <v>698</v>
      </c>
      <c r="D5" s="1" t="s">
        <v>734</v>
      </c>
      <c r="E5" s="22" t="s">
        <v>7</v>
      </c>
      <c r="F5" s="23" t="s">
        <v>687</v>
      </c>
      <c r="G5" s="1">
        <f>SUM(I5:J5)</f>
        <v>12.5</v>
      </c>
      <c r="H5" s="32"/>
      <c r="I5" s="1"/>
      <c r="J5" s="1">
        <v>12.5</v>
      </c>
      <c r="K5" s="32"/>
    </row>
    <row r="6" spans="1:11" s="11" customFormat="1" ht="18" customHeight="1">
      <c r="A6" s="1">
        <v>2</v>
      </c>
      <c r="B6" s="1">
        <v>55315</v>
      </c>
      <c r="C6" s="5" t="s">
        <v>699</v>
      </c>
      <c r="D6" s="1" t="s">
        <v>734</v>
      </c>
      <c r="E6" s="6" t="s">
        <v>7</v>
      </c>
      <c r="F6" s="1" t="s">
        <v>687</v>
      </c>
      <c r="G6" s="1">
        <f>SUM(I6:J6)</f>
        <v>10</v>
      </c>
      <c r="H6" s="32"/>
      <c r="I6" s="1"/>
      <c r="J6" s="1">
        <v>10</v>
      </c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Ny8dS08NSlq7uAHUH5gW906TGALHq7TI+mFdVBuahaCNVOT1jbvPx4rOhYpFTRe1ua2kn4oOQHbgYOjYrsPkVg==" saltValue="bXi/Inwkb9SNZVk5uHFvQA==" spinCount="100000" sheet="1" selectLockedCells="1" selectUnlockedCells="1"/>
  <sortState xmlns:xlrd2="http://schemas.microsoft.com/office/spreadsheetml/2017/richdata2" ref="B5:AD25">
    <sortCondition descending="1" ref="G5:G25"/>
  </sortState>
  <mergeCells count="4">
    <mergeCell ref="I1:I2"/>
    <mergeCell ref="A2:G2"/>
    <mergeCell ref="A1:G1"/>
    <mergeCell ref="J1:J2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2</vt:i4>
      </vt:variant>
    </vt:vector>
  </HeadingPairs>
  <TitlesOfParts>
    <vt:vector size="20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FC2</vt:lpstr>
      <vt:lpstr>FC1</vt:lpstr>
      <vt:lpstr>MD1</vt:lpstr>
      <vt:lpstr>MD2</vt:lpstr>
      <vt:lpstr>FMD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2024-12-30T19:50:18Z</cp:lastPrinted>
  <dcterms:created xsi:type="dcterms:W3CDTF">2004-03-27T01:47:07Z</dcterms:created>
  <dcterms:modified xsi:type="dcterms:W3CDTF">2025-05-26T21:11:14Z</dcterms:modified>
</cp:coreProperties>
</file>