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Ranking XCO 2025/"/>
    </mc:Choice>
  </mc:AlternateContent>
  <xr:revisionPtr revIDLastSave="16" documentId="13_ncr:1_{5C7342C4-2331-4C15-BC90-208D09AFC99B}" xr6:coauthVersionLast="47" xr6:coauthVersionMax="47" xr10:uidLastSave="{8F8DC76F-7113-4D16-B062-40B5AE92F2A6}"/>
  <workbookProtection workbookAlgorithmName="SHA-512" workbookHashValue="AilTjo6ddUw5nj21vW6v8xGmkh4y7BPlbpnE17RHawOJMSi0Pne1R8GUZ0KLrf1Yn/0y9g7IMNGnDo31y9oaWA==" workbookSaltValue="FJ7rkP6ecTe3mK3adrlAzA==" workbookSpinCount="100000" lockStructure="1"/>
  <bookViews>
    <workbookView xWindow="28680" yWindow="-120" windowWidth="29040" windowHeight="15720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</sheets>
  <definedNames>
    <definedName name="_xlnm._FilterDatabase" localSheetId="3" hidden="1">'F23'!$B$4:$AP$16</definedName>
    <definedName name="_xlnm._FilterDatabase" localSheetId="2" hidden="1">FEL!$B$4:$AU$39</definedName>
    <definedName name="_xlnm._FilterDatabase" localSheetId="5" hidden="1">FJR!$B$4:$AA$21</definedName>
    <definedName name="_xlnm._FilterDatabase" localSheetId="9" hidden="1">'INF JUV FEM'!$B$4:$AE$22</definedName>
    <definedName name="_xlnm._FilterDatabase" localSheetId="8" hidden="1">'INF JUV MASC'!$B$4:$AH$54</definedName>
    <definedName name="_xlnm._FilterDatabase" localSheetId="7" hidden="1">'JUV FEM'!$B$4:$Z$16</definedName>
    <definedName name="_xlnm._FilterDatabase" localSheetId="6" hidden="1">'JUV MASC'!$B$4:$AH$70</definedName>
    <definedName name="_xlnm._FilterDatabase" localSheetId="1" hidden="1">'M23'!$B$4:$AX$64</definedName>
    <definedName name="_xlnm._FilterDatabase" localSheetId="0" hidden="1">MEL!$B$4:$AZ$68</definedName>
    <definedName name="_xlnm._FilterDatabase" localSheetId="4" hidden="1">MJR!$B$4:$AI$67</definedName>
    <definedName name="_xlnm.Print_Area" localSheetId="3">'F23'!$A$1:$H$17</definedName>
    <definedName name="_xlnm.Print_Area" localSheetId="2">FEL!$A$1:$H$40</definedName>
    <definedName name="_xlnm.Print_Area" localSheetId="5">FJR!$A$1:$AB$22</definedName>
    <definedName name="_xlnm.Print_Area" localSheetId="7">'JUV FEM'!$A$1:$H$17</definedName>
    <definedName name="_xlnm.Print_Area" localSheetId="6">'JUV MASC'!$A$1:$H$71</definedName>
    <definedName name="_xlnm.Print_Area" localSheetId="1">'M23'!$A$1:$H$65</definedName>
    <definedName name="_xlnm.Print_Area" localSheetId="0">MEL!$A$1:$H$69</definedName>
    <definedName name="_xlnm.Print_Area" localSheetId="4">MJR!$A$1:$H$68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35" l="1"/>
  <c r="G30" i="30"/>
  <c r="G51" i="34"/>
  <c r="G50" i="34"/>
  <c r="G27" i="6" l="1"/>
  <c r="G28" i="6"/>
  <c r="G23" i="6" l="1"/>
  <c r="G26" i="6"/>
  <c r="G20" i="30"/>
  <c r="G29" i="30"/>
  <c r="G70" i="34"/>
  <c r="G39" i="32"/>
  <c r="G33" i="30"/>
  <c r="G28" i="30"/>
  <c r="G29" i="6"/>
  <c r="G38" i="7"/>
  <c r="G37" i="7"/>
  <c r="G64" i="6"/>
  <c r="G59" i="6"/>
  <c r="G14" i="37"/>
  <c r="G20" i="37"/>
  <c r="G10" i="35"/>
  <c r="G16" i="35"/>
  <c r="G18" i="37"/>
  <c r="G19" i="37"/>
  <c r="G51" i="36" l="1"/>
  <c r="G46" i="36"/>
  <c r="G33" i="36"/>
  <c r="G25" i="36"/>
  <c r="G49" i="6" l="1"/>
  <c r="G51" i="6"/>
  <c r="G42" i="30"/>
  <c r="G52" i="30"/>
  <c r="G64" i="32"/>
  <c r="G56" i="32"/>
  <c r="G54" i="36"/>
  <c r="G53" i="36"/>
  <c r="G36" i="32" l="1"/>
  <c r="G22" i="7"/>
  <c r="G48" i="6"/>
  <c r="G6" i="31"/>
  <c r="G8" i="31"/>
  <c r="G9" i="31"/>
  <c r="G10" i="31"/>
  <c r="G11" i="31"/>
  <c r="G12" i="31"/>
  <c r="G13" i="31"/>
  <c r="G14" i="31"/>
  <c r="G16" i="31"/>
  <c r="G5" i="31"/>
  <c r="G8" i="7"/>
  <c r="G6" i="7"/>
  <c r="G9" i="7"/>
  <c r="G10" i="7"/>
  <c r="G11" i="7"/>
  <c r="G13" i="7"/>
  <c r="G12" i="7"/>
  <c r="G14" i="7"/>
  <c r="G15" i="7"/>
  <c r="G16" i="7"/>
  <c r="G17" i="7"/>
  <c r="G18" i="7"/>
  <c r="G20" i="7"/>
  <c r="G21" i="7"/>
  <c r="G24" i="7"/>
  <c r="G19" i="7"/>
  <c r="G25" i="7"/>
  <c r="G26" i="7"/>
  <c r="G27" i="7"/>
  <c r="G28" i="7"/>
  <c r="G29" i="7"/>
  <c r="G30" i="7"/>
  <c r="G32" i="7"/>
  <c r="G33" i="7"/>
  <c r="G35" i="7"/>
  <c r="G36" i="7"/>
  <c r="G39" i="7"/>
  <c r="G6" i="30"/>
  <c r="G7" i="30"/>
  <c r="G9" i="30"/>
  <c r="G8" i="30"/>
  <c r="G10" i="30"/>
  <c r="G11" i="30"/>
  <c r="G12" i="30"/>
  <c r="G16" i="30"/>
  <c r="G13" i="30"/>
  <c r="G17" i="30"/>
  <c r="G19" i="30"/>
  <c r="G21" i="30"/>
  <c r="G22" i="30"/>
  <c r="G23" i="30"/>
  <c r="G25" i="30"/>
  <c r="G18" i="30"/>
  <c r="G15" i="30"/>
  <c r="G14" i="30"/>
  <c r="G31" i="30"/>
  <c r="G32" i="30"/>
  <c r="G24" i="30"/>
  <c r="G34" i="30"/>
  <c r="G35" i="30"/>
  <c r="G36" i="30"/>
  <c r="G37" i="30"/>
  <c r="G27" i="30"/>
  <c r="G38" i="30"/>
  <c r="G40" i="30"/>
  <c r="G41" i="30"/>
  <c r="G39" i="30"/>
  <c r="G43" i="30"/>
  <c r="G44" i="30"/>
  <c r="G45" i="30"/>
  <c r="G46" i="30"/>
  <c r="G47" i="30"/>
  <c r="G48" i="30"/>
  <c r="G49" i="30"/>
  <c r="G50" i="30"/>
  <c r="G51" i="30"/>
  <c r="G53" i="30"/>
  <c r="G54" i="30"/>
  <c r="G55" i="30"/>
  <c r="G56" i="30"/>
  <c r="G58" i="30"/>
  <c r="G59" i="30"/>
  <c r="G57" i="30"/>
  <c r="G60" i="30"/>
  <c r="G61" i="30"/>
  <c r="G62" i="30"/>
  <c r="G63" i="30"/>
  <c r="G64" i="30"/>
  <c r="G26" i="30"/>
  <c r="G5" i="30"/>
  <c r="G45" i="6"/>
  <c r="G68" i="6"/>
  <c r="G67" i="6"/>
  <c r="G66" i="6"/>
  <c r="G65" i="6"/>
  <c r="G63" i="6"/>
  <c r="G62" i="6"/>
  <c r="G61" i="6"/>
  <c r="G60" i="6"/>
  <c r="G58" i="6"/>
  <c r="G52" i="6"/>
  <c r="G57" i="6"/>
  <c r="G38" i="6"/>
  <c r="G56" i="6"/>
  <c r="G55" i="6"/>
  <c r="G35" i="6"/>
  <c r="G54" i="6"/>
  <c r="G53" i="6"/>
  <c r="G34" i="6"/>
  <c r="G50" i="6"/>
  <c r="G37" i="6"/>
  <c r="G36" i="6"/>
  <c r="G39" i="6"/>
  <c r="G47" i="6"/>
  <c r="G46" i="6"/>
  <c r="G30" i="6"/>
  <c r="G44" i="6"/>
  <c r="G43" i="6"/>
  <c r="G41" i="6"/>
  <c r="G40" i="6"/>
  <c r="G33" i="6"/>
  <c r="G31" i="6"/>
  <c r="G32" i="6"/>
  <c r="G25" i="6"/>
  <c r="G24" i="6"/>
  <c r="G22" i="6"/>
  <c r="G21" i="6"/>
  <c r="G20" i="6"/>
  <c r="G17" i="6"/>
  <c r="G16" i="6"/>
  <c r="G19" i="6"/>
  <c r="G18" i="6"/>
  <c r="G12" i="6"/>
  <c r="G15" i="6"/>
  <c r="G14" i="6"/>
  <c r="G13" i="6"/>
  <c r="G11" i="6"/>
  <c r="G10" i="6"/>
  <c r="G9" i="6"/>
  <c r="G8" i="6"/>
  <c r="G7" i="6"/>
  <c r="G5" i="6"/>
  <c r="G6" i="6"/>
  <c r="G42" i="6"/>
  <c r="G45" i="36" l="1"/>
  <c r="G48" i="36"/>
  <c r="G34" i="36"/>
  <c r="G15" i="35"/>
  <c r="G18" i="33"/>
  <c r="G20" i="33"/>
  <c r="G21" i="33"/>
  <c r="G16" i="37"/>
  <c r="G22" i="37"/>
  <c r="G43" i="36"/>
  <c r="G66" i="34"/>
  <c r="G33" i="34"/>
  <c r="G45" i="34"/>
  <c r="G55" i="32"/>
  <c r="G66" i="32"/>
  <c r="G59" i="32"/>
  <c r="G60" i="32"/>
  <c r="G48" i="32"/>
  <c r="G38" i="32"/>
  <c r="G32" i="32"/>
  <c r="G13" i="33"/>
  <c r="G69" i="34"/>
  <c r="G67" i="34"/>
  <c r="G34" i="34"/>
  <c r="G21" i="34"/>
  <c r="G6" i="35"/>
  <c r="G7" i="35"/>
  <c r="G32" i="36"/>
  <c r="G30" i="36"/>
  <c r="G12" i="37"/>
  <c r="G11" i="37"/>
  <c r="G16" i="32" l="1"/>
  <c r="G54" i="32"/>
  <c r="G27" i="32"/>
  <c r="G33" i="32"/>
  <c r="G30" i="32"/>
  <c r="G44" i="32"/>
  <c r="G22" i="32"/>
  <c r="G18" i="32"/>
  <c r="G14" i="33"/>
  <c r="G12" i="33"/>
  <c r="G17" i="37"/>
  <c r="G42" i="36"/>
  <c r="G20" i="36"/>
  <c r="G19" i="36"/>
  <c r="G28" i="36"/>
  <c r="G18" i="36"/>
  <c r="G60" i="34"/>
  <c r="G44" i="34"/>
  <c r="G36" i="34"/>
  <c r="AC4" i="6"/>
  <c r="G19" i="34"/>
  <c r="G10" i="32"/>
  <c r="G26" i="32"/>
  <c r="G50" i="32"/>
  <c r="G53" i="32"/>
  <c r="G42" i="32"/>
  <c r="G17" i="32"/>
  <c r="G9" i="33"/>
  <c r="G32" i="34"/>
  <c r="G52" i="34"/>
  <c r="G54" i="34"/>
  <c r="G48" i="34"/>
  <c r="G28" i="34"/>
  <c r="G13" i="35"/>
  <c r="G27" i="36"/>
  <c r="G26" i="36"/>
  <c r="G49" i="36"/>
  <c r="G22" i="36"/>
  <c r="G10" i="37"/>
  <c r="T19" i="33" l="1"/>
  <c r="G19" i="33" s="1"/>
  <c r="G20" i="32"/>
  <c r="G12" i="32"/>
  <c r="G29" i="32"/>
  <c r="G35" i="32"/>
  <c r="U5" i="33"/>
  <c r="U6" i="33"/>
  <c r="X6" i="37"/>
  <c r="X5" i="37"/>
  <c r="G57" i="34"/>
  <c r="G49" i="34"/>
  <c r="G62" i="34"/>
  <c r="Z14" i="32"/>
  <c r="Z5" i="32"/>
  <c r="Z9" i="32"/>
  <c r="G31" i="36" l="1"/>
  <c r="G11" i="36"/>
  <c r="G17" i="36"/>
  <c r="G16" i="36"/>
  <c r="G14" i="36"/>
  <c r="G29" i="36"/>
  <c r="G24" i="36"/>
  <c r="G37" i="36"/>
  <c r="G36" i="36"/>
  <c r="G21" i="36"/>
  <c r="G38" i="36"/>
  <c r="G39" i="36"/>
  <c r="G9" i="34"/>
  <c r="G24" i="34"/>
  <c r="G13" i="34"/>
  <c r="G22" i="34"/>
  <c r="G17" i="34"/>
  <c r="G20" i="34"/>
  <c r="G27" i="34"/>
  <c r="G39" i="34"/>
  <c r="G53" i="34"/>
  <c r="G37" i="34"/>
  <c r="G25" i="34"/>
  <c r="G65" i="34"/>
  <c r="G15" i="34"/>
  <c r="G47" i="34"/>
  <c r="G56" i="34"/>
  <c r="G29" i="34"/>
  <c r="G38" i="34"/>
  <c r="G40" i="34"/>
  <c r="G42" i="34"/>
  <c r="G43" i="34"/>
  <c r="G8" i="34"/>
  <c r="G13" i="32"/>
  <c r="G31" i="32"/>
  <c r="G51" i="32"/>
  <c r="G52" i="32"/>
  <c r="G63" i="32"/>
  <c r="G40" i="32"/>
  <c r="G6" i="32"/>
  <c r="G5" i="32"/>
  <c r="G7" i="32"/>
  <c r="G41" i="32"/>
  <c r="G23" i="32"/>
  <c r="G15" i="32"/>
  <c r="G49" i="32"/>
  <c r="G37" i="32"/>
  <c r="Z64" i="34"/>
  <c r="G64" i="34" s="1"/>
  <c r="Z44" i="36"/>
  <c r="X17" i="33"/>
  <c r="AN23" i="7"/>
  <c r="G23" i="7" s="1"/>
  <c r="AK15" i="31"/>
  <c r="G15" i="31" s="1"/>
  <c r="AN7" i="7"/>
  <c r="G7" i="7" s="1"/>
  <c r="AN5" i="7"/>
  <c r="G5" i="7" s="1"/>
  <c r="AB15" i="37"/>
  <c r="AL7" i="31" l="1"/>
  <c r="G7" i="31" s="1"/>
  <c r="AC6" i="37"/>
  <c r="G59" i="34" l="1"/>
  <c r="G23" i="34"/>
  <c r="G26" i="34"/>
  <c r="G21" i="32"/>
  <c r="X9" i="35"/>
  <c r="AA16" i="33"/>
  <c r="AS34" i="7"/>
  <c r="G34" i="7" s="1"/>
  <c r="AF52" i="36"/>
  <c r="AG57" i="32"/>
  <c r="AF63" i="34"/>
  <c r="AG47" i="36"/>
  <c r="AG13" i="36"/>
  <c r="AT31" i="7"/>
  <c r="G31" i="7" s="1"/>
  <c r="Z14" i="35"/>
  <c r="G13" i="37" l="1"/>
  <c r="G9" i="37"/>
  <c r="G25" i="32" l="1"/>
  <c r="G35" i="34" l="1"/>
  <c r="G9" i="35" l="1"/>
  <c r="G10" i="34" l="1"/>
  <c r="G12" i="34"/>
  <c r="G11" i="35" l="1"/>
  <c r="G8" i="37" l="1"/>
  <c r="G8" i="35"/>
  <c r="G44" i="36"/>
  <c r="G6" i="36"/>
  <c r="G15" i="36"/>
  <c r="G7" i="36"/>
  <c r="G23" i="36"/>
  <c r="G62" i="32" l="1"/>
  <c r="G5" i="33"/>
  <c r="G52" i="36" l="1"/>
  <c r="G40" i="36" l="1"/>
  <c r="G5" i="36"/>
  <c r="G12" i="36"/>
  <c r="G47" i="32"/>
  <c r="G9" i="32"/>
  <c r="G11" i="33"/>
  <c r="G58" i="34" l="1"/>
  <c r="G41" i="34"/>
  <c r="G46" i="34"/>
  <c r="G14" i="34"/>
  <c r="G55" i="34"/>
  <c r="G45" i="32"/>
  <c r="G58" i="32"/>
  <c r="G35" i="36"/>
  <c r="G5" i="35"/>
  <c r="G15" i="33"/>
  <c r="G15" i="37"/>
  <c r="G6" i="37"/>
  <c r="G7" i="37"/>
  <c r="G46" i="32" l="1"/>
  <c r="G67" i="32"/>
  <c r="G65" i="32"/>
  <c r="G61" i="32"/>
  <c r="G24" i="32"/>
  <c r="G8" i="32"/>
  <c r="G11" i="32"/>
  <c r="G28" i="32"/>
  <c r="G6" i="33"/>
  <c r="G7" i="33"/>
  <c r="G14" i="35"/>
  <c r="G11" i="34"/>
  <c r="G18" i="34"/>
  <c r="G61" i="34"/>
  <c r="G63" i="34"/>
  <c r="G7" i="34"/>
  <c r="G16" i="34"/>
  <c r="G5" i="37"/>
  <c r="G31" i="34" l="1"/>
  <c r="G30" i="34"/>
  <c r="G68" i="34"/>
  <c r="G43" i="32" l="1"/>
  <c r="G34" i="32"/>
  <c r="G14" i="32"/>
  <c r="G19" i="32"/>
  <c r="G47" i="36"/>
  <c r="G10" i="36"/>
  <c r="G8" i="33"/>
  <c r="G16" i="33"/>
  <c r="G9" i="36" l="1"/>
  <c r="G5" i="34"/>
  <c r="G6" i="34"/>
  <c r="G17" i="33"/>
  <c r="G57" i="32"/>
  <c r="G21" i="37"/>
  <c r="G10" i="33"/>
  <c r="G50" i="36" l="1"/>
  <c r="G8" i="36"/>
  <c r="G41" i="36"/>
  <c r="G13" i="36"/>
</calcChain>
</file>

<file path=xl/sharedStrings.xml><?xml version="1.0" encoding="utf-8"?>
<sst xmlns="http://schemas.openxmlformats.org/spreadsheetml/2006/main" count="2167" uniqueCount="553">
  <si>
    <t>POS</t>
  </si>
  <si>
    <t>LICENÇA</t>
  </si>
  <si>
    <t>EQUIPE</t>
  </si>
  <si>
    <t>UF</t>
  </si>
  <si>
    <t>,</t>
  </si>
  <si>
    <t>Urubu Racing XC</t>
  </si>
  <si>
    <t>XC3</t>
  </si>
  <si>
    <t>AVULSO</t>
  </si>
  <si>
    <t>CE</t>
  </si>
  <si>
    <t>PI</t>
  </si>
  <si>
    <t>PEDRO FABER DO NASCIMENTO ALVES</t>
  </si>
  <si>
    <t>GARROTE RADICAL TEAM</t>
  </si>
  <si>
    <t>LUIZ FABIANO VIDAL DE SOUZA</t>
  </si>
  <si>
    <t>JOAO JAIRO ROCHA ALENCAR NETO</t>
  </si>
  <si>
    <t>VINICIUS DE ARAUJO SILVA</t>
  </si>
  <si>
    <t>JOSE DE RIBAMAR SANTIAGO NETTO</t>
  </si>
  <si>
    <t>NO BRAKES</t>
  </si>
  <si>
    <t>INSTITUTO COLINA BIKE TEAM</t>
  </si>
  <si>
    <t>THEMIS LINHARES DE AGUIAR</t>
  </si>
  <si>
    <t>LAYLA CAMILA LIMA BARROS</t>
  </si>
  <si>
    <t>RAQUEL VIEIRA CASTRO ARAUJO</t>
  </si>
  <si>
    <t>MONALISA SANTOS JESUS</t>
  </si>
  <si>
    <t>ASSOCIACAO CAZUMBIKE DE CICLISMO</t>
  </si>
  <si>
    <t>MA</t>
  </si>
  <si>
    <t>GABRIELLE DUARTE DA ROCHA</t>
  </si>
  <si>
    <t>FRANCISCO MATHEUS MARTINS DA SILVA</t>
  </si>
  <si>
    <t>BA</t>
  </si>
  <si>
    <t>JOSE RODOLFO FERREIRA DE SOUSA</t>
  </si>
  <si>
    <t>ISAAC ELLON DE OLIVEIRA JUSTINO</t>
  </si>
  <si>
    <t>FRANCISCO QUARESMA DE OLIVEIRA</t>
  </si>
  <si>
    <t>GILBERTO DE SOUSA SILVA</t>
  </si>
  <si>
    <t>SOUL CYCLES - SANTOS</t>
  </si>
  <si>
    <t>FRANCISCO JOSIEL SANTOS OLIVEIRA</t>
  </si>
  <si>
    <t>SP</t>
  </si>
  <si>
    <t>DANIEL AQUILES GONCALVES CASTRO</t>
  </si>
  <si>
    <t>LUIZ GUSTAVO DE FREITAS</t>
  </si>
  <si>
    <t>ALYSSON GABRIEL DA SILVA ARAUJO</t>
  </si>
  <si>
    <t>ISMAEL PORTELA AGUIAR</t>
  </si>
  <si>
    <t>JOSE ARTHUR LIMA SILVA</t>
  </si>
  <si>
    <t>ANA MELL FERNANDES DA SILVA SOUSA</t>
  </si>
  <si>
    <t>VULCANO BIKE RUN</t>
  </si>
  <si>
    <t>FERNANDO NUNES DE SOUZA</t>
  </si>
  <si>
    <t>SC</t>
  </si>
  <si>
    <t>12º Desafio de Verão Balneário Piçarras XCO</t>
  </si>
  <si>
    <t>XC2</t>
  </si>
  <si>
    <t>MATHEUS MIRANDA DA SILVA</t>
  </si>
  <si>
    <t>RICARDO ALEXANDRE PSCHEIDT</t>
  </si>
  <si>
    <t>ASSOCIACAO PEDALA ITAPEMA DE CICLISMO</t>
  </si>
  <si>
    <t>BRAULIN BECKER</t>
  </si>
  <si>
    <t>BRUCICLE</t>
  </si>
  <si>
    <t>ARTHUR DAMASCENO TORQUATO</t>
  </si>
  <si>
    <t>TIJUCAS BIKE TEAM</t>
  </si>
  <si>
    <t>JULIANO COCUZZI</t>
  </si>
  <si>
    <t>SECEL JARAGUA DO SUL</t>
  </si>
  <si>
    <t>AXEL KRUGER</t>
  </si>
  <si>
    <t>FELIPE ZWARETCK</t>
  </si>
  <si>
    <t>ACELFI - ASSOCIACAO DE CICLISMO ESPORTE E LAZER DE FOZ DO IGUACU</t>
  </si>
  <si>
    <t>PR</t>
  </si>
  <si>
    <t>SAMUEL DE SOUZA GONCALVES</t>
  </si>
  <si>
    <t>OTAVIO BUSS</t>
  </si>
  <si>
    <t>RAFAEL TREIS MAILER</t>
  </si>
  <si>
    <t>MARCUS ANTONIO BOSCARDIM FILHO</t>
  </si>
  <si>
    <t>CRISTOPHER NATAN DICKMANN</t>
  </si>
  <si>
    <t>LUIZA EUZEBIO DE SOUZA</t>
  </si>
  <si>
    <t>SOUL EXTREME RACING TEAM</t>
  </si>
  <si>
    <t>DHANDARA MICHELLI KAPPEL</t>
  </si>
  <si>
    <t>ASSOCIACAO LONDRINENSE DE CICLISMO - ALC</t>
  </si>
  <si>
    <t>NICOLAS FERNANDO CUSTODIO</t>
  </si>
  <si>
    <t>LUCAS ALEXANDRE VIEIRA</t>
  </si>
  <si>
    <t>ALOIZIO EDSON PETT</t>
  </si>
  <si>
    <t>BRUNO CAETANO PINHEIRO</t>
  </si>
  <si>
    <t>DANIEL HENRIQUE GIOVANELLA</t>
  </si>
  <si>
    <t>FREDERICO VOIGT BILSKI</t>
  </si>
  <si>
    <t>IVAN WILLIAN BORGES</t>
  </si>
  <si>
    <t>GABRIEL HENRIQUE ZIMMERMANN DOS SANTOS</t>
  </si>
  <si>
    <t>EDUARDO DA CRUZ PINHEIRO</t>
  </si>
  <si>
    <t>JOAO PEDRO FURLICK</t>
  </si>
  <si>
    <t>NYELSON PEDRO DA SILVA SANTOS</t>
  </si>
  <si>
    <t>VINICIUS THOR CAVALCANTI KOVALSKYS</t>
  </si>
  <si>
    <t>AVAI F.C. - FME FLORIANOPOLIS - APGF</t>
  </si>
  <si>
    <t>RYAN AURELIANO RIBEIRO DA SILVA</t>
  </si>
  <si>
    <t>JOAO PEDRO VARASCHIN PIAZZA</t>
  </si>
  <si>
    <t>MAICON GHETHS BANDLER</t>
  </si>
  <si>
    <t>CAIO CHIMELLI DE PAULA</t>
  </si>
  <si>
    <t>DAVI DE SOUZA COSTA</t>
  </si>
  <si>
    <t>JOSUE RODRIGUES FERREIRA</t>
  </si>
  <si>
    <t>ISABELLA DA SILVA GRAHL</t>
  </si>
  <si>
    <t>RAFAELA YASMIN FUZZI</t>
  </si>
  <si>
    <t>LUISA ABALOS DUARTE</t>
  </si>
  <si>
    <t>6º Maior Encontro de MTB Nordestino - XCO</t>
  </si>
  <si>
    <t>JOSÉ DANRLEY CAVALCANTE DOS SANTOS</t>
  </si>
  <si>
    <t>PB</t>
  </si>
  <si>
    <t>EMANUEL JOSE DOS SANTOS JUNIOR</t>
  </si>
  <si>
    <t>PE</t>
  </si>
  <si>
    <t>JOSE EMANUEL FERREIRA DE MELO</t>
  </si>
  <si>
    <t>THIAGO CAVALCANTE DOS SANTOS</t>
  </si>
  <si>
    <t>LINCON ELEOMAR LUCENA GUIMARAES</t>
  </si>
  <si>
    <t>AL</t>
  </si>
  <si>
    <t>WALLACE SOUSA DE PAIVA</t>
  </si>
  <si>
    <t>ASSOCIACAO DOS CICLISTAS DA PARAIBA</t>
  </si>
  <si>
    <t>DOMINIQUE DA SILVA DIAS</t>
  </si>
  <si>
    <t>JOAO VITOR DOS SANTOS FIGUEIREDO</t>
  </si>
  <si>
    <t>CLEYDSON KELVEN SANTOS MORAIS</t>
  </si>
  <si>
    <t>GABRIEL VASCONCELOS</t>
  </si>
  <si>
    <t>CLUBE TRISPORT DE CICLISMO - CTC</t>
  </si>
  <si>
    <t>CLUBE ESPORTIVO CHATO BIKE DE CICLISMO</t>
  </si>
  <si>
    <t>RENAN URIEL COSTA FERRO</t>
  </si>
  <si>
    <t>IGHOR KAUE BARBOZA DE LIMA</t>
  </si>
  <si>
    <t>JOAO LUCAS FARIAS ALMEIDA</t>
  </si>
  <si>
    <t>NICOLAS DE MENDONCA ALMEIDA</t>
  </si>
  <si>
    <t>RENATTA MARIA ALEXANDRE DA SILVA</t>
  </si>
  <si>
    <t>JULIA NAOYLI DA ROCHA ALVES</t>
  </si>
  <si>
    <t>KAREN FERNANDES OLIMPIO</t>
  </si>
  <si>
    <t>RAIZA GOULAO HENRIQUE</t>
  </si>
  <si>
    <t>GO</t>
  </si>
  <si>
    <t>ISABELLA MOREIRA LACERDA</t>
  </si>
  <si>
    <t>SABRINA OLIVEIRA DA SILVA</t>
  </si>
  <si>
    <t>HERCILIA NAJARA FERREIRA DE SOUZA</t>
  </si>
  <si>
    <t>ASSOCIACAO MOUNTAIN BIKE BH DE CICLISMO</t>
  </si>
  <si>
    <t>MG</t>
  </si>
  <si>
    <t>LETICIA JAQUELINE SOARES CANDIDO</t>
  </si>
  <si>
    <t>IARA CAETANO LEITE</t>
  </si>
  <si>
    <t>ANA LAURA OLIVEIRA DE MORAES</t>
  </si>
  <si>
    <t>LIEGE DA SILVA WALTER</t>
  </si>
  <si>
    <t>LUIZA COCUZZI</t>
  </si>
  <si>
    <t>ACRS CYCLING TEAM/ROYAL CICLO/AUDAX</t>
  </si>
  <si>
    <t>MARCELA LIMA BRAGA MATOS</t>
  </si>
  <si>
    <t>EDUARDA FERREIRA DE SOUZA</t>
  </si>
  <si>
    <t>GUSTAVO XAVIER DE OLIVEIRA PEREIRA</t>
  </si>
  <si>
    <t>CLUBE MARINGAENSE DE CICLISMO-CMC</t>
  </si>
  <si>
    <t>ULAN BASTOS GALINSKI</t>
  </si>
  <si>
    <t>JOSE GABRIEL MARQUES DE ALMEIDA</t>
  </si>
  <si>
    <t>ALEX JUNIOR MALACARNE</t>
  </si>
  <si>
    <t>NICOLAS RAFHAEL AMANCIO ROMÃO MACHADO</t>
  </si>
  <si>
    <t>LUIZ HENRIQUE COCUZZI</t>
  </si>
  <si>
    <t>KENNEDI SAMPAIO DE OLIVEIRA LAGO</t>
  </si>
  <si>
    <t>MARIO COUTO GREGO SANTOS</t>
  </si>
  <si>
    <t>EIKI YAMAUCHI LEONCIO</t>
  </si>
  <si>
    <t>FLAVIO DE JESUS LOBO NETO</t>
  </si>
  <si>
    <t>GUILHERME FREITAS GALVAO</t>
  </si>
  <si>
    <t>CARLOS ALBERTO FERNANDES OLIMPIO</t>
  </si>
  <si>
    <t>LUCIO OTAVIO SOARES</t>
  </si>
  <si>
    <t>LORENA RANCHEL MARQUES FERRAZ</t>
  </si>
  <si>
    <t>DANIELLE MARIA DE MORAES</t>
  </si>
  <si>
    <t>VICTORIA MOREIRA BOMFIM DE CARVALHO</t>
  </si>
  <si>
    <t>JULIANA ZIEL</t>
  </si>
  <si>
    <t>EDSON GILMAR DE REZENDE JUNIOR</t>
  </si>
  <si>
    <t>SHERMAN TREZZA DE PAIVA</t>
  </si>
  <si>
    <t>JOSE OTAVIO PEREIRA SANTOS</t>
  </si>
  <si>
    <t>TB</t>
  </si>
  <si>
    <t>MILLENE KOPP DONATO</t>
  </si>
  <si>
    <t>ASSOCIACAO AZ RACING TEAM</t>
  </si>
  <si>
    <t>MS</t>
  </si>
  <si>
    <t>ALICE LUIZA DO CARMO</t>
  </si>
  <si>
    <t>LETICIA DE OLIVEIRA PEREIRA RODRIGUES</t>
  </si>
  <si>
    <t>ALICIA GOMES DE ALMEIDA</t>
  </si>
  <si>
    <t>RJ</t>
  </si>
  <si>
    <t>BRUNA ARAUJO PAGLIOTO MAZZONI</t>
  </si>
  <si>
    <t>ANGELINA SANTOS DA SILVA</t>
  </si>
  <si>
    <t>LAR NOSSA SENHORA APARECIDA</t>
  </si>
  <si>
    <t>LAURIANY APARECIDA NEVES</t>
  </si>
  <si>
    <t>MAYARA KETLLY SILVA DOS SANTOS</t>
  </si>
  <si>
    <t>SAMIRA APARECIDA DE SOUSA MANOEL</t>
  </si>
  <si>
    <t>RAMIZA MARCHEZI CARNEIRO</t>
  </si>
  <si>
    <t>ES</t>
  </si>
  <si>
    <t>DANIELA OLIVEIRA ARAUJO</t>
  </si>
  <si>
    <t>HANI RODRIGUES BARBAR</t>
  </si>
  <si>
    <t>IZABELLA CASADINHO DA SILVA MACEDO</t>
  </si>
  <si>
    <t>MATHEUS RIBEIRO E SILVA</t>
  </si>
  <si>
    <t>JOAO MIGUEL BORGES SILVA</t>
  </si>
  <si>
    <t>PEDRO LUCAS DA CUNHA ANDRADE</t>
  </si>
  <si>
    <t>LUAN FERNANDO PEREIRA FRANCISCO</t>
  </si>
  <si>
    <t>PIETRO FRANCO ALMEIDA</t>
  </si>
  <si>
    <t>BERNARDO SOUSA RODRIGUES</t>
  </si>
  <si>
    <t>MATHEUS ZAGO AREAS</t>
  </si>
  <si>
    <t>LEGACY CYCLING TEAM</t>
  </si>
  <si>
    <t>MIGUEL CARDOSO MARTINS</t>
  </si>
  <si>
    <t>FRANCISCO MUNHOES COCCO SAMPAIO</t>
  </si>
  <si>
    <t>JOÃO VICTOR GOMES ANDRADE</t>
  </si>
  <si>
    <t>PEDRO HENRIQUE FERREIRA ZIBETTI CARDOSO</t>
  </si>
  <si>
    <t>LUIS MIGUEL REZENDE MEIRELES</t>
  </si>
  <si>
    <t>PEDRO AUGUSTO DE PAIVA</t>
  </si>
  <si>
    <t>JOAO PEDRO DE OLIVEIRA VALIM</t>
  </si>
  <si>
    <t>CAETANO BENEDITO JOANA SILVA</t>
  </si>
  <si>
    <t>ASSOCIACAO DE CICLISMO CAMPOS DO JORDAO</t>
  </si>
  <si>
    <t>LUCAS NASCIMENTO CHEQUER</t>
  </si>
  <si>
    <t>MARCELO AUGUSTO TEODOLINO DUPIM</t>
  </si>
  <si>
    <t>IGOR DE OLIVEIRA MARINHO</t>
  </si>
  <si>
    <t>GABRIEL GOMES DE MATOS</t>
  </si>
  <si>
    <t>OTAVIO SANTORO LOFIEGO</t>
  </si>
  <si>
    <t>LUCA DRUMOND FALZONI</t>
  </si>
  <si>
    <t>GUILHERME CORREA FERNANDINO</t>
  </si>
  <si>
    <t>MIGUEL MARIANO COSTA</t>
  </si>
  <si>
    <t>ENZO DE MATOS SOUZA</t>
  </si>
  <si>
    <t>JOAO GABRIEL OLIVEIRA DUARTE</t>
  </si>
  <si>
    <t>MIGUEL SILVA DILLY</t>
  </si>
  <si>
    <t>LUCAS AYAN RIVIER DE OLIVEIRA</t>
  </si>
  <si>
    <t>PRIME BIKE MACAÉ</t>
  </si>
  <si>
    <t>Internacional MTB Series #1 - XCC</t>
  </si>
  <si>
    <t>CAROLINA FERREIRA</t>
  </si>
  <si>
    <t>Internacional MTB Series #1 - XCO</t>
  </si>
  <si>
    <t>CAINÃ GUIMARÃES DE OLIVEIRA</t>
  </si>
  <si>
    <t>SÃO JOSÉ CICLISMO / INSTITUTO ATHLON</t>
  </si>
  <si>
    <t>GABRIEL VIEIRA GASPAR</t>
  </si>
  <si>
    <t>GUSTAVO ROMA DE OLIVEIRA FILHO</t>
  </si>
  <si>
    <t>VINICIUS HOWE</t>
  </si>
  <si>
    <t>RODRIGO SILVA ROSA</t>
  </si>
  <si>
    <t>ALVARO SILVA CARVALHO</t>
  </si>
  <si>
    <t>JOÃO YOSHIO TADA FARIA</t>
  </si>
  <si>
    <t>LEO DE SOUZA TEIXEIRA</t>
  </si>
  <si>
    <t>NICOLAS DE MENEZES ROMAO</t>
  </si>
  <si>
    <t>CAUA JUSTINIANO MORENO</t>
  </si>
  <si>
    <t>ANTHONY MIGUEL ALVES</t>
  </si>
  <si>
    <t>FELIPE QUINTANILHA OLIVEIRA</t>
  </si>
  <si>
    <t>ALEX BUENO DOS SANTOS</t>
  </si>
  <si>
    <t>TALES DE OLIVEIRA SANTOS</t>
  </si>
  <si>
    <t>LUIS FLAVIO DE SOUSA BERNARDES DE CASTRO</t>
  </si>
  <si>
    <t>YAGO SANCHEZ BELMONT DE SOUZA</t>
  </si>
  <si>
    <t>PEDRO HENRIQUE FERRI</t>
  </si>
  <si>
    <t>JULIO BUCK RUIZ</t>
  </si>
  <si>
    <t>IMUNO BRASIL -PREFEITURA CME IRACEMAPOLIS</t>
  </si>
  <si>
    <t>GUILHERME FERREIRA BUENO</t>
  </si>
  <si>
    <t>ANNA VITORIA DE OLIVEIRA VIEIRA</t>
  </si>
  <si>
    <t>MIGUEL ELIAS URREA VOLPINI</t>
  </si>
  <si>
    <t>PEDRO GOMES SANT ANA AREAS</t>
  </si>
  <si>
    <t>JOAO GUILHERME TRINCK</t>
  </si>
  <si>
    <t>LEONARDO DO NASCIMENTO SANTOS</t>
  </si>
  <si>
    <t>MURILO BARBOSA SILVA DE CARVALHO</t>
  </si>
  <si>
    <t>ANDRE VECCHI CONTADOR</t>
  </si>
  <si>
    <t>True X 2025 - MTB XCO</t>
  </si>
  <si>
    <t>MARIA LUIZA VARGAS DUWE</t>
  </si>
  <si>
    <t>ANA BEATRIZ VARGAS DUWE</t>
  </si>
  <si>
    <t>ANA KAROLINA SALM STEFFEN</t>
  </si>
  <si>
    <t>JOAO PEDRO OURIQUES</t>
  </si>
  <si>
    <t>VINICIUS DA COSTA</t>
  </si>
  <si>
    <t>JOAO LUCAS GUIBES VIEIRA</t>
  </si>
  <si>
    <t>Taça Brasil de XCO - RJ</t>
  </si>
  <si>
    <t>JOAO PEDRO DOS ANJOS DE FRANCA AMORIM</t>
  </si>
  <si>
    <t>DAVID CANDIDO NAVEGA</t>
  </si>
  <si>
    <t>DAVI ELIAS BARRETO</t>
  </si>
  <si>
    <t>GUILHERME DA SILVA PEREIRA CARAMORI</t>
  </si>
  <si>
    <t>DEYVID CANDIDO NAVEGA</t>
  </si>
  <si>
    <t>JOAO FRANCISCO PELLEGRINI SILVA</t>
  </si>
  <si>
    <t>EMANUEL FELIPE COSTA DOS SANTOS</t>
  </si>
  <si>
    <t>HENRIQUE MARTINS RESENDE</t>
  </si>
  <si>
    <t>LIDIA LOURDES RODRIGUES DE ALMEIDA</t>
  </si>
  <si>
    <t>DANIEL DE AQUINO AIRES FARIA</t>
  </si>
  <si>
    <t>DAVI MAÇULO BATISTA PIMENTEL</t>
  </si>
  <si>
    <t>ANDREY DANIEL DA SILVA</t>
  </si>
  <si>
    <t>WOLFGANG SOARES OLSEN</t>
  </si>
  <si>
    <t>RAFAEL BEGHELLI SCHIRATO ASSIS</t>
  </si>
  <si>
    <t>ROBSON FERREIRA DA SILVA</t>
  </si>
  <si>
    <t>BRENER MAIA ONOFRE</t>
  </si>
  <si>
    <t>LEANDRO MIRANDA PAIVA</t>
  </si>
  <si>
    <t>FÁBIO RIBEIRO AZEVEDO</t>
  </si>
  <si>
    <t>RAFAEL MARTINS DE FREITAS</t>
  </si>
  <si>
    <t>NATAN DE OLIVEIRA BORGES</t>
  </si>
  <si>
    <t>THIAGO DA SILVA MOURA</t>
  </si>
  <si>
    <t>OTÁVIO PERES DE SOUZA</t>
  </si>
  <si>
    <t>WILLIAN DO NASCIMENTO FERNANDES</t>
  </si>
  <si>
    <t>CIMTB #1 - Araxá - XCC</t>
  </si>
  <si>
    <t>JACKSIANE POLIDORIO</t>
  </si>
  <si>
    <t>THAYS HELENA LEMOS GOBO</t>
  </si>
  <si>
    <t>HC</t>
  </si>
  <si>
    <t>ERIK AUGUSTO PEREIRA</t>
  </si>
  <si>
    <t>MATHEUS TOLEDO FARIA</t>
  </si>
  <si>
    <t>LAZARO JESUS MOREIRA</t>
  </si>
  <si>
    <t>JALIZAN KEMERICH DE ALMEIDA</t>
  </si>
  <si>
    <t>ERIC FIGUEREDO ALVES DE CARVALHO</t>
  </si>
  <si>
    <t>JOSE VITOR DONADIO SILVA</t>
  </si>
  <si>
    <t>GUSTAVO FARIA VASCONCELOS CARVALHO</t>
  </si>
  <si>
    <t>GUSTAVO DE SOUZA NOGUEIRA</t>
  </si>
  <si>
    <t>RS</t>
  </si>
  <si>
    <t>LEANDRO DA SILVA BELO</t>
  </si>
  <si>
    <t>EDUARDO ITACARAMBI CARLOS</t>
  </si>
  <si>
    <t>BRASILIA BIKE CLUB</t>
  </si>
  <si>
    <t>DF</t>
  </si>
  <si>
    <t>ARTUR KENJI TADA FARIA</t>
  </si>
  <si>
    <t>DAVI DA SILVA RIBEIRO ALVES</t>
  </si>
  <si>
    <t>DAVI DA COSTA LEAL FULI</t>
  </si>
  <si>
    <t>JOÃO GABRIEL RIBEIRO DE CARVALHO</t>
  </si>
  <si>
    <t>FABIAN DAVID VALLEJO RIVAS</t>
  </si>
  <si>
    <t>ASSOCIACAO CICLISTICA ROLANDENSE</t>
  </si>
  <si>
    <t>GUILBERT HOLLIVER BONFIM DOS SANTOS</t>
  </si>
  <si>
    <t>GUILHERME DE FREITAS COSTA DO AMARAL</t>
  </si>
  <si>
    <t>CESAR HENRIQUE PEREIRA DE OLIVEIRA</t>
  </si>
  <si>
    <t>LORENZO NASCIMENTO DE MENEZES SOUZA</t>
  </si>
  <si>
    <t>CIMTB #1 - Araxá - XCO</t>
  </si>
  <si>
    <t>LUANA BELTRAME</t>
  </si>
  <si>
    <t>NINA CARVALHO DOS SANTOS</t>
  </si>
  <si>
    <t>MARIA EDUARDA MORAES VENTURA</t>
  </si>
  <si>
    <t>ARR PRO TEAM</t>
  </si>
  <si>
    <t>VITORIA GABRIELA SANTOS DE OLIVEIRA</t>
  </si>
  <si>
    <t>Desafio Vertical de MTB XC</t>
  </si>
  <si>
    <t>FRANCISCO HENRIQUE SOUSA SILVA</t>
  </si>
  <si>
    <t>PEDRO LUCAS PEREIRA DA SILVA</t>
  </si>
  <si>
    <t>LIANDRO ALBUQUERQUE DE OLIVEIRA</t>
  </si>
  <si>
    <t>PEDRO HENRIQUE NASCIMENTO IRINEU</t>
  </si>
  <si>
    <t>ISAIAS VIEIRA PASSOS</t>
  </si>
  <si>
    <t>JOSE FERNANDO GOMES DE SOUSA</t>
  </si>
  <si>
    <t>ANA MARIA CARACAS DA SILVA</t>
  </si>
  <si>
    <t>FRANCISCO EMANUEL ANDRADE ALVES</t>
  </si>
  <si>
    <t>NICOLAS DA CONCEICAO BESSA</t>
  </si>
  <si>
    <t>ARTUR COELHO DA SILVA VIANA</t>
  </si>
  <si>
    <t>GABRIEL ALBUQUERQUE MOREIRA</t>
  </si>
  <si>
    <t>RAFAEL ALBUQUERQUE MOREIRA</t>
  </si>
  <si>
    <t>VALMOR HAUSMANN</t>
  </si>
  <si>
    <t>MEL</t>
  </si>
  <si>
    <t>ATLETA</t>
  </si>
  <si>
    <t>M23</t>
  </si>
  <si>
    <t>F23</t>
  </si>
  <si>
    <t>FEL</t>
  </si>
  <si>
    <t>MJR</t>
  </si>
  <si>
    <t>FJR</t>
  </si>
  <si>
    <t>MJU</t>
  </si>
  <si>
    <t>FJU</t>
  </si>
  <si>
    <t>MIFN</t>
  </si>
  <si>
    <t>FINF</t>
  </si>
  <si>
    <t>GABRIELA PEREIRA FEROLLA</t>
  </si>
  <si>
    <t>ANA CLARA MARTINS DUTRA</t>
  </si>
  <si>
    <t>LUCAS NIQUINI ESTEVAM</t>
  </si>
  <si>
    <t>FRANCISCO MACHADO FRANCA</t>
  </si>
  <si>
    <t>HEITOR GOUVEA SANTOS</t>
  </si>
  <si>
    <t>Internacional MTB Series #2</t>
  </si>
  <si>
    <t>Internacional MTB Series #2 - XCC</t>
  </si>
  <si>
    <t>KAUÃ MARCOS AMARAL FERREIRA</t>
  </si>
  <si>
    <t>ALEXANDRE DOS REIS</t>
  </si>
  <si>
    <t>VILION RODRIGUES CORREA JUNIOR</t>
  </si>
  <si>
    <t>PEDRO HENRIQUE ARNALDI PEREIRA</t>
  </si>
  <si>
    <t>HEITOR FAGUNDES DE SOUSA</t>
  </si>
  <si>
    <t>UNIAO CICLISTICA JUIZ DE FORA</t>
  </si>
  <si>
    <t>Internacional MTB Series #2 - XCO</t>
  </si>
  <si>
    <t>LEONARDO BERNARDES DE CASTRO FILHO</t>
  </si>
  <si>
    <t>SENSE FACTORY RACING</t>
  </si>
  <si>
    <t>LUIS OTAVIO DE PINA FUSTER</t>
  </si>
  <si>
    <t>Desafio XCO Brema</t>
  </si>
  <si>
    <t>IGOR VEBER LOPES DA SILVA</t>
  </si>
  <si>
    <t>VINICIOS MICHELUZI</t>
  </si>
  <si>
    <t>BRUNO VOIGT</t>
  </si>
  <si>
    <t>INDIANARA SCOTTI</t>
  </si>
  <si>
    <t>JOAO VITOR TARTARI DE ALMEIDA</t>
  </si>
  <si>
    <t>ENZO SHINJI IVANTES RODRIGUES</t>
  </si>
  <si>
    <t>GUSTAVO HENRIQUE GEISLER VOELZ</t>
  </si>
  <si>
    <t>DJENIFER NUNES DUTRA</t>
  </si>
  <si>
    <t>ASSOCIACAO JOINVILLENSE DE CICLISMO - AJOCICLO</t>
  </si>
  <si>
    <t>CIMTB #2 - Carandaí - XCC</t>
  </si>
  <si>
    <t>LUIZ MIGUEL CAMPOS HONORIO</t>
  </si>
  <si>
    <t>CIMTB #2 - Carandaí - XCO</t>
  </si>
  <si>
    <t>THIAGO FREITAS SOUZA</t>
  </si>
  <si>
    <t>LUIZ FELIPE NABAHIER DUARTE</t>
  </si>
  <si>
    <t>DANIEL FERNANDES HOFFMANN</t>
  </si>
  <si>
    <t>INSTITUTO HOFFMANN/TAUBATÉ</t>
  </si>
  <si>
    <t>LUCAS MARQUES DE CARVALHO</t>
  </si>
  <si>
    <t>JOAO LUCAS SOUZA PEREIRA</t>
  </si>
  <si>
    <t>CAUÃ VICTOR SILVA COSTA</t>
  </si>
  <si>
    <t>GABRIEL REZENDE TEIXEIRA</t>
  </si>
  <si>
    <t>ASSOCIACAO MINEIRA DE DESENVOLVIMENTO HUMANO</t>
  </si>
  <si>
    <t>ELISA ANDRADE ELIAS</t>
  </si>
  <si>
    <t>LUCCA PAULINO DA SILVA DOS SANTOS</t>
  </si>
  <si>
    <t>KAUÃ PEDRO DOS SANTOS</t>
  </si>
  <si>
    <t>GABRIEL FREITAS GALVÃO</t>
  </si>
  <si>
    <t>Estrada Real #3 - XCO</t>
  </si>
  <si>
    <t>Estrada Real #3 - XCC</t>
  </si>
  <si>
    <t>VICTOR LIMA LUGAO</t>
  </si>
  <si>
    <t>Cruz Bike - XCO</t>
  </si>
  <si>
    <t>ROGER TOMAZ DIAS DOS SANTOS</t>
  </si>
  <si>
    <t>TULIO MAIA ATANAZIO</t>
  </si>
  <si>
    <t>JHEMERSON SILVA SANTOS</t>
  </si>
  <si>
    <t>DAVI SOUZA DE JESUS PEREIRA</t>
  </si>
  <si>
    <t>MIGUEL GUIMARAES MAIA</t>
  </si>
  <si>
    <t>JHONATA CERQUEIRA RAMOS</t>
  </si>
  <si>
    <t>BRENO SOUZA GARCIA</t>
  </si>
  <si>
    <t>MARIA THEREZA MENEZES FRANCA</t>
  </si>
  <si>
    <t>ANABELLE APARECIDA FREITAS MEIRA</t>
  </si>
  <si>
    <t>LARA LIMA RODRIGUES</t>
  </si>
  <si>
    <t>KARINA LOURRANY COIMBRA VIEIRA</t>
  </si>
  <si>
    <t>ALEXIA REIS DOS SANTOS RAMOS</t>
  </si>
  <si>
    <t>LARA VALENTE MACEDO</t>
  </si>
  <si>
    <t>LARA LAVINY SOARES DOS SANTOS</t>
  </si>
  <si>
    <t>LUCAS DA SILVA CARNEIRO</t>
  </si>
  <si>
    <t>TIAGO MARINHO DE SOUZA</t>
  </si>
  <si>
    <t>ARISTIDES FERNANDEZ CARDILLO DE QUEIROZ</t>
  </si>
  <si>
    <t>THIAGO BRITO LIMA</t>
  </si>
  <si>
    <t>KAIC NOVAES BRAGA</t>
  </si>
  <si>
    <t>WILLIAN ALMEIDA LIMA</t>
  </si>
  <si>
    <t>ARTHUR WILLIAN OLIVEIRA DE SOUSA</t>
  </si>
  <si>
    <t>ENZO CERQUEIRA DE SOUSA ARAUJO</t>
  </si>
  <si>
    <t>GUILHERME DAMASCENO FERREIRA</t>
  </si>
  <si>
    <t>YLIAN COSTA CARVALHO</t>
  </si>
  <si>
    <t>ISAQUE BRITO SANTANA</t>
  </si>
  <si>
    <t>DIOGO ANTONIO BASTOS DA SILVA</t>
  </si>
  <si>
    <t>FERNANDO PINHEIRO FERNANDES</t>
  </si>
  <si>
    <t>MURILO CAJAIBA DA SILVA</t>
  </si>
  <si>
    <t>JOAO PEDRO SPECHT BISPO</t>
  </si>
  <si>
    <t>GIANLUCKA GUARNIERI ADAMI</t>
  </si>
  <si>
    <t>ACRS CYCLING TEAM / ROYAL CICLO / AUDAX</t>
  </si>
  <si>
    <t>CAIO BERGAMASCO</t>
  </si>
  <si>
    <t>Internacional MTB Series #3 - XCO</t>
  </si>
  <si>
    <t>Campeonato Brasileiro de MTB - XCC</t>
  </si>
  <si>
    <t>Campeonato Brasileiro de MTB - XCE</t>
  </si>
  <si>
    <t>CN</t>
  </si>
  <si>
    <t>HENRIQUE RIBEIRO BRAVO</t>
  </si>
  <si>
    <t>GIULIANA SALVINI MORGEN</t>
  </si>
  <si>
    <t>STEFÂNYE LINDOLFO DA SILVA</t>
  </si>
  <si>
    <t>INSTITUTO HOFFMANN / TAUBATÉ</t>
  </si>
  <si>
    <t>Campeonato Brasileiro de MTB - XCO</t>
  </si>
  <si>
    <t>MELINA GARCIA BARREIRO</t>
  </si>
  <si>
    <t>ASSOCIAÇÃO ESPORTIVA FIREBIKERS TEAM</t>
  </si>
  <si>
    <t>EMANUELLY FERNANDES DE AMORIM</t>
  </si>
  <si>
    <t>DENY HAYAM CERQUEIRA RAMOS</t>
  </si>
  <si>
    <t>CLUBE QUATRO RACE TEAM</t>
  </si>
  <si>
    <t xml:space="preserve">JOÃO VICTOR ALVES DA COSTA </t>
  </si>
  <si>
    <t>PEDRO HENRIQUE SALMORIA PERAZZOLLI</t>
  </si>
  <si>
    <t>RO</t>
  </si>
  <si>
    <t>LARA KIMBERLY MENDES CARDOSO</t>
  </si>
  <si>
    <t>ASSOCIAÇÃO MOUNTAIN BIKE BH DE CICLISMO</t>
  </si>
  <si>
    <t>GABRIELA ARAUJO ROMA</t>
  </si>
  <si>
    <t>CLUBE TOLEDENSE DE CICLISMO</t>
  </si>
  <si>
    <t>RICHARD FALEIRO DA CRUZ</t>
  </si>
  <si>
    <t>ASSOCIAÇÃO CICLÍSTICA CALDAS NOVAS - ACIC</t>
  </si>
  <si>
    <t>JOSE HENRIQUE NASCIMENTO BEZERRA DE FREITAS</t>
  </si>
  <si>
    <t>PEDRO ANTONIO ROCHA FERREIRA PINTO</t>
  </si>
  <si>
    <t>CAUAN SIMOES DE JESUS</t>
  </si>
  <si>
    <t>ANA LAURA FERREIRA BUENO</t>
  </si>
  <si>
    <t>LUCAS DANIEL DA COSTA</t>
  </si>
  <si>
    <t>RAFAEL PASSARELLI ZAGO JUNIOR</t>
  </si>
  <si>
    <t>ALERRANDRO GABRYEL SILVA ROCHA</t>
  </si>
  <si>
    <t>VINICIUS HENRIQUE GARCIA DE MORAES</t>
  </si>
  <si>
    <t>HENRIQUE CORREA LEITE BARBOSA</t>
  </si>
  <si>
    <t>MATHEUS FILIPE PEREIRA RODRIGUES</t>
  </si>
  <si>
    <t>DANIEL GROSSI SOARES DE SOUZA</t>
  </si>
  <si>
    <t>ROMULO DE SOUZA BRITO</t>
  </si>
  <si>
    <t xml:space="preserve">LUCAS MOURA BRETAS </t>
  </si>
  <si>
    <t>TALES JARDEL SOARES</t>
  </si>
  <si>
    <t>SANTA CRUZ BIKERS CLUB</t>
  </si>
  <si>
    <t>ARTHUR FERNANDES FRANCO</t>
  </si>
  <si>
    <t>ARTHUR DE SOUZA MOTA</t>
  </si>
  <si>
    <t>LUCAS GABRIEL ALVES COSTA</t>
  </si>
  <si>
    <t>LUAN DE JESUS DOS SANTOS</t>
  </si>
  <si>
    <t>LUAN ROSA SANTOS</t>
  </si>
  <si>
    <t>Internacional MTB Series #3 - XCC</t>
  </si>
  <si>
    <t>GUSTAVO JOSE AUGUSTO</t>
  </si>
  <si>
    <t>HERUS HENRIQUE MENDES DE PAULA</t>
  </si>
  <si>
    <t>Itapema - XCO</t>
  </si>
  <si>
    <t>ANA LUISA KORC PANINI</t>
  </si>
  <si>
    <t>JOAQUIM COELHO ROMANO</t>
  </si>
  <si>
    <t>GUSTAVO ENGELSING ANDRADE</t>
  </si>
  <si>
    <t>Desafio Vale dos Pinheiros - XCO</t>
  </si>
  <si>
    <t>LIAN CARLOS OLCZYK</t>
  </si>
  <si>
    <t>GILBERTO VEIGA DE GOIS</t>
  </si>
  <si>
    <t>SABRINA KRIEGER</t>
  </si>
  <si>
    <t>Estrada Real #3 - Itabirito - XCC</t>
  </si>
  <si>
    <t>Estrada Real #3 -  Itabirito - XCO</t>
  </si>
  <si>
    <t>LAURA VITORIA VODARSKI</t>
  </si>
  <si>
    <t>ASSOCIAÇÃO ESPORTIVA JUVENTUS</t>
  </si>
  <si>
    <t>Copa Henzo Nascimento - XCO</t>
  </si>
  <si>
    <t>LAVINIA GOMES DOS SANTOS</t>
  </si>
  <si>
    <t>ASSOCIAÇÃO LONDRINENSE DE CICLISMO</t>
  </si>
  <si>
    <t>HELOISA CARMINATTI CARDOSO</t>
  </si>
  <si>
    <t>ASSOCIAÇÃO CICLÍSTICA ROLANDENSE</t>
  </si>
  <si>
    <t>GIOVANA MEY KAWAKAMI TOSSIN</t>
  </si>
  <si>
    <t>ASSOCIAÇÃO DE CICLISMO DE CASCAVEL</t>
  </si>
  <si>
    <t>ROLLY DE PAULA CAMARGO</t>
  </si>
  <si>
    <t>LAÍS MIWA KAWAKAMI TOSSIN</t>
  </si>
  <si>
    <t>JOAO VITOR MORETTO</t>
  </si>
  <si>
    <t>RAVI DE SOUZA BRAIANO</t>
  </si>
  <si>
    <t>Internacional MTB Series #4 - XCO</t>
  </si>
  <si>
    <t>Internacional MTB Series #4 - XCC</t>
  </si>
  <si>
    <t>City Mountain Bike - XCC</t>
  </si>
  <si>
    <t xml:space="preserve">GABRIEL CAMARGO GIOVANNINI </t>
  </si>
  <si>
    <t>BRUNO DA SILVA PINTO</t>
  </si>
  <si>
    <t>MATHEUS FELIPE SIQUEIRA FERNANDES</t>
  </si>
  <si>
    <t>NÍVEA MARIA APOLINÁRIO DE ANDRADE</t>
  </si>
  <si>
    <t>Internacional AGSport - XCO</t>
  </si>
  <si>
    <t>DAVI VALVERDE MARTINS</t>
  </si>
  <si>
    <t>ENZO GABRIEL PEREIRA DE ALMEIDA</t>
  </si>
  <si>
    <t>ASSOCIAÇÃO DE BICICROSS DE SALVADOR</t>
  </si>
  <si>
    <t>American Series - Itabirito - XCO</t>
  </si>
  <si>
    <t>GUILHERME AUGUSTO DOS SANTOS ALVES</t>
  </si>
  <si>
    <t>Copa Henzo Nascimento - XCC</t>
  </si>
  <si>
    <t>ASSOC. ESPORTIVA INDEP. MTB MANOEL RIBAS</t>
  </si>
  <si>
    <t>MATEUS GABRIEL LARANTOCI DOS SANTOS</t>
  </si>
  <si>
    <t>ANDERSON JEAN ARAUJO DOS SANTOS DA SILVA</t>
  </si>
  <si>
    <t>GABRIEL VINICIUS PEREIRA NEGOCEK</t>
  </si>
  <si>
    <t>CLUBE MARINGAENSE DE CICLISMO</t>
  </si>
  <si>
    <t>MARCOS HENRIQUE MIRANDA GALVÃO</t>
  </si>
  <si>
    <t>GABRIEL AURÉLIO AUGUSTO</t>
  </si>
  <si>
    <t>BRUNO CARVALHO SOUSA</t>
  </si>
  <si>
    <t>MUNICIPIO DE ARAPONGAS</t>
  </si>
  <si>
    <t>CLEITON DECAROLI LOPES</t>
  </si>
  <si>
    <t>HELINTON GABRIEL MARTINS CHAGAS</t>
  </si>
  <si>
    <t>LIGA DE CICLISMO CAMPOS GERAIS</t>
  </si>
  <si>
    <t>ACELFI-ASSOCIACAO DE CICLISMO ESPORTE E LAZER DE FOZ DO IGUACU</t>
  </si>
  <si>
    <t>Estrada Real #2 Ouro Branco - XCC</t>
  </si>
  <si>
    <t>Estrada Real #2 Ouro Branco - XCO</t>
  </si>
  <si>
    <t>Estrada Real #2 Ouro Branco</t>
  </si>
  <si>
    <t>Estrada Real #1 Mariana - XCO</t>
  </si>
  <si>
    <t>Estrada Real #1 Mariana - XCC</t>
  </si>
  <si>
    <t>CIMTB #4 - Congonhas - XCC</t>
  </si>
  <si>
    <t>CIMTB #4 - Congonhas - XCO</t>
  </si>
  <si>
    <t>GABRIEL NOCERA SCHOEMBERGER</t>
  </si>
  <si>
    <t>PEDRO BITTENCOURT CASSEMIRO</t>
  </si>
  <si>
    <t>FLAVIO WILKER GONZAGA DA SILVA</t>
  </si>
  <si>
    <t>CAT</t>
  </si>
  <si>
    <t>PTS</t>
  </si>
  <si>
    <t>ALC - ASSOC. LONDRINENSE DE CICLISMO</t>
  </si>
  <si>
    <t>RAFAELLA EDITHE OLBRISCH</t>
  </si>
  <si>
    <t>ISABELLA OLBRISCH LACERDA</t>
  </si>
  <si>
    <t>MARIA LUCIA DA SILVA LUZ</t>
  </si>
  <si>
    <t>Desafio Park Coas</t>
  </si>
  <si>
    <t>KAUA KIPPER</t>
  </si>
  <si>
    <t>AMANDA CRISTINA VIEIRA DORNELES</t>
  </si>
  <si>
    <t>PIETRA GUTH</t>
  </si>
  <si>
    <t>MATHEUS HENRIQUE DA SILVA</t>
  </si>
  <si>
    <t>5º GP Marco Andrade XCO</t>
  </si>
  <si>
    <t>LUCAS LINDNER TURATO</t>
  </si>
  <si>
    <t>TIAGO TOFANETTO</t>
  </si>
  <si>
    <t>DEBORA MOURA COSTA</t>
  </si>
  <si>
    <t>CLUBE MARINGAENSE DE CICLISMO - CMC</t>
  </si>
  <si>
    <t>ANA PAULA CASETTA</t>
  </si>
  <si>
    <t>Estrada Real #4 Conselheiro Lafaiete - XCC</t>
  </si>
  <si>
    <t>GUSTAVO VILELA DE MORAES JUNIOR</t>
  </si>
  <si>
    <t>GUSTAVO MEDEIROS LUIZ</t>
  </si>
  <si>
    <t>GABRIEL RODRIGO DA SILVA GONCALVES</t>
  </si>
  <si>
    <t>Estrada Real #4 Conselheiro Lafaiete - XCO</t>
  </si>
  <si>
    <t>LAFAIETE NETO LOPES RIBEIRO</t>
  </si>
  <si>
    <t>ANTONIO ADRYAN SOARES SOUZA</t>
  </si>
  <si>
    <t>Desafio Internacional do Cerrado de XCC</t>
  </si>
  <si>
    <t>EDAILSON CASTRO BARBOZA</t>
  </si>
  <si>
    <t>ASSOCIACAO EQUIPE FENIX GOIANIRA</t>
  </si>
  <si>
    <t>YGOR OLIVEIRA FERNANDES</t>
  </si>
  <si>
    <t>EDMÁRIO SANTOS TRINDADE</t>
  </si>
  <si>
    <t>Taça Brasil de Cross Country</t>
  </si>
  <si>
    <t>MARCOS MARTINS CAMARGO</t>
  </si>
  <si>
    <t>REGIS FAUSTO BATISTA ALVES</t>
  </si>
  <si>
    <t>RUTE DE OLIVEIRA CARVALHO</t>
  </si>
  <si>
    <t>CLUBE ESPORTIVO LOUCOS POR TRILHAS</t>
  </si>
  <si>
    <t>ALEJANDRO ALVES IRIAS FRANCO</t>
  </si>
  <si>
    <t>DAVI MANZI MUNIZ VIANA FRANCO</t>
  </si>
  <si>
    <t>ASSOCIACAO PLANETA DESPORTOS</t>
  </si>
  <si>
    <t>JUAN SOUSA LIMA FERREIRA</t>
  </si>
  <si>
    <t>HYGOR DANIEL DA SILVA</t>
  </si>
  <si>
    <t>MAYARA THAYSA RIBEIRO</t>
  </si>
  <si>
    <t>RANKING CROSS COUNTRY - XCO - ELITE MASCULINO - 03/11/2025</t>
  </si>
  <si>
    <t>RANKING CROSS COUNTRY - XCO - SUB 23 MASCULINO - 03/11/2025</t>
  </si>
  <si>
    <t>RANKING CROSS COUNTRY - XCO - ELITE FEMININO - 03/11/2025</t>
  </si>
  <si>
    <t>RANKING CROSS COUNTRY - XCO - SUB 23 FEMININO - 03/11/2025</t>
  </si>
  <si>
    <t>RANKING CROSS COUNTRY - XCO - JUNIOR MASCULINO - 03/11/2025</t>
  </si>
  <si>
    <t>RANKING CROSS COUNTRY - XCO - JUNIOR FEMININO - 03/11/2025</t>
  </si>
  <si>
    <t>RANKING CROSS COUNTRY - XCO - JUVENIL MASCULINO - 03/11/2025</t>
  </si>
  <si>
    <t>RANKING CROSS COUNTRY - XCO - JUVENIL FEMININO - 03/11/2025</t>
  </si>
  <si>
    <t>RANKING CROSS COUNTRY - XCO - INFANTOJUVENIL MASCULINO - 03/11/2025</t>
  </si>
  <si>
    <t>RANKING CROSS COUNTRY - XCO - INFANTOJUVENIL FEMININO - 03/11/2025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</si>
</sst>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0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0"/>
      <name val="Arial"/>
    </font>
    <font>
      <sz val="11"/>
      <name val="Arial"/>
      <family val="2"/>
    </font>
    <font>
      <sz val="11"/>
      <name val="Arial"/>
      <family val="2"/>
    </font>
    <font>
      <sz val="1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  <xf numFmtId="44" fontId="36" fillId="0" borderId="0" applyFont="0" applyFill="0" applyBorder="0" applyAlignment="0" applyProtection="0"/>
  </cellStyleXfs>
  <cellXfs count="102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6" fontId="4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3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9" fillId="3" borderId="3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16" fontId="4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35" fillId="0" borderId="9" xfId="0" applyNumberFormat="1" applyFont="1" applyBorder="1" applyAlignment="1">
      <alignment horizontal="center" vertical="center"/>
    </xf>
    <xf numFmtId="14" fontId="35" fillId="0" borderId="10" xfId="0" applyNumberFormat="1" applyFont="1" applyBorder="1" applyAlignment="1">
      <alignment horizontal="center" vertical="center"/>
    </xf>
    <xf numFmtId="14" fontId="35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0" fontId="9" fillId="0" borderId="6" xfId="0" applyFont="1" applyBorder="1" applyAlignment="1">
      <alignment horizontal="center" textRotation="90" wrapText="1"/>
    </xf>
    <xf numFmtId="0" fontId="9" fillId="0" borderId="7" xfId="0" applyFont="1" applyBorder="1" applyAlignment="1">
      <alignment horizontal="center" textRotation="90" wrapText="1"/>
    </xf>
    <xf numFmtId="0" fontId="9" fillId="2" borderId="6" xfId="0" applyFont="1" applyFill="1" applyBorder="1" applyAlignment="1">
      <alignment horizontal="center" textRotation="90" wrapText="1"/>
    </xf>
    <xf numFmtId="0" fontId="9" fillId="2" borderId="7" xfId="0" applyFont="1" applyFill="1" applyBorder="1" applyAlignment="1">
      <alignment horizontal="center" textRotation="90" wrapText="1"/>
    </xf>
    <xf numFmtId="0" fontId="9" fillId="0" borderId="6" xfId="0" applyFont="1" applyBorder="1" applyAlignment="1">
      <alignment horizontal="center" textRotation="90"/>
    </xf>
    <xf numFmtId="0" fontId="9" fillId="0" borderId="7" xfId="0" applyFont="1" applyBorder="1" applyAlignment="1">
      <alignment horizontal="center" textRotation="90"/>
    </xf>
    <xf numFmtId="0" fontId="9" fillId="0" borderId="5" xfId="0" applyFont="1" applyBorder="1" applyAlignment="1">
      <alignment horizontal="center" textRotation="90"/>
    </xf>
    <xf numFmtId="0" fontId="9" fillId="0" borderId="5" xfId="0" applyFont="1" applyBorder="1" applyAlignment="1">
      <alignment horizontal="center" textRotation="90" wrapText="1"/>
    </xf>
    <xf numFmtId="44" fontId="9" fillId="0" borderId="6" xfId="66" applyFont="1" applyFill="1" applyBorder="1" applyAlignment="1">
      <alignment horizontal="center" textRotation="90"/>
    </xf>
    <xf numFmtId="44" fontId="9" fillId="0" borderId="7" xfId="66" applyFont="1" applyFill="1" applyBorder="1" applyAlignment="1">
      <alignment horizontal="center" textRotation="90"/>
    </xf>
  </cellXfs>
  <cellStyles count="67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Moeda" xfId="66" builtinId="4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13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87841</xdr:colOff>
      <xdr:row>0</xdr:row>
      <xdr:rowOff>76199</xdr:rowOff>
    </xdr:from>
    <xdr:to>
      <xdr:col>6</xdr:col>
      <xdr:colOff>465667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41" y="76199"/>
          <a:ext cx="8802159" cy="84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82363</xdr:colOff>
      <xdr:row>0</xdr:row>
      <xdr:rowOff>76199</xdr:rowOff>
    </xdr:from>
    <xdr:to>
      <xdr:col>6</xdr:col>
      <xdr:colOff>510988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63" y="76199"/>
          <a:ext cx="8873378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115420</xdr:colOff>
      <xdr:row>0</xdr:row>
      <xdr:rowOff>58831</xdr:rowOff>
    </xdr:from>
    <xdr:to>
      <xdr:col>6</xdr:col>
      <xdr:colOff>466164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20" y="58831"/>
          <a:ext cx="8956862" cy="838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43703</xdr:colOff>
      <xdr:row>0</xdr:row>
      <xdr:rowOff>49866</xdr:rowOff>
    </xdr:from>
    <xdr:to>
      <xdr:col>6</xdr:col>
      <xdr:colOff>526303</xdr:colOff>
      <xdr:row>1</xdr:row>
      <xdr:rowOff>20842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3" y="49866"/>
          <a:ext cx="8625168" cy="849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70910</xdr:colOff>
      <xdr:row>0</xdr:row>
      <xdr:rowOff>76199</xdr:rowOff>
    </xdr:from>
    <xdr:to>
      <xdr:col>6</xdr:col>
      <xdr:colOff>482601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10" y="76199"/>
          <a:ext cx="9335558" cy="84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52667</xdr:colOff>
      <xdr:row>0</xdr:row>
      <xdr:rowOff>40902</xdr:rowOff>
    </xdr:from>
    <xdr:to>
      <xdr:col>6</xdr:col>
      <xdr:colOff>502024</xdr:colOff>
      <xdr:row>1</xdr:row>
      <xdr:rowOff>11878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67" y="40902"/>
          <a:ext cx="8759639" cy="849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64434</xdr:colOff>
      <xdr:row>0</xdr:row>
      <xdr:rowOff>76199</xdr:rowOff>
    </xdr:from>
    <xdr:to>
      <xdr:col>6</xdr:col>
      <xdr:colOff>466165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4" y="76199"/>
          <a:ext cx="9778813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88526</xdr:colOff>
      <xdr:row>0</xdr:row>
      <xdr:rowOff>58831</xdr:rowOff>
    </xdr:from>
    <xdr:to>
      <xdr:col>6</xdr:col>
      <xdr:colOff>484094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26" y="58831"/>
          <a:ext cx="9333380" cy="847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76199</xdr:rowOff>
    </xdr:from>
    <xdr:to>
      <xdr:col>6</xdr:col>
      <xdr:colOff>528918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6199"/>
          <a:ext cx="10011896" cy="838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79561</xdr:colOff>
      <xdr:row>0</xdr:row>
      <xdr:rowOff>58831</xdr:rowOff>
    </xdr:from>
    <xdr:to>
      <xdr:col>6</xdr:col>
      <xdr:colOff>457200</xdr:colOff>
      <xdr:row>1</xdr:row>
      <xdr:rowOff>31077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61" y="58831"/>
          <a:ext cx="8947898" cy="847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84"/>
  <sheetViews>
    <sheetView tabSelected="1" zoomScale="90" zoomScaleNormal="90" workbookViewId="0">
      <pane ySplit="4" topLeftCell="A5" activePane="bottomLeft" state="frozen"/>
      <selection pane="bottomLeft" activeCell="E10" sqref="E10"/>
    </sheetView>
  </sheetViews>
  <sheetFormatPr defaultColWidth="9.08984375" defaultRowHeight="14"/>
  <cols>
    <col min="1" max="1" width="5.6328125" style="9" bestFit="1" customWidth="1"/>
    <col min="2" max="2" width="9.36328125" style="2" customWidth="1"/>
    <col min="3" max="3" width="48.08984375" style="3" customWidth="1"/>
    <col min="4" max="4" width="6.6328125" style="2" customWidth="1"/>
    <col min="5" max="5" width="46.6328125" style="10" bestFit="1" customWidth="1"/>
    <col min="6" max="6" width="6.36328125" style="2" customWidth="1"/>
    <col min="7" max="7" width="8" style="2" bestFit="1" customWidth="1"/>
    <col min="8" max="8" width="1" style="2" customWidth="1"/>
    <col min="9" max="17" width="6.08984375" style="48" customWidth="1"/>
    <col min="18" max="18" width="6.1796875" style="12" customWidth="1"/>
    <col min="19" max="19" width="7.36328125" style="12" customWidth="1"/>
    <col min="20" max="20" width="6.6328125" style="48" bestFit="1" customWidth="1"/>
    <col min="21" max="21" width="7" style="11" customWidth="1"/>
    <col min="22" max="22" width="5.81640625" style="11" customWidth="1"/>
    <col min="23" max="23" width="7.36328125" style="11" customWidth="1"/>
    <col min="24" max="24" width="6.08984375" style="11" customWidth="1"/>
    <col min="25" max="26" width="5.36328125" style="11" bestFit="1" customWidth="1"/>
    <col min="27" max="27" width="5.90625" style="11" bestFit="1" customWidth="1"/>
    <col min="28" max="28" width="5.81640625" style="11" customWidth="1"/>
    <col min="29" max="30" width="5.36328125" style="11" bestFit="1" customWidth="1"/>
    <col min="31" max="33" width="6" style="11" bestFit="1" customWidth="1"/>
    <col min="34" max="36" width="6" style="12" bestFit="1" customWidth="1"/>
    <col min="37" max="40" width="6.453125" style="12" bestFit="1" customWidth="1"/>
    <col min="41" max="48" width="6.6328125" style="12" bestFit="1" customWidth="1"/>
    <col min="49" max="49" width="6.6328125" style="12" customWidth="1"/>
    <col min="50" max="51" width="6" style="12" bestFit="1" customWidth="1"/>
    <col min="52" max="52" width="6.6328125" style="12" customWidth="1"/>
    <col min="53" max="53" width="1" style="3" customWidth="1"/>
    <col min="54" max="16384" width="9.08984375" style="3"/>
  </cols>
  <sheetData>
    <row r="1" spans="1:53" ht="69" customHeight="1">
      <c r="A1" s="87"/>
      <c r="B1" s="88"/>
      <c r="C1" s="88"/>
      <c r="D1" s="88"/>
      <c r="E1" s="88"/>
      <c r="F1" s="88"/>
      <c r="G1" s="89"/>
      <c r="H1" s="26"/>
      <c r="I1" s="96" t="s">
        <v>532</v>
      </c>
      <c r="J1" s="99" t="s">
        <v>527</v>
      </c>
      <c r="K1" s="92" t="s">
        <v>524</v>
      </c>
      <c r="L1" s="92" t="s">
        <v>520</v>
      </c>
      <c r="M1" s="99" t="s">
        <v>514</v>
      </c>
      <c r="N1" s="90" t="s">
        <v>499</v>
      </c>
      <c r="O1" s="98" t="s">
        <v>509</v>
      </c>
      <c r="P1" s="90" t="s">
        <v>498</v>
      </c>
      <c r="Q1" s="98" t="s">
        <v>473</v>
      </c>
      <c r="R1" s="96" t="s">
        <v>466</v>
      </c>
      <c r="S1" s="96" t="s">
        <v>467</v>
      </c>
      <c r="T1" s="98" t="s">
        <v>468</v>
      </c>
      <c r="U1" s="96" t="s">
        <v>447</v>
      </c>
      <c r="V1" s="96" t="s">
        <v>455</v>
      </c>
      <c r="W1" s="96" t="s">
        <v>479</v>
      </c>
      <c r="X1" s="96" t="s">
        <v>443</v>
      </c>
      <c r="Y1" s="96" t="s">
        <v>397</v>
      </c>
      <c r="Z1" s="96" t="s">
        <v>440</v>
      </c>
      <c r="AA1" s="96" t="s">
        <v>364</v>
      </c>
      <c r="AB1" s="96" t="s">
        <v>477</v>
      </c>
      <c r="AC1" s="96" t="s">
        <v>451</v>
      </c>
      <c r="AD1" s="96" t="s">
        <v>452</v>
      </c>
      <c r="AE1" s="92" t="s">
        <v>405</v>
      </c>
      <c r="AF1" s="92" t="s">
        <v>398</v>
      </c>
      <c r="AG1" s="92" t="s">
        <v>399</v>
      </c>
      <c r="AH1" s="90" t="s">
        <v>347</v>
      </c>
      <c r="AI1" s="90" t="s">
        <v>345</v>
      </c>
      <c r="AJ1" s="90" t="s">
        <v>335</v>
      </c>
      <c r="AK1" s="90" t="s">
        <v>331</v>
      </c>
      <c r="AL1" s="90" t="s">
        <v>324</v>
      </c>
      <c r="AM1" s="90" t="s">
        <v>494</v>
      </c>
      <c r="AN1" s="90" t="s">
        <v>493</v>
      </c>
      <c r="AO1" s="90" t="s">
        <v>293</v>
      </c>
      <c r="AP1" s="90" t="s">
        <v>287</v>
      </c>
      <c r="AQ1" s="90" t="s">
        <v>260</v>
      </c>
      <c r="AR1" s="90" t="s">
        <v>236</v>
      </c>
      <c r="AS1" s="90" t="s">
        <v>229</v>
      </c>
      <c r="AT1" s="90" t="s">
        <v>200</v>
      </c>
      <c r="AU1" s="90" t="s">
        <v>198</v>
      </c>
      <c r="AV1" s="90" t="s">
        <v>496</v>
      </c>
      <c r="AW1" s="90" t="s">
        <v>497</v>
      </c>
      <c r="AX1" s="94" t="s">
        <v>89</v>
      </c>
      <c r="AY1" s="94" t="s">
        <v>43</v>
      </c>
      <c r="AZ1" s="90" t="s">
        <v>5</v>
      </c>
      <c r="BA1" s="45"/>
    </row>
    <row r="2" spans="1:53" s="4" customFormat="1" ht="115.75" customHeight="1">
      <c r="A2" s="84" t="s">
        <v>543</v>
      </c>
      <c r="B2" s="85"/>
      <c r="C2" s="85"/>
      <c r="D2" s="85"/>
      <c r="E2" s="85"/>
      <c r="F2" s="85"/>
      <c r="G2" s="86"/>
      <c r="H2" s="27"/>
      <c r="I2" s="97"/>
      <c r="J2" s="93"/>
      <c r="K2" s="93"/>
      <c r="L2" s="93"/>
      <c r="M2" s="99"/>
      <c r="N2" s="91"/>
      <c r="O2" s="97"/>
      <c r="P2" s="91"/>
      <c r="Q2" s="98"/>
      <c r="R2" s="97"/>
      <c r="S2" s="97"/>
      <c r="T2" s="98"/>
      <c r="U2" s="97"/>
      <c r="V2" s="97"/>
      <c r="W2" s="97"/>
      <c r="X2" s="97"/>
      <c r="Y2" s="97"/>
      <c r="Z2" s="97"/>
      <c r="AA2" s="97"/>
      <c r="AB2" s="97"/>
      <c r="AC2" s="97"/>
      <c r="AD2" s="97"/>
      <c r="AE2" s="93"/>
      <c r="AF2" s="93"/>
      <c r="AG2" s="93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5"/>
      <c r="AY2" s="95"/>
      <c r="AZ2" s="91"/>
      <c r="BA2" s="46"/>
    </row>
    <row r="3" spans="1:53" s="4" customFormat="1" ht="18" customHeight="1">
      <c r="A3" s="16"/>
      <c r="B3" s="17"/>
      <c r="C3" s="17"/>
      <c r="D3" s="17"/>
      <c r="E3" s="17"/>
      <c r="F3" s="17"/>
      <c r="G3" s="18"/>
      <c r="H3" s="64"/>
      <c r="I3" s="56">
        <v>45955</v>
      </c>
      <c r="J3" s="19">
        <v>45954</v>
      </c>
      <c r="K3" s="19">
        <v>45941</v>
      </c>
      <c r="L3" s="19">
        <v>45940</v>
      </c>
      <c r="M3" s="82">
        <v>45935</v>
      </c>
      <c r="N3" s="19">
        <v>45928</v>
      </c>
      <c r="O3" s="19">
        <v>45927</v>
      </c>
      <c r="P3" s="19">
        <v>45926</v>
      </c>
      <c r="Q3" s="19">
        <v>45921</v>
      </c>
      <c r="R3" s="19">
        <v>45921</v>
      </c>
      <c r="S3" s="19">
        <v>45920</v>
      </c>
      <c r="T3" s="56">
        <v>45886</v>
      </c>
      <c r="U3" s="56">
        <v>45878</v>
      </c>
      <c r="V3" s="19">
        <v>45865</v>
      </c>
      <c r="W3" s="19">
        <v>45864</v>
      </c>
      <c r="X3" s="56">
        <v>45858</v>
      </c>
      <c r="Y3" s="56">
        <v>45851</v>
      </c>
      <c r="Z3" s="56">
        <v>45850</v>
      </c>
      <c r="AA3" s="56">
        <v>45844</v>
      </c>
      <c r="AB3" s="56">
        <v>45843</v>
      </c>
      <c r="AC3" s="56">
        <v>45842</v>
      </c>
      <c r="AD3" s="56">
        <v>45841</v>
      </c>
      <c r="AE3" s="56">
        <v>45837</v>
      </c>
      <c r="AF3" s="56">
        <v>45835</v>
      </c>
      <c r="AG3" s="56">
        <v>45834</v>
      </c>
      <c r="AH3" s="19">
        <v>45816</v>
      </c>
      <c r="AI3" s="19">
        <v>45814</v>
      </c>
      <c r="AJ3" s="19">
        <v>45815</v>
      </c>
      <c r="AK3" s="19">
        <v>45802</v>
      </c>
      <c r="AL3" s="19">
        <v>45801</v>
      </c>
      <c r="AM3" s="19">
        <v>45794</v>
      </c>
      <c r="AN3" s="19">
        <v>45793</v>
      </c>
      <c r="AO3" s="19">
        <v>45746</v>
      </c>
      <c r="AP3" s="19">
        <v>45744</v>
      </c>
      <c r="AQ3" s="19">
        <v>45744</v>
      </c>
      <c r="AR3" s="19">
        <v>45739</v>
      </c>
      <c r="AS3" s="19">
        <v>45738</v>
      </c>
      <c r="AT3" s="19">
        <v>45732</v>
      </c>
      <c r="AU3" s="19">
        <v>45730</v>
      </c>
      <c r="AV3" s="19">
        <v>45724</v>
      </c>
      <c r="AW3" s="19">
        <v>45723</v>
      </c>
      <c r="AX3" s="19">
        <v>45711</v>
      </c>
      <c r="AY3" s="19">
        <v>45710</v>
      </c>
      <c r="AZ3" s="19">
        <v>45704</v>
      </c>
      <c r="BA3" s="33"/>
    </row>
    <row r="4" spans="1:53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65"/>
      <c r="I4" s="57">
        <v>1</v>
      </c>
      <c r="J4" s="57">
        <v>3</v>
      </c>
      <c r="K4" s="57">
        <v>1</v>
      </c>
      <c r="L4" s="57">
        <v>3</v>
      </c>
      <c r="M4" s="57" t="s">
        <v>6</v>
      </c>
      <c r="N4" s="57">
        <v>1</v>
      </c>
      <c r="O4" s="57" t="s">
        <v>6</v>
      </c>
      <c r="P4" s="57">
        <v>3</v>
      </c>
      <c r="Q4" s="57">
        <v>3</v>
      </c>
      <c r="R4" s="67">
        <v>2</v>
      </c>
      <c r="S4" s="57">
        <v>3</v>
      </c>
      <c r="T4" s="57">
        <v>3</v>
      </c>
      <c r="U4" s="57" t="s">
        <v>6</v>
      </c>
      <c r="V4" s="57" t="s">
        <v>6</v>
      </c>
      <c r="W4" s="57" t="s">
        <v>6</v>
      </c>
      <c r="X4" s="57" t="s">
        <v>6</v>
      </c>
      <c r="Y4" s="57">
        <v>2</v>
      </c>
      <c r="Z4" s="57">
        <v>3</v>
      </c>
      <c r="AA4" s="57" t="s">
        <v>44</v>
      </c>
      <c r="AB4" s="57" t="s">
        <v>263</v>
      </c>
      <c r="AC4" s="58" t="str">
        <f>UPPER(3)</f>
        <v>3</v>
      </c>
      <c r="AD4" s="57">
        <v>1</v>
      </c>
      <c r="AE4" s="57" t="s">
        <v>400</v>
      </c>
      <c r="AF4" s="57" t="s">
        <v>400</v>
      </c>
      <c r="AG4" s="57" t="s">
        <v>6</v>
      </c>
      <c r="AH4" s="21">
        <v>1</v>
      </c>
      <c r="AI4" s="21">
        <v>3</v>
      </c>
      <c r="AJ4" s="21" t="s">
        <v>6</v>
      </c>
      <c r="AK4" s="21">
        <v>2</v>
      </c>
      <c r="AL4" s="21">
        <v>3</v>
      </c>
      <c r="AM4" s="21">
        <v>1</v>
      </c>
      <c r="AN4" s="21">
        <v>3</v>
      </c>
      <c r="AO4" s="21" t="s">
        <v>6</v>
      </c>
      <c r="AP4" s="21" t="s">
        <v>263</v>
      </c>
      <c r="AQ4" s="21">
        <v>3</v>
      </c>
      <c r="AR4" s="21">
        <v>2</v>
      </c>
      <c r="AS4" s="21" t="s">
        <v>44</v>
      </c>
      <c r="AT4" s="21">
        <v>2</v>
      </c>
      <c r="AU4" s="21">
        <v>3</v>
      </c>
      <c r="AV4" s="21">
        <v>2</v>
      </c>
      <c r="AW4" s="21">
        <v>3</v>
      </c>
      <c r="AX4" s="21" t="s">
        <v>6</v>
      </c>
      <c r="AY4" s="21" t="s">
        <v>44</v>
      </c>
      <c r="AZ4" s="21" t="s">
        <v>6</v>
      </c>
      <c r="BA4" s="34"/>
    </row>
    <row r="5" spans="1:53" s="11" customFormat="1" ht="18" customHeight="1">
      <c r="A5" s="1">
        <v>1</v>
      </c>
      <c r="B5" s="1">
        <v>21845</v>
      </c>
      <c r="C5" s="22" t="s">
        <v>130</v>
      </c>
      <c r="D5" s="1" t="s">
        <v>307</v>
      </c>
      <c r="E5" s="6" t="s">
        <v>7</v>
      </c>
      <c r="F5" s="1" t="s">
        <v>26</v>
      </c>
      <c r="G5" s="1">
        <f t="shared" ref="G5:G36" si="0">SUM(I5:AZ5)</f>
        <v>3180</v>
      </c>
      <c r="H5" s="66"/>
      <c r="I5" s="1"/>
      <c r="J5" s="1"/>
      <c r="K5" s="1">
        <v>220</v>
      </c>
      <c r="L5" s="1">
        <v>120</v>
      </c>
      <c r="M5" s="5"/>
      <c r="N5" s="1">
        <v>210</v>
      </c>
      <c r="O5" s="1"/>
      <c r="P5" s="1"/>
      <c r="Q5" s="1"/>
      <c r="R5" s="68"/>
      <c r="S5" s="7"/>
      <c r="T5" s="1"/>
      <c r="U5" s="1"/>
      <c r="V5" s="71"/>
      <c r="W5" s="71"/>
      <c r="X5" s="1"/>
      <c r="Y5" s="1"/>
      <c r="Z5" s="1"/>
      <c r="AA5" s="1"/>
      <c r="AB5" s="1">
        <v>300</v>
      </c>
      <c r="AC5" s="1">
        <v>110</v>
      </c>
      <c r="AD5" s="1">
        <v>220</v>
      </c>
      <c r="AE5" s="1">
        <v>250</v>
      </c>
      <c r="AF5" s="1">
        <v>150</v>
      </c>
      <c r="AG5" s="1"/>
      <c r="AH5" s="7"/>
      <c r="AI5" s="7"/>
      <c r="AJ5" s="7"/>
      <c r="AK5" s="7">
        <v>160</v>
      </c>
      <c r="AL5" s="7">
        <v>120</v>
      </c>
      <c r="AM5" s="7">
        <v>210</v>
      </c>
      <c r="AN5" s="7">
        <v>110</v>
      </c>
      <c r="AO5" s="7"/>
      <c r="AP5" s="7">
        <v>300</v>
      </c>
      <c r="AQ5" s="7"/>
      <c r="AR5" s="7">
        <v>160</v>
      </c>
      <c r="AS5" s="7"/>
      <c r="AT5" s="7">
        <v>160</v>
      </c>
      <c r="AU5" s="7">
        <v>110</v>
      </c>
      <c r="AV5" s="7">
        <v>160</v>
      </c>
      <c r="AW5" s="7">
        <v>110</v>
      </c>
      <c r="AX5" s="7"/>
      <c r="AY5" s="7"/>
      <c r="AZ5" s="7"/>
      <c r="BA5" s="35"/>
    </row>
    <row r="6" spans="1:53" s="11" customFormat="1" ht="18" customHeight="1">
      <c r="A6" s="1">
        <v>2</v>
      </c>
      <c r="B6" s="1">
        <v>13916</v>
      </c>
      <c r="C6" s="5" t="s">
        <v>131</v>
      </c>
      <c r="D6" s="1" t="s">
        <v>307</v>
      </c>
      <c r="E6" s="6" t="s">
        <v>64</v>
      </c>
      <c r="F6" s="1" t="s">
        <v>42</v>
      </c>
      <c r="G6" s="1">
        <f t="shared" si="0"/>
        <v>2790</v>
      </c>
      <c r="H6" s="66"/>
      <c r="I6" s="1"/>
      <c r="J6" s="1"/>
      <c r="K6" s="1"/>
      <c r="L6" s="1"/>
      <c r="M6" s="5"/>
      <c r="N6" s="1"/>
      <c r="O6" s="1"/>
      <c r="P6" s="1"/>
      <c r="Q6" s="1"/>
      <c r="R6" s="68"/>
      <c r="S6" s="7"/>
      <c r="T6" s="1"/>
      <c r="U6" s="1"/>
      <c r="V6" s="83"/>
      <c r="W6" s="83"/>
      <c r="X6" s="1"/>
      <c r="Y6" s="1">
        <v>160</v>
      </c>
      <c r="Z6" s="1">
        <v>120</v>
      </c>
      <c r="AA6" s="1"/>
      <c r="AB6" s="1">
        <v>200</v>
      </c>
      <c r="AC6" s="1">
        <v>120</v>
      </c>
      <c r="AD6" s="1">
        <v>200</v>
      </c>
      <c r="AE6" s="1">
        <v>300</v>
      </c>
      <c r="AF6" s="1">
        <v>130</v>
      </c>
      <c r="AG6" s="1"/>
      <c r="AH6" s="7">
        <v>210</v>
      </c>
      <c r="AI6" s="7">
        <v>100</v>
      </c>
      <c r="AJ6" s="7"/>
      <c r="AK6" s="7">
        <v>150</v>
      </c>
      <c r="AL6" s="7">
        <v>100</v>
      </c>
      <c r="AM6" s="7">
        <v>220</v>
      </c>
      <c r="AN6" s="7">
        <v>120</v>
      </c>
      <c r="AO6" s="7"/>
      <c r="AP6" s="7">
        <v>100</v>
      </c>
      <c r="AQ6" s="7">
        <v>80</v>
      </c>
      <c r="AR6" s="7"/>
      <c r="AS6" s="7"/>
      <c r="AT6" s="7">
        <v>130</v>
      </c>
      <c r="AU6" s="7">
        <v>120</v>
      </c>
      <c r="AV6" s="7">
        <v>130</v>
      </c>
      <c r="AW6" s="7">
        <v>100</v>
      </c>
      <c r="AX6" s="7"/>
      <c r="AY6" s="7"/>
      <c r="AZ6" s="7"/>
      <c r="BA6" s="35"/>
    </row>
    <row r="7" spans="1:53" s="11" customFormat="1" ht="18" customHeight="1">
      <c r="A7" s="1">
        <v>3</v>
      </c>
      <c r="B7" s="1">
        <v>8577</v>
      </c>
      <c r="C7" s="5" t="s">
        <v>134</v>
      </c>
      <c r="D7" s="1" t="s">
        <v>307</v>
      </c>
      <c r="E7" s="6" t="s">
        <v>125</v>
      </c>
      <c r="F7" s="1" t="s">
        <v>42</v>
      </c>
      <c r="G7" s="1">
        <f t="shared" si="0"/>
        <v>2770</v>
      </c>
      <c r="H7" s="66"/>
      <c r="I7" s="1">
        <v>220</v>
      </c>
      <c r="J7" s="1">
        <v>120</v>
      </c>
      <c r="K7" s="1">
        <v>80</v>
      </c>
      <c r="L7" s="1"/>
      <c r="M7" s="5"/>
      <c r="N7" s="1">
        <v>110</v>
      </c>
      <c r="O7" s="1"/>
      <c r="P7" s="1">
        <v>120</v>
      </c>
      <c r="Q7" s="1"/>
      <c r="R7" s="68">
        <v>160</v>
      </c>
      <c r="S7" s="7">
        <v>120</v>
      </c>
      <c r="T7" s="1">
        <v>120</v>
      </c>
      <c r="U7" s="1"/>
      <c r="V7" s="1"/>
      <c r="W7" s="1"/>
      <c r="X7" s="1"/>
      <c r="Y7" s="1">
        <v>150</v>
      </c>
      <c r="Z7" s="1">
        <v>110</v>
      </c>
      <c r="AA7" s="1"/>
      <c r="AB7" s="1">
        <v>180</v>
      </c>
      <c r="AC7" s="1"/>
      <c r="AD7" s="1"/>
      <c r="AE7" s="1">
        <v>70</v>
      </c>
      <c r="AF7" s="1">
        <v>120</v>
      </c>
      <c r="AG7" s="1">
        <v>20</v>
      </c>
      <c r="AH7" s="7">
        <v>180</v>
      </c>
      <c r="AI7" s="7">
        <v>95</v>
      </c>
      <c r="AJ7" s="7"/>
      <c r="AK7" s="7">
        <v>140</v>
      </c>
      <c r="AL7" s="7">
        <v>110</v>
      </c>
      <c r="AM7" s="7"/>
      <c r="AN7" s="7">
        <v>95</v>
      </c>
      <c r="AO7" s="7"/>
      <c r="AP7" s="7"/>
      <c r="AQ7" s="7">
        <v>120</v>
      </c>
      <c r="AR7" s="7"/>
      <c r="AS7" s="7"/>
      <c r="AT7" s="7">
        <v>150</v>
      </c>
      <c r="AU7" s="7">
        <v>95</v>
      </c>
      <c r="AV7" s="7"/>
      <c r="AW7" s="7">
        <v>85</v>
      </c>
      <c r="AX7" s="7"/>
      <c r="AY7" s="7"/>
      <c r="AZ7" s="7"/>
      <c r="BA7" s="35"/>
    </row>
    <row r="8" spans="1:53" s="11" customFormat="1" ht="18" customHeight="1">
      <c r="A8" s="1">
        <v>4</v>
      </c>
      <c r="B8" s="1">
        <v>31106</v>
      </c>
      <c r="C8" s="5" t="s">
        <v>132</v>
      </c>
      <c r="D8" s="1" t="s">
        <v>307</v>
      </c>
      <c r="E8" s="6" t="s">
        <v>7</v>
      </c>
      <c r="F8" s="1" t="s">
        <v>57</v>
      </c>
      <c r="G8" s="1">
        <f t="shared" si="0"/>
        <v>2190</v>
      </c>
      <c r="H8" s="66"/>
      <c r="I8" s="1"/>
      <c r="J8" s="1"/>
      <c r="K8" s="1"/>
      <c r="L8" s="1"/>
      <c r="M8" s="5"/>
      <c r="N8" s="1">
        <v>220</v>
      </c>
      <c r="O8" s="1"/>
      <c r="P8" s="1">
        <v>100</v>
      </c>
      <c r="Q8" s="1"/>
      <c r="R8" s="68"/>
      <c r="S8" s="7"/>
      <c r="T8" s="1"/>
      <c r="U8" s="1"/>
      <c r="V8" s="1"/>
      <c r="W8" s="1"/>
      <c r="X8" s="1"/>
      <c r="Y8" s="1"/>
      <c r="Z8" s="1"/>
      <c r="AA8" s="1"/>
      <c r="AB8" s="1">
        <v>250</v>
      </c>
      <c r="AC8" s="1">
        <v>100</v>
      </c>
      <c r="AD8" s="1">
        <v>210</v>
      </c>
      <c r="AE8" s="1">
        <v>230</v>
      </c>
      <c r="AF8" s="1">
        <v>200</v>
      </c>
      <c r="AG8" s="1"/>
      <c r="AH8" s="7">
        <v>220</v>
      </c>
      <c r="AI8" s="7">
        <v>110</v>
      </c>
      <c r="AJ8" s="7"/>
      <c r="AK8" s="7"/>
      <c r="AL8" s="7"/>
      <c r="AM8" s="7"/>
      <c r="AN8" s="7"/>
      <c r="AO8" s="7"/>
      <c r="AP8" s="7">
        <v>215</v>
      </c>
      <c r="AQ8" s="7">
        <v>90</v>
      </c>
      <c r="AR8" s="7"/>
      <c r="AS8" s="7"/>
      <c r="AT8" s="7"/>
      <c r="AU8" s="7"/>
      <c r="AV8" s="7">
        <v>150</v>
      </c>
      <c r="AW8" s="7">
        <v>95</v>
      </c>
      <c r="AX8" s="7"/>
      <c r="AY8" s="7"/>
      <c r="AZ8" s="7"/>
      <c r="BA8" s="35"/>
    </row>
    <row r="9" spans="1:53" s="11" customFormat="1" ht="18" customHeight="1">
      <c r="A9" s="1">
        <v>5</v>
      </c>
      <c r="B9" s="1">
        <v>23127</v>
      </c>
      <c r="C9" s="5" t="s">
        <v>136</v>
      </c>
      <c r="D9" s="1" t="s">
        <v>307</v>
      </c>
      <c r="E9" s="6" t="s">
        <v>7</v>
      </c>
      <c r="F9" s="1" t="s">
        <v>119</v>
      </c>
      <c r="G9" s="1">
        <f t="shared" si="0"/>
        <v>2055</v>
      </c>
      <c r="H9" s="66"/>
      <c r="I9" s="1"/>
      <c r="J9" s="1"/>
      <c r="K9" s="1">
        <v>200</v>
      </c>
      <c r="L9" s="1">
        <v>95</v>
      </c>
      <c r="M9" s="5"/>
      <c r="N9" s="1">
        <v>150</v>
      </c>
      <c r="O9" s="1"/>
      <c r="P9" s="1">
        <v>45</v>
      </c>
      <c r="Q9" s="1"/>
      <c r="R9" s="68">
        <v>150</v>
      </c>
      <c r="S9" s="7">
        <v>100</v>
      </c>
      <c r="T9" s="1"/>
      <c r="U9" s="1"/>
      <c r="V9" s="1"/>
      <c r="W9" s="1"/>
      <c r="X9" s="1"/>
      <c r="Y9" s="1">
        <v>130</v>
      </c>
      <c r="Z9" s="1">
        <v>95</v>
      </c>
      <c r="AA9" s="1"/>
      <c r="AB9" s="1"/>
      <c r="AC9" s="1"/>
      <c r="AD9" s="1">
        <v>100</v>
      </c>
      <c r="AE9" s="1">
        <v>180</v>
      </c>
      <c r="AF9" s="1">
        <v>95</v>
      </c>
      <c r="AG9" s="1">
        <v>15</v>
      </c>
      <c r="AH9" s="7"/>
      <c r="AI9" s="7">
        <v>25</v>
      </c>
      <c r="AJ9" s="7"/>
      <c r="AK9" s="7">
        <v>130</v>
      </c>
      <c r="AL9" s="7">
        <v>90</v>
      </c>
      <c r="AM9" s="7">
        <v>90</v>
      </c>
      <c r="AN9" s="7"/>
      <c r="AO9" s="7"/>
      <c r="AP9" s="7">
        <v>50</v>
      </c>
      <c r="AQ9" s="7">
        <v>5</v>
      </c>
      <c r="AR9" s="7"/>
      <c r="AS9" s="7"/>
      <c r="AT9" s="7">
        <v>70</v>
      </c>
      <c r="AU9" s="7">
        <v>85</v>
      </c>
      <c r="AV9" s="7">
        <v>80</v>
      </c>
      <c r="AW9" s="7">
        <v>75</v>
      </c>
      <c r="AX9" s="7"/>
      <c r="AY9" s="7"/>
      <c r="AZ9" s="7"/>
      <c r="BA9" s="35"/>
    </row>
    <row r="10" spans="1:53" s="11" customFormat="1" ht="18" customHeight="1">
      <c r="A10" s="1">
        <v>6</v>
      </c>
      <c r="B10" s="1">
        <v>30265</v>
      </c>
      <c r="C10" s="5" t="s">
        <v>128</v>
      </c>
      <c r="D10" s="1" t="s">
        <v>307</v>
      </c>
      <c r="E10" s="6" t="s">
        <v>129</v>
      </c>
      <c r="F10" s="1" t="s">
        <v>57</v>
      </c>
      <c r="G10" s="1">
        <f t="shared" si="0"/>
        <v>1925</v>
      </c>
      <c r="H10" s="66"/>
      <c r="I10" s="1"/>
      <c r="J10" s="1"/>
      <c r="K10" s="1"/>
      <c r="L10" s="1"/>
      <c r="M10" s="5"/>
      <c r="N10" s="1">
        <v>200</v>
      </c>
      <c r="O10" s="1"/>
      <c r="P10" s="1">
        <v>110</v>
      </c>
      <c r="Q10" s="1"/>
      <c r="R10" s="68"/>
      <c r="S10" s="7"/>
      <c r="T10" s="1"/>
      <c r="U10" s="1"/>
      <c r="V10" s="1"/>
      <c r="W10" s="1"/>
      <c r="X10" s="1"/>
      <c r="Y10" s="1"/>
      <c r="Z10" s="1"/>
      <c r="AA10" s="1"/>
      <c r="AB10" s="1">
        <v>215</v>
      </c>
      <c r="AC10" s="1">
        <v>90</v>
      </c>
      <c r="AD10" s="1">
        <v>140</v>
      </c>
      <c r="AE10" s="1">
        <v>215</v>
      </c>
      <c r="AF10" s="1">
        <v>85</v>
      </c>
      <c r="AG10" s="1"/>
      <c r="AH10" s="7">
        <v>190</v>
      </c>
      <c r="AI10" s="7">
        <v>120</v>
      </c>
      <c r="AJ10" s="7"/>
      <c r="AK10" s="7"/>
      <c r="AL10" s="7"/>
      <c r="AM10" s="7"/>
      <c r="AN10" s="7"/>
      <c r="AO10" s="7"/>
      <c r="AP10" s="7">
        <v>250</v>
      </c>
      <c r="AQ10" s="7">
        <v>70</v>
      </c>
      <c r="AR10" s="7"/>
      <c r="AS10" s="7"/>
      <c r="AT10" s="7"/>
      <c r="AU10" s="7"/>
      <c r="AV10" s="7">
        <v>120</v>
      </c>
      <c r="AW10" s="7">
        <v>120</v>
      </c>
      <c r="AX10" s="7"/>
      <c r="AY10" s="7"/>
      <c r="AZ10" s="7"/>
      <c r="BA10" s="35"/>
    </row>
    <row r="11" spans="1:53" s="11" customFormat="1" ht="18" customHeight="1">
      <c r="A11" s="1">
        <v>7</v>
      </c>
      <c r="B11" s="23">
        <v>21683</v>
      </c>
      <c r="C11" s="24" t="s">
        <v>133</v>
      </c>
      <c r="D11" s="1" t="s">
        <v>307</v>
      </c>
      <c r="E11" s="25" t="s">
        <v>7</v>
      </c>
      <c r="F11" s="23" t="s">
        <v>42</v>
      </c>
      <c r="G11" s="1">
        <f t="shared" si="0"/>
        <v>1730</v>
      </c>
      <c r="H11" s="66"/>
      <c r="I11" s="1"/>
      <c r="J11" s="1"/>
      <c r="K11" s="1">
        <v>210</v>
      </c>
      <c r="L11" s="1">
        <v>110</v>
      </c>
      <c r="M11" s="5"/>
      <c r="N11" s="1">
        <v>120</v>
      </c>
      <c r="O11" s="1"/>
      <c r="P11" s="1">
        <v>70</v>
      </c>
      <c r="Q11" s="1"/>
      <c r="R11" s="69"/>
      <c r="S11" s="43"/>
      <c r="T11" s="1"/>
      <c r="U11" s="23"/>
      <c r="V11" s="23"/>
      <c r="W11" s="23"/>
      <c r="X11" s="23"/>
      <c r="Y11" s="23"/>
      <c r="Z11" s="23"/>
      <c r="AA11" s="23"/>
      <c r="AB11" s="23">
        <v>140</v>
      </c>
      <c r="AC11" s="23">
        <v>75</v>
      </c>
      <c r="AD11" s="23">
        <v>90</v>
      </c>
      <c r="AE11" s="23">
        <v>150</v>
      </c>
      <c r="AF11" s="23">
        <v>80</v>
      </c>
      <c r="AG11" s="23"/>
      <c r="AH11" s="43">
        <v>140</v>
      </c>
      <c r="AI11" s="43">
        <v>90</v>
      </c>
      <c r="AJ11" s="43"/>
      <c r="AK11" s="43"/>
      <c r="AL11" s="43"/>
      <c r="AM11" s="43"/>
      <c r="AN11" s="43"/>
      <c r="AO11" s="43"/>
      <c r="AP11" s="43">
        <v>40</v>
      </c>
      <c r="AQ11" s="43">
        <v>65</v>
      </c>
      <c r="AR11" s="43"/>
      <c r="AS11" s="43"/>
      <c r="AT11" s="43">
        <v>100</v>
      </c>
      <c r="AU11" s="43">
        <v>90</v>
      </c>
      <c r="AV11" s="43">
        <v>70</v>
      </c>
      <c r="AW11" s="43">
        <v>90</v>
      </c>
      <c r="AX11" s="43"/>
      <c r="AY11" s="43"/>
      <c r="AZ11" s="43"/>
      <c r="BA11" s="35"/>
    </row>
    <row r="12" spans="1:53" s="11" customFormat="1" ht="18" customHeight="1">
      <c r="A12" s="1">
        <v>8</v>
      </c>
      <c r="B12" s="1">
        <v>10829</v>
      </c>
      <c r="C12" s="5" t="s">
        <v>206</v>
      </c>
      <c r="D12" s="1" t="s">
        <v>307</v>
      </c>
      <c r="E12" s="6" t="s">
        <v>7</v>
      </c>
      <c r="F12" s="1" t="s">
        <v>119</v>
      </c>
      <c r="G12" s="1">
        <f t="shared" si="0"/>
        <v>1157</v>
      </c>
      <c r="H12" s="66"/>
      <c r="I12" s="1"/>
      <c r="J12" s="1"/>
      <c r="K12" s="1">
        <v>190</v>
      </c>
      <c r="L12" s="1">
        <v>80</v>
      </c>
      <c r="M12" s="5"/>
      <c r="N12" s="1">
        <v>80</v>
      </c>
      <c r="O12" s="1"/>
      <c r="P12" s="1">
        <v>65</v>
      </c>
      <c r="Q12" s="1"/>
      <c r="R12" s="68"/>
      <c r="S12" s="7"/>
      <c r="T12" s="1"/>
      <c r="U12" s="1"/>
      <c r="V12" s="1"/>
      <c r="W12" s="1"/>
      <c r="X12" s="1"/>
      <c r="Y12" s="1"/>
      <c r="Z12" s="1"/>
      <c r="AA12" s="1"/>
      <c r="AB12" s="1">
        <v>90</v>
      </c>
      <c r="AC12" s="1">
        <v>55</v>
      </c>
      <c r="AD12" s="1">
        <v>10</v>
      </c>
      <c r="AE12" s="1">
        <v>120</v>
      </c>
      <c r="AF12" s="1">
        <v>65</v>
      </c>
      <c r="AG12" s="1"/>
      <c r="AH12" s="7">
        <v>50</v>
      </c>
      <c r="AI12" s="7"/>
      <c r="AJ12" s="7"/>
      <c r="AK12" s="7">
        <v>75</v>
      </c>
      <c r="AL12" s="7">
        <v>65</v>
      </c>
      <c r="AM12" s="7">
        <v>50</v>
      </c>
      <c r="AN12" s="7">
        <v>10</v>
      </c>
      <c r="AO12" s="7"/>
      <c r="AP12" s="7">
        <v>7</v>
      </c>
      <c r="AQ12" s="7"/>
      <c r="AR12" s="7">
        <v>130</v>
      </c>
      <c r="AS12" s="7"/>
      <c r="AT12" s="7">
        <v>5</v>
      </c>
      <c r="AU12" s="7">
        <v>10</v>
      </c>
      <c r="AV12" s="7"/>
      <c r="AW12" s="7"/>
      <c r="AX12" s="7"/>
      <c r="AY12" s="7"/>
      <c r="AZ12" s="7"/>
      <c r="BA12" s="31"/>
    </row>
    <row r="13" spans="1:53" s="11" customFormat="1" ht="18" customHeight="1">
      <c r="A13" s="1">
        <v>9</v>
      </c>
      <c r="B13" s="1">
        <v>43047</v>
      </c>
      <c r="C13" s="5" t="s">
        <v>41</v>
      </c>
      <c r="D13" s="1" t="s">
        <v>307</v>
      </c>
      <c r="E13" s="6" t="s">
        <v>7</v>
      </c>
      <c r="F13" s="1" t="s">
        <v>42</v>
      </c>
      <c r="G13" s="1">
        <f t="shared" si="0"/>
        <v>1073</v>
      </c>
      <c r="H13" s="66"/>
      <c r="I13" s="1"/>
      <c r="J13" s="1"/>
      <c r="K13" s="1"/>
      <c r="L13" s="1"/>
      <c r="M13" s="5"/>
      <c r="N13" s="1"/>
      <c r="O13" s="1">
        <v>25</v>
      </c>
      <c r="P13" s="1"/>
      <c r="Q13" s="1"/>
      <c r="R13" s="68"/>
      <c r="S13" s="7"/>
      <c r="T13" s="1"/>
      <c r="U13" s="1"/>
      <c r="V13" s="1"/>
      <c r="W13" s="1"/>
      <c r="X13" s="1">
        <v>25</v>
      </c>
      <c r="Y13" s="1"/>
      <c r="Z13" s="1"/>
      <c r="AA13" s="1"/>
      <c r="AB13" s="1">
        <v>160</v>
      </c>
      <c r="AC13" s="1">
        <v>70</v>
      </c>
      <c r="AD13" s="1">
        <v>180</v>
      </c>
      <c r="AE13" s="1">
        <v>160</v>
      </c>
      <c r="AF13" s="1">
        <v>75</v>
      </c>
      <c r="AG13" s="1">
        <v>3</v>
      </c>
      <c r="AH13" s="7"/>
      <c r="AI13" s="7"/>
      <c r="AJ13" s="7">
        <v>25</v>
      </c>
      <c r="AK13" s="7"/>
      <c r="AL13" s="7"/>
      <c r="AM13" s="7">
        <v>110</v>
      </c>
      <c r="AN13" s="7">
        <v>25</v>
      </c>
      <c r="AO13" s="7"/>
      <c r="AP13" s="7"/>
      <c r="AQ13" s="7"/>
      <c r="AR13" s="7"/>
      <c r="AS13" s="7">
        <v>50</v>
      </c>
      <c r="AT13" s="7">
        <v>90</v>
      </c>
      <c r="AU13" s="7">
        <v>25</v>
      </c>
      <c r="AV13" s="7"/>
      <c r="AW13" s="7"/>
      <c r="AX13" s="7"/>
      <c r="AY13" s="7">
        <v>50</v>
      </c>
      <c r="AZ13" s="7"/>
      <c r="BA13" s="35"/>
    </row>
    <row r="14" spans="1:53" s="11" customFormat="1" ht="18" customHeight="1">
      <c r="A14" s="1">
        <v>10</v>
      </c>
      <c r="B14" s="1">
        <v>38205</v>
      </c>
      <c r="C14" s="5" t="s">
        <v>138</v>
      </c>
      <c r="D14" s="1" t="s">
        <v>307</v>
      </c>
      <c r="E14" s="6" t="s">
        <v>7</v>
      </c>
      <c r="F14" s="1" t="s">
        <v>26</v>
      </c>
      <c r="G14" s="1">
        <f t="shared" si="0"/>
        <v>939</v>
      </c>
      <c r="H14" s="66"/>
      <c r="I14" s="1"/>
      <c r="J14" s="1"/>
      <c r="K14" s="1"/>
      <c r="L14" s="1"/>
      <c r="M14" s="5"/>
      <c r="N14" s="1"/>
      <c r="O14" s="1"/>
      <c r="P14" s="1"/>
      <c r="Q14" s="1">
        <v>120</v>
      </c>
      <c r="R14" s="68"/>
      <c r="S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7">
        <v>100</v>
      </c>
      <c r="AI14" s="7">
        <v>75</v>
      </c>
      <c r="AJ14" s="7"/>
      <c r="AK14" s="7">
        <v>100</v>
      </c>
      <c r="AL14" s="7">
        <v>80</v>
      </c>
      <c r="AM14" s="7">
        <v>180</v>
      </c>
      <c r="AN14" s="7">
        <v>80</v>
      </c>
      <c r="AO14" s="7"/>
      <c r="AP14" s="7">
        <v>9</v>
      </c>
      <c r="AQ14" s="7"/>
      <c r="AR14" s="7"/>
      <c r="AS14" s="7"/>
      <c r="AT14" s="7"/>
      <c r="AU14" s="7">
        <v>80</v>
      </c>
      <c r="AV14" s="7">
        <v>90</v>
      </c>
      <c r="AW14" s="7">
        <v>25</v>
      </c>
      <c r="AX14" s="7"/>
      <c r="AY14" s="7"/>
      <c r="AZ14" s="7"/>
      <c r="BA14" s="31"/>
    </row>
    <row r="15" spans="1:53" s="11" customFormat="1" ht="26.4" customHeight="1">
      <c r="A15" s="1">
        <v>11</v>
      </c>
      <c r="B15" s="1">
        <v>18213</v>
      </c>
      <c r="C15" s="5" t="s">
        <v>146</v>
      </c>
      <c r="D15" s="1" t="s">
        <v>307</v>
      </c>
      <c r="E15" s="63" t="s">
        <v>492</v>
      </c>
      <c r="F15" s="1" t="s">
        <v>57</v>
      </c>
      <c r="G15" s="1">
        <f t="shared" si="0"/>
        <v>815</v>
      </c>
      <c r="H15" s="66"/>
      <c r="I15" s="1"/>
      <c r="J15" s="1"/>
      <c r="K15" s="1"/>
      <c r="L15" s="1"/>
      <c r="M15" s="5"/>
      <c r="N15" s="1"/>
      <c r="O15" s="1"/>
      <c r="P15" s="1"/>
      <c r="Q15" s="1"/>
      <c r="R15" s="68"/>
      <c r="S15" s="7"/>
      <c r="T15" s="1"/>
      <c r="U15" s="1"/>
      <c r="V15" s="1"/>
      <c r="W15" s="1"/>
      <c r="X15" s="1"/>
      <c r="Y15" s="1"/>
      <c r="Z15" s="1"/>
      <c r="AA15" s="1"/>
      <c r="AB15" s="1">
        <v>100</v>
      </c>
      <c r="AC15" s="1">
        <v>35</v>
      </c>
      <c r="AD15" s="1">
        <v>80</v>
      </c>
      <c r="AE15" s="1">
        <v>170</v>
      </c>
      <c r="AF15" s="1">
        <v>35</v>
      </c>
      <c r="AG15" s="1"/>
      <c r="AH15" s="7">
        <v>120</v>
      </c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>
        <v>120</v>
      </c>
      <c r="AU15" s="7">
        <v>55</v>
      </c>
      <c r="AV15" s="7">
        <v>100</v>
      </c>
      <c r="AW15" s="7"/>
      <c r="AX15" s="7"/>
      <c r="AY15" s="7"/>
      <c r="AZ15" s="7"/>
      <c r="BA15" s="35"/>
    </row>
    <row r="16" spans="1:53" s="11" customFormat="1" ht="18" customHeight="1">
      <c r="A16" s="1">
        <v>12</v>
      </c>
      <c r="B16" s="1">
        <v>4185</v>
      </c>
      <c r="C16" s="5" t="s">
        <v>147</v>
      </c>
      <c r="D16" s="1" t="s">
        <v>307</v>
      </c>
      <c r="E16" s="6" t="s">
        <v>7</v>
      </c>
      <c r="F16" s="1" t="s">
        <v>33</v>
      </c>
      <c r="G16" s="1">
        <f t="shared" si="0"/>
        <v>800</v>
      </c>
      <c r="H16" s="66"/>
      <c r="I16" s="1"/>
      <c r="J16" s="1"/>
      <c r="K16" s="1">
        <v>140</v>
      </c>
      <c r="L16" s="1"/>
      <c r="M16" s="5"/>
      <c r="N16" s="1">
        <v>180</v>
      </c>
      <c r="O16" s="1"/>
      <c r="P16" s="1"/>
      <c r="Q16" s="1"/>
      <c r="R16" s="68"/>
      <c r="S16" s="7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>
        <v>110</v>
      </c>
      <c r="AE16" s="1">
        <v>200</v>
      </c>
      <c r="AF16" s="1"/>
      <c r="AG16" s="1"/>
      <c r="AH16" s="7">
        <v>80</v>
      </c>
      <c r="AI16" s="7"/>
      <c r="AJ16" s="7"/>
      <c r="AK16" s="7"/>
      <c r="AL16" s="7"/>
      <c r="AM16" s="7"/>
      <c r="AN16" s="7"/>
      <c r="AO16" s="7"/>
      <c r="AP16" s="7">
        <v>70</v>
      </c>
      <c r="AQ16" s="7"/>
      <c r="AR16" s="7"/>
      <c r="AS16" s="7"/>
      <c r="AT16" s="7"/>
      <c r="AU16" s="7"/>
      <c r="AV16" s="7">
        <v>20</v>
      </c>
      <c r="AW16" s="7"/>
      <c r="AX16" s="7"/>
      <c r="AY16" s="7"/>
      <c r="AZ16" s="7"/>
      <c r="BA16" s="35"/>
    </row>
    <row r="17" spans="1:53" s="11" customFormat="1" ht="18" customHeight="1">
      <c r="A17" s="1">
        <v>13</v>
      </c>
      <c r="B17" s="1">
        <v>11944</v>
      </c>
      <c r="C17" s="5" t="s">
        <v>430</v>
      </c>
      <c r="D17" s="1" t="s">
        <v>307</v>
      </c>
      <c r="E17" s="6" t="s">
        <v>7</v>
      </c>
      <c r="F17" s="1" t="s">
        <v>119</v>
      </c>
      <c r="G17" s="1">
        <f t="shared" si="0"/>
        <v>766</v>
      </c>
      <c r="H17" s="66"/>
      <c r="I17" s="1"/>
      <c r="J17" s="1"/>
      <c r="K17" s="1">
        <v>150</v>
      </c>
      <c r="L17" s="1">
        <v>100</v>
      </c>
      <c r="M17" s="5"/>
      <c r="N17" s="1"/>
      <c r="O17" s="1"/>
      <c r="P17" s="1"/>
      <c r="Q17" s="1"/>
      <c r="R17" s="68"/>
      <c r="S17" s="7"/>
      <c r="T17" s="1"/>
      <c r="U17" s="1"/>
      <c r="V17" s="1"/>
      <c r="W17" s="1"/>
      <c r="X17" s="1"/>
      <c r="Y17" s="1"/>
      <c r="Z17" s="1"/>
      <c r="AA17" s="1"/>
      <c r="AB17" s="1">
        <v>70</v>
      </c>
      <c r="AC17" s="1"/>
      <c r="AD17" s="1"/>
      <c r="AE17" s="1">
        <v>100</v>
      </c>
      <c r="AF17" s="1"/>
      <c r="AG17" s="1">
        <v>6</v>
      </c>
      <c r="AH17" s="7"/>
      <c r="AI17" s="7"/>
      <c r="AJ17" s="7"/>
      <c r="AK17" s="7">
        <v>80</v>
      </c>
      <c r="AL17" s="7">
        <v>70</v>
      </c>
      <c r="AM17" s="7">
        <v>60</v>
      </c>
      <c r="AN17" s="7">
        <v>15</v>
      </c>
      <c r="AO17" s="7"/>
      <c r="AP17" s="7"/>
      <c r="AQ17" s="7"/>
      <c r="AR17" s="7"/>
      <c r="AS17" s="7"/>
      <c r="AT17" s="7">
        <v>50</v>
      </c>
      <c r="AU17" s="7"/>
      <c r="AV17" s="7">
        <v>30</v>
      </c>
      <c r="AW17" s="7">
        <v>35</v>
      </c>
      <c r="AX17" s="7"/>
      <c r="AY17" s="7"/>
      <c r="AZ17" s="7"/>
      <c r="BA17" s="35"/>
    </row>
    <row r="18" spans="1:53" s="11" customFormat="1" ht="18" customHeight="1">
      <c r="A18" s="1">
        <v>14</v>
      </c>
      <c r="B18" s="1">
        <v>8452</v>
      </c>
      <c r="C18" s="5" t="s">
        <v>141</v>
      </c>
      <c r="D18" s="1" t="s">
        <v>307</v>
      </c>
      <c r="E18" s="6" t="s">
        <v>7</v>
      </c>
      <c r="F18" s="1" t="s">
        <v>119</v>
      </c>
      <c r="G18" s="1">
        <f t="shared" si="0"/>
        <v>745</v>
      </c>
      <c r="H18" s="66"/>
      <c r="I18" s="1"/>
      <c r="J18" s="1"/>
      <c r="K18" s="1"/>
      <c r="L18" s="1"/>
      <c r="M18" s="5"/>
      <c r="N18" s="1"/>
      <c r="O18" s="1"/>
      <c r="P18" s="1"/>
      <c r="Q18" s="1"/>
      <c r="R18" s="68"/>
      <c r="S18" s="7"/>
      <c r="T18" s="1"/>
      <c r="U18" s="1"/>
      <c r="V18" s="1"/>
      <c r="W18" s="1"/>
      <c r="X18" s="1"/>
      <c r="Y18" s="1"/>
      <c r="Z18" s="1"/>
      <c r="AA18" s="1"/>
      <c r="AB18" s="1">
        <v>120</v>
      </c>
      <c r="AC18" s="1">
        <v>65</v>
      </c>
      <c r="AD18" s="1">
        <v>70</v>
      </c>
      <c r="AE18" s="1">
        <v>90</v>
      </c>
      <c r="AF18" s="1">
        <v>45</v>
      </c>
      <c r="AG18" s="1"/>
      <c r="AH18" s="7">
        <v>90</v>
      </c>
      <c r="AI18" s="7">
        <v>70</v>
      </c>
      <c r="AJ18" s="7"/>
      <c r="AK18" s="7"/>
      <c r="AL18" s="7"/>
      <c r="AM18" s="7">
        <v>120</v>
      </c>
      <c r="AN18" s="7">
        <v>70</v>
      </c>
      <c r="AO18" s="7"/>
      <c r="AP18" s="7"/>
      <c r="AQ18" s="7"/>
      <c r="AR18" s="7"/>
      <c r="AS18" s="7"/>
      <c r="AT18" s="7"/>
      <c r="AU18" s="7"/>
      <c r="AV18" s="7"/>
      <c r="AW18" s="7">
        <v>5</v>
      </c>
      <c r="AX18" s="7"/>
      <c r="AY18" s="7"/>
      <c r="AZ18" s="7"/>
      <c r="BA18" s="35"/>
    </row>
    <row r="19" spans="1:53" s="11" customFormat="1" ht="18" customHeight="1">
      <c r="A19" s="1">
        <v>15</v>
      </c>
      <c r="B19" s="1">
        <v>11353</v>
      </c>
      <c r="C19" s="5" t="s">
        <v>140</v>
      </c>
      <c r="D19" s="1" t="s">
        <v>307</v>
      </c>
      <c r="E19" s="6" t="s">
        <v>7</v>
      </c>
      <c r="F19" s="1" t="s">
        <v>119</v>
      </c>
      <c r="G19" s="1">
        <f t="shared" si="0"/>
        <v>625</v>
      </c>
      <c r="H19" s="66"/>
      <c r="I19" s="1"/>
      <c r="J19" s="1"/>
      <c r="K19" s="1"/>
      <c r="L19" s="1"/>
      <c r="M19" s="5"/>
      <c r="N19" s="1">
        <v>10</v>
      </c>
      <c r="O19" s="1"/>
      <c r="P19" s="1"/>
      <c r="Q19" s="1"/>
      <c r="R19" s="68"/>
      <c r="S19" s="7"/>
      <c r="T19" s="1"/>
      <c r="U19" s="1"/>
      <c r="V19" s="1"/>
      <c r="W19" s="1"/>
      <c r="X19" s="1"/>
      <c r="Y19" s="1"/>
      <c r="Z19" s="1"/>
      <c r="AA19" s="1"/>
      <c r="AB19" s="1">
        <v>110</v>
      </c>
      <c r="AC19" s="1"/>
      <c r="AD19" s="1"/>
      <c r="AE19" s="1">
        <v>110</v>
      </c>
      <c r="AF19" s="1"/>
      <c r="AG19" s="1"/>
      <c r="AH19" s="7">
        <v>110</v>
      </c>
      <c r="AI19" s="7">
        <v>5</v>
      </c>
      <c r="AJ19" s="7"/>
      <c r="AK19" s="7">
        <v>70</v>
      </c>
      <c r="AL19" s="7"/>
      <c r="AM19" s="7">
        <v>20</v>
      </c>
      <c r="AN19" s="7"/>
      <c r="AO19" s="7"/>
      <c r="AP19" s="7"/>
      <c r="AQ19" s="7"/>
      <c r="AR19" s="7">
        <v>120</v>
      </c>
      <c r="AS19" s="7"/>
      <c r="AT19" s="7">
        <v>60</v>
      </c>
      <c r="AU19" s="7"/>
      <c r="AV19" s="7"/>
      <c r="AW19" s="7">
        <v>10</v>
      </c>
      <c r="AX19" s="7"/>
      <c r="AY19" s="7"/>
      <c r="AZ19" s="7"/>
      <c r="BA19" s="35"/>
    </row>
    <row r="20" spans="1:53" s="11" customFormat="1" ht="18" customHeight="1">
      <c r="A20" s="1">
        <v>16</v>
      </c>
      <c r="B20" s="1">
        <v>39353</v>
      </c>
      <c r="C20" s="5" t="s">
        <v>201</v>
      </c>
      <c r="D20" s="1" t="s">
        <v>307</v>
      </c>
      <c r="E20" s="6" t="s">
        <v>202</v>
      </c>
      <c r="F20" s="1" t="s">
        <v>33</v>
      </c>
      <c r="G20" s="1">
        <f t="shared" si="0"/>
        <v>443</v>
      </c>
      <c r="H20" s="66"/>
      <c r="I20" s="1"/>
      <c r="J20" s="1"/>
      <c r="K20" s="1"/>
      <c r="L20" s="1"/>
      <c r="M20" s="5"/>
      <c r="N20" s="1"/>
      <c r="O20" s="1"/>
      <c r="P20" s="1"/>
      <c r="Q20" s="1"/>
      <c r="R20" s="68"/>
      <c r="S20" s="7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>
        <v>30</v>
      </c>
      <c r="AF20" s="1">
        <v>90</v>
      </c>
      <c r="AG20" s="1"/>
      <c r="AH20" s="7">
        <v>8</v>
      </c>
      <c r="AI20" s="7">
        <v>35</v>
      </c>
      <c r="AJ20" s="7"/>
      <c r="AK20" s="7"/>
      <c r="AL20" s="7"/>
      <c r="AM20" s="7"/>
      <c r="AN20" s="7"/>
      <c r="AO20" s="7"/>
      <c r="AP20" s="7">
        <v>120</v>
      </c>
      <c r="AQ20" s="7">
        <v>10</v>
      </c>
      <c r="AR20" s="7"/>
      <c r="AS20" s="7"/>
      <c r="AT20" s="7">
        <v>75</v>
      </c>
      <c r="AU20" s="7">
        <v>75</v>
      </c>
      <c r="AV20" s="7"/>
      <c r="AW20" s="7"/>
      <c r="AX20" s="7"/>
      <c r="AY20" s="7"/>
      <c r="AZ20" s="7"/>
      <c r="BA20" s="35"/>
    </row>
    <row r="21" spans="1:53" s="11" customFormat="1" ht="18" customHeight="1">
      <c r="A21" s="1">
        <v>17</v>
      </c>
      <c r="B21" s="1">
        <v>37624</v>
      </c>
      <c r="C21" s="5" t="s">
        <v>346</v>
      </c>
      <c r="D21" s="1" t="s">
        <v>307</v>
      </c>
      <c r="E21" s="6" t="s">
        <v>7</v>
      </c>
      <c r="F21" s="1" t="s">
        <v>119</v>
      </c>
      <c r="G21" s="1">
        <f t="shared" si="0"/>
        <v>425</v>
      </c>
      <c r="H21" s="66"/>
      <c r="I21" s="1"/>
      <c r="J21" s="1"/>
      <c r="K21" s="1"/>
      <c r="L21" s="1"/>
      <c r="M21" s="5"/>
      <c r="N21" s="1"/>
      <c r="O21" s="1"/>
      <c r="P21" s="1"/>
      <c r="Q21" s="1"/>
      <c r="R21" s="68"/>
      <c r="S21" s="7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>
        <v>140</v>
      </c>
      <c r="AF21" s="1"/>
      <c r="AG21" s="1"/>
      <c r="AH21" s="7">
        <v>200</v>
      </c>
      <c r="AI21" s="7">
        <v>85</v>
      </c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35"/>
    </row>
    <row r="22" spans="1:53" s="11" customFormat="1" ht="18" customHeight="1">
      <c r="A22" s="1">
        <v>18</v>
      </c>
      <c r="B22" s="1">
        <v>17285</v>
      </c>
      <c r="C22" s="5" t="s">
        <v>135</v>
      </c>
      <c r="D22" s="1" t="s">
        <v>307</v>
      </c>
      <c r="E22" s="6" t="s">
        <v>7</v>
      </c>
      <c r="F22" s="1" t="s">
        <v>26</v>
      </c>
      <c r="G22" s="1">
        <f t="shared" si="0"/>
        <v>335</v>
      </c>
      <c r="H22" s="66"/>
      <c r="I22" s="1"/>
      <c r="J22" s="1"/>
      <c r="K22" s="1"/>
      <c r="L22" s="1"/>
      <c r="M22" s="5"/>
      <c r="N22" s="1"/>
      <c r="O22" s="1"/>
      <c r="P22" s="1"/>
      <c r="Q22" s="1">
        <v>100</v>
      </c>
      <c r="R22" s="68"/>
      <c r="S22" s="7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>
        <v>80</v>
      </c>
      <c r="AF22" s="1">
        <v>15</v>
      </c>
      <c r="AG22" s="1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>
        <v>20</v>
      </c>
      <c r="AU22" s="7"/>
      <c r="AV22" s="7">
        <v>40</v>
      </c>
      <c r="AW22" s="7">
        <v>80</v>
      </c>
      <c r="AX22" s="7"/>
      <c r="AY22" s="7"/>
      <c r="AZ22" s="7"/>
      <c r="BA22" s="35"/>
    </row>
    <row r="23" spans="1:53" s="11" customFormat="1" ht="18" customHeight="1">
      <c r="A23" s="1">
        <v>19</v>
      </c>
      <c r="B23" s="1">
        <v>32786</v>
      </c>
      <c r="C23" s="5" t="s">
        <v>530</v>
      </c>
      <c r="D23" s="1" t="s">
        <v>307</v>
      </c>
      <c r="E23" s="6" t="s">
        <v>7</v>
      </c>
      <c r="F23" s="1" t="s">
        <v>114</v>
      </c>
      <c r="G23" s="1">
        <f t="shared" si="0"/>
        <v>305</v>
      </c>
      <c r="H23" s="66"/>
      <c r="I23" s="1">
        <v>210</v>
      </c>
      <c r="J23" s="1">
        <v>95</v>
      </c>
      <c r="K23" s="1"/>
      <c r="L23" s="1"/>
      <c r="M23" s="1"/>
      <c r="N23" s="1"/>
      <c r="O23" s="1"/>
      <c r="P23" s="1"/>
      <c r="Q23" s="1"/>
      <c r="R23" s="68"/>
      <c r="S23" s="7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35"/>
    </row>
    <row r="24" spans="1:53" s="11" customFormat="1" ht="18" customHeight="1">
      <c r="A24" s="1">
        <v>20</v>
      </c>
      <c r="B24" s="1">
        <v>49246</v>
      </c>
      <c r="C24" s="5" t="s">
        <v>203</v>
      </c>
      <c r="D24" s="1" t="s">
        <v>307</v>
      </c>
      <c r="E24" s="6" t="s">
        <v>7</v>
      </c>
      <c r="F24" s="1" t="s">
        <v>33</v>
      </c>
      <c r="G24" s="1">
        <f t="shared" si="0"/>
        <v>292</v>
      </c>
      <c r="H24" s="66"/>
      <c r="I24" s="1"/>
      <c r="J24" s="1"/>
      <c r="K24" s="1"/>
      <c r="L24" s="1"/>
      <c r="M24" s="5"/>
      <c r="N24" s="1"/>
      <c r="O24" s="1"/>
      <c r="P24" s="1"/>
      <c r="Q24" s="1"/>
      <c r="R24" s="68"/>
      <c r="S24" s="7"/>
      <c r="T24" s="1"/>
      <c r="U24" s="1"/>
      <c r="V24" s="1"/>
      <c r="W24" s="1"/>
      <c r="X24" s="1"/>
      <c r="Y24" s="1"/>
      <c r="Z24" s="1"/>
      <c r="AA24" s="1"/>
      <c r="AB24" s="1">
        <v>80</v>
      </c>
      <c r="AC24" s="1">
        <v>15</v>
      </c>
      <c r="AD24" s="1">
        <v>7</v>
      </c>
      <c r="AE24" s="1"/>
      <c r="AF24" s="1">
        <v>25</v>
      </c>
      <c r="AG24" s="1">
        <v>25</v>
      </c>
      <c r="AH24" s="7"/>
      <c r="AI24" s="7"/>
      <c r="AJ24" s="7"/>
      <c r="AK24" s="7"/>
      <c r="AL24" s="7"/>
      <c r="AM24" s="7">
        <v>80</v>
      </c>
      <c r="AN24" s="7">
        <v>5</v>
      </c>
      <c r="AO24" s="7"/>
      <c r="AP24" s="7"/>
      <c r="AQ24" s="7"/>
      <c r="AR24" s="7"/>
      <c r="AS24" s="7"/>
      <c r="AT24" s="7">
        <v>10</v>
      </c>
      <c r="AU24" s="7">
        <v>45</v>
      </c>
      <c r="AV24" s="7"/>
      <c r="AW24" s="7"/>
      <c r="AX24" s="7"/>
      <c r="AY24" s="7"/>
      <c r="AZ24" s="7"/>
      <c r="BA24" s="35"/>
    </row>
    <row r="25" spans="1:53" s="11" customFormat="1" ht="18" customHeight="1">
      <c r="A25" s="1">
        <v>21</v>
      </c>
      <c r="B25" s="1">
        <v>7909</v>
      </c>
      <c r="C25" s="5" t="s">
        <v>249</v>
      </c>
      <c r="D25" s="1" t="s">
        <v>307</v>
      </c>
      <c r="E25" s="6" t="s">
        <v>7</v>
      </c>
      <c r="F25" s="1" t="s">
        <v>156</v>
      </c>
      <c r="G25" s="1">
        <f t="shared" si="0"/>
        <v>284</v>
      </c>
      <c r="H25" s="66"/>
      <c r="I25" s="1"/>
      <c r="J25" s="1"/>
      <c r="K25" s="1"/>
      <c r="L25" s="1"/>
      <c r="M25" s="5"/>
      <c r="N25" s="1">
        <v>60</v>
      </c>
      <c r="O25" s="1"/>
      <c r="P25" s="1">
        <v>55</v>
      </c>
      <c r="Q25" s="1"/>
      <c r="R25" s="68"/>
      <c r="S25" s="7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>
        <v>60</v>
      </c>
      <c r="AF25" s="1"/>
      <c r="AG25" s="1"/>
      <c r="AH25" s="7"/>
      <c r="AI25" s="7"/>
      <c r="AJ25" s="7"/>
      <c r="AK25" s="7"/>
      <c r="AL25" s="7"/>
      <c r="AM25" s="7">
        <v>9</v>
      </c>
      <c r="AN25" s="7"/>
      <c r="AO25" s="7"/>
      <c r="AP25" s="7"/>
      <c r="AQ25" s="7"/>
      <c r="AR25" s="7">
        <v>100</v>
      </c>
      <c r="AS25" s="7"/>
      <c r="AT25" s="7"/>
      <c r="AU25" s="7"/>
      <c r="AV25" s="7"/>
      <c r="AW25" s="7"/>
      <c r="AX25" s="7"/>
      <c r="AY25" s="7"/>
      <c r="AZ25" s="7"/>
      <c r="BA25" s="35"/>
    </row>
    <row r="26" spans="1:53" s="11" customFormat="1" ht="18" customHeight="1">
      <c r="A26" s="1">
        <v>22</v>
      </c>
      <c r="B26" s="1">
        <v>10311</v>
      </c>
      <c r="C26" s="5" t="s">
        <v>531</v>
      </c>
      <c r="D26" s="1" t="s">
        <v>307</v>
      </c>
      <c r="E26" s="6" t="s">
        <v>7</v>
      </c>
      <c r="F26" s="1" t="s">
        <v>26</v>
      </c>
      <c r="G26" s="1">
        <f t="shared" si="0"/>
        <v>270</v>
      </c>
      <c r="H26" s="66"/>
      <c r="I26" s="1">
        <v>180</v>
      </c>
      <c r="J26" s="1">
        <v>90</v>
      </c>
      <c r="K26" s="1"/>
      <c r="L26" s="1"/>
      <c r="M26" s="1"/>
      <c r="N26" s="1"/>
      <c r="O26" s="1"/>
      <c r="P26" s="1"/>
      <c r="Q26" s="1"/>
      <c r="R26" s="68"/>
      <c r="S26" s="7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35"/>
    </row>
    <row r="27" spans="1:53" s="11" customFormat="1" ht="18" customHeight="1">
      <c r="A27" s="1">
        <v>23</v>
      </c>
      <c r="B27" s="1">
        <v>38089</v>
      </c>
      <c r="C27" s="5" t="s">
        <v>533</v>
      </c>
      <c r="D27" s="1" t="s">
        <v>307</v>
      </c>
      <c r="E27" s="6" t="s">
        <v>7</v>
      </c>
      <c r="F27" s="1" t="s">
        <v>114</v>
      </c>
      <c r="G27" s="1">
        <f t="shared" si="0"/>
        <v>200</v>
      </c>
      <c r="H27" s="66"/>
      <c r="I27" s="1">
        <v>200</v>
      </c>
      <c r="J27" s="1"/>
      <c r="K27" s="1"/>
      <c r="L27" s="1"/>
      <c r="M27" s="1"/>
      <c r="N27" s="1"/>
      <c r="O27" s="1"/>
      <c r="P27" s="1"/>
      <c r="Q27" s="1"/>
      <c r="R27" s="68"/>
      <c r="S27" s="7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35"/>
    </row>
    <row r="28" spans="1:53" s="11" customFormat="1" ht="18" customHeight="1">
      <c r="A28" s="1">
        <v>24</v>
      </c>
      <c r="B28" s="1">
        <v>40338</v>
      </c>
      <c r="C28" s="5" t="s">
        <v>534</v>
      </c>
      <c r="D28" s="1" t="s">
        <v>307</v>
      </c>
      <c r="E28" s="6" t="s">
        <v>7</v>
      </c>
      <c r="F28" s="1" t="s">
        <v>114</v>
      </c>
      <c r="G28" s="1">
        <f t="shared" si="0"/>
        <v>190</v>
      </c>
      <c r="H28" s="66"/>
      <c r="I28" s="1">
        <v>190</v>
      </c>
      <c r="J28" s="1"/>
      <c r="K28" s="1"/>
      <c r="L28" s="1"/>
      <c r="M28" s="1"/>
      <c r="N28" s="1"/>
      <c r="O28" s="1"/>
      <c r="P28" s="1"/>
      <c r="Q28" s="1"/>
      <c r="R28" s="68"/>
      <c r="S28" s="7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35"/>
    </row>
    <row r="29" spans="1:53" s="11" customFormat="1" ht="18" customHeight="1">
      <c r="A29" s="1">
        <v>25</v>
      </c>
      <c r="B29" s="1">
        <v>25055</v>
      </c>
      <c r="C29" s="5" t="s">
        <v>521</v>
      </c>
      <c r="D29" s="1" t="s">
        <v>307</v>
      </c>
      <c r="E29" s="6" t="s">
        <v>7</v>
      </c>
      <c r="F29" s="1" t="s">
        <v>26</v>
      </c>
      <c r="G29" s="1">
        <f t="shared" si="0"/>
        <v>185</v>
      </c>
      <c r="H29" s="66"/>
      <c r="I29" s="1"/>
      <c r="J29" s="1"/>
      <c r="K29" s="1">
        <v>110</v>
      </c>
      <c r="L29" s="1">
        <v>75</v>
      </c>
      <c r="M29" s="1"/>
      <c r="N29" s="1"/>
      <c r="O29" s="1"/>
      <c r="P29" s="1"/>
      <c r="Q29" s="1"/>
      <c r="R29" s="68"/>
      <c r="S29" s="7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35"/>
    </row>
    <row r="30" spans="1:53" s="11" customFormat="1" ht="18" customHeight="1">
      <c r="A30" s="1">
        <v>26</v>
      </c>
      <c r="B30" s="1">
        <v>35040</v>
      </c>
      <c r="C30" s="5" t="s">
        <v>431</v>
      </c>
      <c r="D30" s="1" t="s">
        <v>307</v>
      </c>
      <c r="E30" s="6" t="s">
        <v>7</v>
      </c>
      <c r="F30" s="1" t="s">
        <v>26</v>
      </c>
      <c r="G30" s="1">
        <f t="shared" si="0"/>
        <v>145</v>
      </c>
      <c r="H30" s="66"/>
      <c r="I30" s="1"/>
      <c r="J30" s="1"/>
      <c r="K30" s="1"/>
      <c r="L30" s="1"/>
      <c r="M30" s="5"/>
      <c r="N30" s="1"/>
      <c r="O30" s="1"/>
      <c r="P30" s="1"/>
      <c r="Q30" s="1">
        <v>95</v>
      </c>
      <c r="R30" s="68"/>
      <c r="S30" s="7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>
        <v>50</v>
      </c>
      <c r="AF30" s="1"/>
      <c r="AG30" s="1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35"/>
    </row>
    <row r="31" spans="1:53" s="11" customFormat="1" ht="18" customHeight="1">
      <c r="A31" s="1">
        <v>27</v>
      </c>
      <c r="B31" s="1">
        <v>18339</v>
      </c>
      <c r="C31" s="5" t="s">
        <v>48</v>
      </c>
      <c r="D31" s="1" t="s">
        <v>307</v>
      </c>
      <c r="E31" s="6" t="s">
        <v>49</v>
      </c>
      <c r="F31" s="1" t="s">
        <v>42</v>
      </c>
      <c r="G31" s="1">
        <f t="shared" si="0"/>
        <v>141</v>
      </c>
      <c r="H31" s="66"/>
      <c r="I31" s="1"/>
      <c r="J31" s="1"/>
      <c r="K31" s="1"/>
      <c r="L31" s="1"/>
      <c r="M31" s="5"/>
      <c r="N31" s="1"/>
      <c r="O31" s="1">
        <v>8</v>
      </c>
      <c r="P31" s="1"/>
      <c r="Q31" s="1"/>
      <c r="R31" s="68"/>
      <c r="S31" s="7"/>
      <c r="T31" s="1"/>
      <c r="U31" s="1">
        <v>1</v>
      </c>
      <c r="V31" s="1"/>
      <c r="W31" s="1"/>
      <c r="X31" s="1">
        <v>6</v>
      </c>
      <c r="Y31" s="1"/>
      <c r="Z31" s="1"/>
      <c r="AA31" s="1"/>
      <c r="AB31" s="1">
        <v>30</v>
      </c>
      <c r="AC31" s="1"/>
      <c r="AD31" s="1"/>
      <c r="AE31" s="1">
        <v>40</v>
      </c>
      <c r="AF31" s="1"/>
      <c r="AG31" s="1">
        <v>1</v>
      </c>
      <c r="AH31" s="7"/>
      <c r="AI31" s="7"/>
      <c r="AJ31" s="7">
        <v>10</v>
      </c>
      <c r="AK31" s="7"/>
      <c r="AL31" s="7"/>
      <c r="AM31" s="7"/>
      <c r="AN31" s="7"/>
      <c r="AO31" s="7"/>
      <c r="AP31" s="7"/>
      <c r="AQ31" s="7"/>
      <c r="AR31" s="7"/>
      <c r="AS31" s="7">
        <v>20</v>
      </c>
      <c r="AT31" s="7"/>
      <c r="AU31" s="7"/>
      <c r="AV31" s="7"/>
      <c r="AW31" s="7"/>
      <c r="AX31" s="7"/>
      <c r="AY31" s="7">
        <v>25</v>
      </c>
      <c r="AZ31" s="7"/>
      <c r="BA31" s="35"/>
    </row>
    <row r="32" spans="1:53" s="11" customFormat="1" ht="18" customHeight="1">
      <c r="A32" s="1">
        <v>28</v>
      </c>
      <c r="B32" s="1">
        <v>39051</v>
      </c>
      <c r="C32" s="5" t="s">
        <v>45</v>
      </c>
      <c r="D32" s="1" t="s">
        <v>307</v>
      </c>
      <c r="E32" s="6" t="s">
        <v>7</v>
      </c>
      <c r="F32" s="1" t="s">
        <v>42</v>
      </c>
      <c r="G32" s="1">
        <f t="shared" si="0"/>
        <v>130</v>
      </c>
      <c r="H32" s="66"/>
      <c r="I32" s="1"/>
      <c r="J32" s="1"/>
      <c r="K32" s="1"/>
      <c r="L32" s="1"/>
      <c r="M32" s="5"/>
      <c r="N32" s="1"/>
      <c r="O32" s="1"/>
      <c r="P32" s="1"/>
      <c r="Q32" s="1"/>
      <c r="R32" s="68"/>
      <c r="S32" s="7"/>
      <c r="T32" s="1"/>
      <c r="U32" s="1">
        <v>10</v>
      </c>
      <c r="V32" s="1"/>
      <c r="W32" s="1"/>
      <c r="X32" s="1">
        <v>20</v>
      </c>
      <c r="Y32" s="1"/>
      <c r="Z32" s="1"/>
      <c r="AA32" s="1"/>
      <c r="AB32" s="1"/>
      <c r="AC32" s="1"/>
      <c r="AD32" s="1"/>
      <c r="AE32" s="1"/>
      <c r="AF32" s="1"/>
      <c r="AG32" s="1"/>
      <c r="AH32" s="7"/>
      <c r="AI32" s="7"/>
      <c r="AJ32" s="7">
        <v>20</v>
      </c>
      <c r="AK32" s="7"/>
      <c r="AL32" s="7"/>
      <c r="AM32" s="7"/>
      <c r="AN32" s="7"/>
      <c r="AO32" s="7"/>
      <c r="AP32" s="7"/>
      <c r="AQ32" s="7"/>
      <c r="AR32" s="7"/>
      <c r="AS32" s="7">
        <v>40</v>
      </c>
      <c r="AT32" s="7"/>
      <c r="AU32" s="7"/>
      <c r="AV32" s="7"/>
      <c r="AW32" s="7"/>
      <c r="AX32" s="7"/>
      <c r="AY32" s="7">
        <v>40</v>
      </c>
      <c r="AZ32" s="7"/>
      <c r="BA32" s="35"/>
    </row>
    <row r="33" spans="1:53" s="11" customFormat="1" ht="18" customHeight="1">
      <c r="A33" s="1">
        <v>29</v>
      </c>
      <c r="B33" s="1">
        <v>1378</v>
      </c>
      <c r="C33" s="5" t="s">
        <v>46</v>
      </c>
      <c r="D33" s="1" t="s">
        <v>307</v>
      </c>
      <c r="E33" s="6" t="s">
        <v>47</v>
      </c>
      <c r="F33" s="1" t="s">
        <v>42</v>
      </c>
      <c r="G33" s="1">
        <f t="shared" si="0"/>
        <v>115</v>
      </c>
      <c r="H33" s="66"/>
      <c r="I33" s="1"/>
      <c r="J33" s="1"/>
      <c r="K33" s="1"/>
      <c r="L33" s="1"/>
      <c r="M33" s="5"/>
      <c r="N33" s="1"/>
      <c r="O33" s="1">
        <v>20</v>
      </c>
      <c r="P33" s="1"/>
      <c r="Q33" s="1"/>
      <c r="R33" s="68"/>
      <c r="S33" s="7"/>
      <c r="T33" s="1"/>
      <c r="U33" s="1">
        <v>25</v>
      </c>
      <c r="V33" s="1"/>
      <c r="W33" s="1"/>
      <c r="X33" s="1">
        <v>15</v>
      </c>
      <c r="Y33" s="1"/>
      <c r="Z33" s="1"/>
      <c r="AA33" s="1"/>
      <c r="AB33" s="1"/>
      <c r="AC33" s="1"/>
      <c r="AD33" s="1"/>
      <c r="AE33" s="1"/>
      <c r="AF33" s="1"/>
      <c r="AG33" s="1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>
        <v>25</v>
      </c>
      <c r="AT33" s="7"/>
      <c r="AU33" s="7"/>
      <c r="AV33" s="7"/>
      <c r="AW33" s="7"/>
      <c r="AX33" s="7"/>
      <c r="AY33" s="7">
        <v>30</v>
      </c>
      <c r="AZ33" s="7"/>
      <c r="BA33" s="35"/>
    </row>
    <row r="34" spans="1:53" s="11" customFormat="1" ht="18" customHeight="1">
      <c r="A34" s="1">
        <v>30</v>
      </c>
      <c r="B34" s="1">
        <v>38208</v>
      </c>
      <c r="C34" s="5" t="s">
        <v>379</v>
      </c>
      <c r="D34" s="1" t="s">
        <v>307</v>
      </c>
      <c r="E34" s="6" t="s">
        <v>7</v>
      </c>
      <c r="F34" s="1" t="s">
        <v>26</v>
      </c>
      <c r="G34" s="1">
        <f t="shared" si="0"/>
        <v>105</v>
      </c>
      <c r="H34" s="66"/>
      <c r="I34" s="1"/>
      <c r="J34" s="1"/>
      <c r="K34" s="1"/>
      <c r="L34" s="1"/>
      <c r="M34" s="5"/>
      <c r="N34" s="1"/>
      <c r="O34" s="1"/>
      <c r="P34" s="1"/>
      <c r="Q34" s="1">
        <v>80</v>
      </c>
      <c r="R34" s="68"/>
      <c r="S34" s="7"/>
      <c r="T34" s="1"/>
      <c r="U34" s="1"/>
      <c r="V34" s="1"/>
      <c r="W34" s="1"/>
      <c r="X34" s="1"/>
      <c r="Y34" s="1"/>
      <c r="Z34" s="1"/>
      <c r="AA34" s="1">
        <v>25</v>
      </c>
      <c r="AB34" s="1"/>
      <c r="AC34" s="1"/>
      <c r="AD34" s="1"/>
      <c r="AE34" s="1"/>
      <c r="AF34" s="1"/>
      <c r="AG34" s="1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35"/>
    </row>
    <row r="35" spans="1:53" s="11" customFormat="1" ht="18" customHeight="1">
      <c r="A35" s="1">
        <v>30</v>
      </c>
      <c r="B35" s="1">
        <v>46448</v>
      </c>
      <c r="C35" s="5" t="s">
        <v>380</v>
      </c>
      <c r="D35" s="1" t="s">
        <v>307</v>
      </c>
      <c r="E35" s="6" t="s">
        <v>7</v>
      </c>
      <c r="F35" s="1" t="s">
        <v>26</v>
      </c>
      <c r="G35" s="1">
        <f t="shared" si="0"/>
        <v>105</v>
      </c>
      <c r="H35" s="66"/>
      <c r="I35" s="1"/>
      <c r="J35" s="1"/>
      <c r="K35" s="1"/>
      <c r="L35" s="1"/>
      <c r="M35" s="5"/>
      <c r="N35" s="1"/>
      <c r="O35" s="1"/>
      <c r="P35" s="1"/>
      <c r="Q35" s="1">
        <v>85</v>
      </c>
      <c r="R35" s="68"/>
      <c r="S35" s="7"/>
      <c r="T35" s="1"/>
      <c r="U35" s="1"/>
      <c r="V35" s="1"/>
      <c r="W35" s="1"/>
      <c r="X35" s="1"/>
      <c r="Y35" s="1"/>
      <c r="Z35" s="1"/>
      <c r="AA35" s="1">
        <v>20</v>
      </c>
      <c r="AB35" s="1"/>
      <c r="AC35" s="1"/>
      <c r="AD35" s="1"/>
      <c r="AE35" s="1"/>
      <c r="AF35" s="1"/>
      <c r="AG35" s="1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35"/>
    </row>
    <row r="36" spans="1:53" s="11" customFormat="1" ht="18" customHeight="1">
      <c r="A36" s="1">
        <v>32</v>
      </c>
      <c r="B36" s="1">
        <v>10791</v>
      </c>
      <c r="C36" s="5" t="s">
        <v>52</v>
      </c>
      <c r="D36" s="1" t="s">
        <v>307</v>
      </c>
      <c r="E36" s="6" t="s">
        <v>53</v>
      </c>
      <c r="F36" s="1" t="s">
        <v>42</v>
      </c>
      <c r="G36" s="1">
        <f t="shared" si="0"/>
        <v>100</v>
      </c>
      <c r="H36" s="66"/>
      <c r="I36" s="1"/>
      <c r="J36" s="1"/>
      <c r="K36" s="1"/>
      <c r="L36" s="1"/>
      <c r="M36" s="5"/>
      <c r="N36" s="1"/>
      <c r="O36" s="1"/>
      <c r="P36" s="1"/>
      <c r="Q36" s="1"/>
      <c r="R36" s="68"/>
      <c r="S36" s="7"/>
      <c r="T36" s="1">
        <v>70</v>
      </c>
      <c r="U36" s="1">
        <v>4</v>
      </c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>
        <v>10</v>
      </c>
      <c r="AH36" s="7"/>
      <c r="AI36" s="7"/>
      <c r="AJ36" s="7">
        <v>6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>
        <v>7</v>
      </c>
      <c r="AZ36" s="7"/>
      <c r="BA36" s="35"/>
    </row>
    <row r="37" spans="1:53" s="11" customFormat="1" ht="18" customHeight="1">
      <c r="A37" s="1">
        <v>33</v>
      </c>
      <c r="B37" s="1">
        <v>24534</v>
      </c>
      <c r="C37" s="5" t="s">
        <v>381</v>
      </c>
      <c r="D37" s="1" t="s">
        <v>307</v>
      </c>
      <c r="E37" s="6" t="s">
        <v>7</v>
      </c>
      <c r="F37" s="1" t="s">
        <v>26</v>
      </c>
      <c r="G37" s="1">
        <f t="shared" ref="G37:G68" si="1">SUM(I37:AZ37)</f>
        <v>97.5</v>
      </c>
      <c r="H37" s="66"/>
      <c r="I37" s="1"/>
      <c r="J37" s="1"/>
      <c r="K37" s="1"/>
      <c r="L37" s="1"/>
      <c r="M37" s="5"/>
      <c r="N37" s="1"/>
      <c r="O37" s="1"/>
      <c r="P37" s="1"/>
      <c r="Q37" s="1">
        <v>70</v>
      </c>
      <c r="R37" s="68"/>
      <c r="S37" s="7"/>
      <c r="T37" s="1"/>
      <c r="U37" s="1"/>
      <c r="V37" s="1"/>
      <c r="W37" s="1"/>
      <c r="X37" s="1"/>
      <c r="Y37" s="1"/>
      <c r="Z37" s="1"/>
      <c r="AA37" s="1">
        <v>17.5</v>
      </c>
      <c r="AB37" s="1"/>
      <c r="AC37" s="1"/>
      <c r="AD37" s="1"/>
      <c r="AE37" s="1">
        <v>10</v>
      </c>
      <c r="AF37" s="1"/>
      <c r="AG37" s="1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35"/>
    </row>
    <row r="38" spans="1:53" s="11" customFormat="1" ht="18" customHeight="1">
      <c r="A38" s="1">
        <v>34</v>
      </c>
      <c r="B38" s="1">
        <v>6599</v>
      </c>
      <c r="C38" s="5" t="s">
        <v>382</v>
      </c>
      <c r="D38" s="1" t="s">
        <v>307</v>
      </c>
      <c r="E38" s="6" t="s">
        <v>7</v>
      </c>
      <c r="F38" s="1" t="s">
        <v>26</v>
      </c>
      <c r="G38" s="1">
        <f t="shared" si="1"/>
        <v>80</v>
      </c>
      <c r="H38" s="66"/>
      <c r="I38" s="1"/>
      <c r="J38" s="1"/>
      <c r="K38" s="1"/>
      <c r="L38" s="1"/>
      <c r="M38" s="5"/>
      <c r="N38" s="1"/>
      <c r="O38" s="1"/>
      <c r="P38" s="1"/>
      <c r="Q38" s="1">
        <v>65</v>
      </c>
      <c r="R38" s="68"/>
      <c r="S38" s="7"/>
      <c r="T38" s="1"/>
      <c r="U38" s="1"/>
      <c r="V38" s="1"/>
      <c r="W38" s="1"/>
      <c r="X38" s="1"/>
      <c r="Y38" s="1"/>
      <c r="Z38" s="1"/>
      <c r="AA38" s="1">
        <v>15</v>
      </c>
      <c r="AB38" s="1"/>
      <c r="AC38" s="1"/>
      <c r="AD38" s="1"/>
      <c r="AE38" s="1"/>
      <c r="AF38" s="1"/>
      <c r="AG38" s="1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35"/>
    </row>
    <row r="39" spans="1:53" s="11" customFormat="1" ht="18" customHeight="1">
      <c r="A39" s="1">
        <v>34</v>
      </c>
      <c r="B39" s="1">
        <v>22126</v>
      </c>
      <c r="C39" s="5" t="s">
        <v>348</v>
      </c>
      <c r="D39" s="1" t="s">
        <v>307</v>
      </c>
      <c r="E39" s="6" t="s">
        <v>7</v>
      </c>
      <c r="F39" s="1" t="s">
        <v>119</v>
      </c>
      <c r="G39" s="1">
        <f t="shared" si="1"/>
        <v>80</v>
      </c>
      <c r="H39" s="66"/>
      <c r="I39" s="1"/>
      <c r="J39" s="1"/>
      <c r="K39" s="1"/>
      <c r="L39" s="1"/>
      <c r="M39" s="5"/>
      <c r="N39" s="1">
        <v>50</v>
      </c>
      <c r="O39" s="1"/>
      <c r="P39" s="1"/>
      <c r="Q39" s="1"/>
      <c r="R39" s="68"/>
      <c r="S39" s="7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7">
        <v>30</v>
      </c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35"/>
    </row>
    <row r="40" spans="1:53" s="11" customFormat="1" ht="18" customHeight="1">
      <c r="A40" s="1">
        <v>36</v>
      </c>
      <c r="B40" s="1">
        <v>2217</v>
      </c>
      <c r="C40" s="5" t="s">
        <v>251</v>
      </c>
      <c r="D40" s="1" t="s">
        <v>307</v>
      </c>
      <c r="E40" s="6" t="s">
        <v>7</v>
      </c>
      <c r="F40" s="1" t="s">
        <v>156</v>
      </c>
      <c r="G40" s="1">
        <f t="shared" si="1"/>
        <v>75</v>
      </c>
      <c r="H40" s="66"/>
      <c r="I40" s="1"/>
      <c r="J40" s="1"/>
      <c r="K40" s="1"/>
      <c r="L40" s="1"/>
      <c r="M40" s="5"/>
      <c r="N40" s="1"/>
      <c r="O40" s="1"/>
      <c r="P40" s="1"/>
      <c r="Q40" s="1"/>
      <c r="R40" s="68"/>
      <c r="S40" s="7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>
        <v>75</v>
      </c>
      <c r="AS40" s="7"/>
      <c r="AT40" s="7"/>
      <c r="AU40" s="7"/>
      <c r="AV40" s="7"/>
      <c r="AW40" s="7"/>
      <c r="AX40" s="7"/>
      <c r="AY40" s="7"/>
      <c r="AZ40" s="7"/>
      <c r="BA40" s="35"/>
    </row>
    <row r="41" spans="1:53" s="11" customFormat="1" ht="18" customHeight="1">
      <c r="A41" s="1">
        <v>37</v>
      </c>
      <c r="B41" s="1">
        <v>36908</v>
      </c>
      <c r="C41" s="5" t="s">
        <v>326</v>
      </c>
      <c r="D41" s="1" t="s">
        <v>307</v>
      </c>
      <c r="E41" s="6" t="s">
        <v>7</v>
      </c>
      <c r="F41" s="1" t="s">
        <v>119</v>
      </c>
      <c r="G41" s="1">
        <f t="shared" si="1"/>
        <v>65</v>
      </c>
      <c r="H41" s="66"/>
      <c r="I41" s="1"/>
      <c r="J41" s="1"/>
      <c r="K41" s="1"/>
      <c r="L41" s="1"/>
      <c r="M41" s="5"/>
      <c r="N41" s="1"/>
      <c r="O41" s="1"/>
      <c r="P41" s="1"/>
      <c r="Q41" s="1"/>
      <c r="R41" s="68">
        <v>50</v>
      </c>
      <c r="S41" s="7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7"/>
      <c r="AI41" s="7"/>
      <c r="AJ41" s="7"/>
      <c r="AK41" s="7"/>
      <c r="AL41" s="7">
        <v>15</v>
      </c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35"/>
    </row>
    <row r="42" spans="1:53" s="11" customFormat="1" ht="18" customHeight="1">
      <c r="A42" s="1">
        <v>37</v>
      </c>
      <c r="B42" s="1">
        <v>30768</v>
      </c>
      <c r="C42" s="5" t="s">
        <v>469</v>
      </c>
      <c r="D42" s="1" t="s">
        <v>307</v>
      </c>
      <c r="E42" s="6" t="s">
        <v>7</v>
      </c>
      <c r="F42" s="1" t="s">
        <v>33</v>
      </c>
      <c r="G42" s="1">
        <f t="shared" si="1"/>
        <v>65</v>
      </c>
      <c r="H42" s="66"/>
      <c r="I42" s="1"/>
      <c r="J42" s="1"/>
      <c r="K42" s="1"/>
      <c r="L42" s="1"/>
      <c r="M42" s="5"/>
      <c r="N42" s="1"/>
      <c r="O42" s="1"/>
      <c r="P42" s="1"/>
      <c r="Q42" s="1"/>
      <c r="R42" s="68"/>
      <c r="S42" s="7"/>
      <c r="T42" s="1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35"/>
    </row>
    <row r="43" spans="1:53" s="11" customFormat="1" ht="18" customHeight="1">
      <c r="A43" s="1">
        <v>39</v>
      </c>
      <c r="B43" s="1">
        <v>51593</v>
      </c>
      <c r="C43" s="5" t="s">
        <v>253</v>
      </c>
      <c r="D43" s="1" t="s">
        <v>307</v>
      </c>
      <c r="E43" s="6" t="s">
        <v>7</v>
      </c>
      <c r="F43" s="1" t="s">
        <v>156</v>
      </c>
      <c r="G43" s="1">
        <f t="shared" si="1"/>
        <v>60</v>
      </c>
      <c r="H43" s="66"/>
      <c r="I43" s="1"/>
      <c r="J43" s="1"/>
      <c r="K43" s="1"/>
      <c r="L43" s="1"/>
      <c r="M43" s="5"/>
      <c r="N43" s="1"/>
      <c r="O43" s="1"/>
      <c r="P43" s="1"/>
      <c r="Q43" s="1"/>
      <c r="R43" s="68"/>
      <c r="S43" s="7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>
        <v>60</v>
      </c>
      <c r="AS43" s="7"/>
      <c r="AT43" s="7"/>
      <c r="AU43" s="7"/>
      <c r="AV43" s="7"/>
      <c r="AW43" s="7"/>
      <c r="AX43" s="7"/>
      <c r="AY43" s="7"/>
      <c r="AZ43" s="7"/>
      <c r="BA43" s="35"/>
    </row>
    <row r="44" spans="1:53" s="11" customFormat="1" ht="18" customHeight="1">
      <c r="A44" s="1">
        <v>40</v>
      </c>
      <c r="B44" s="1">
        <v>1839</v>
      </c>
      <c r="C44" s="5" t="s">
        <v>254</v>
      </c>
      <c r="D44" s="1" t="s">
        <v>307</v>
      </c>
      <c r="E44" s="6" t="s">
        <v>7</v>
      </c>
      <c r="F44" s="1" t="s">
        <v>156</v>
      </c>
      <c r="G44" s="1">
        <f t="shared" si="1"/>
        <v>50</v>
      </c>
      <c r="H44" s="66"/>
      <c r="I44" s="1"/>
      <c r="J44" s="1"/>
      <c r="K44" s="1"/>
      <c r="L44" s="1"/>
      <c r="M44" s="5"/>
      <c r="N44" s="1"/>
      <c r="O44" s="1"/>
      <c r="P44" s="1"/>
      <c r="Q44" s="1"/>
      <c r="R44" s="68"/>
      <c r="S44" s="7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>
        <v>50</v>
      </c>
      <c r="AS44" s="7"/>
      <c r="AT44" s="7"/>
      <c r="AU44" s="7"/>
      <c r="AV44" s="7"/>
      <c r="AW44" s="7"/>
      <c r="AX44" s="7"/>
      <c r="AY44" s="7"/>
      <c r="AZ44" s="7"/>
      <c r="BA44" s="35"/>
    </row>
    <row r="45" spans="1:53" s="11" customFormat="1" ht="18" customHeight="1">
      <c r="A45" s="1">
        <v>41</v>
      </c>
      <c r="B45" s="1">
        <v>18742</v>
      </c>
      <c r="C45" s="5" t="s">
        <v>470</v>
      </c>
      <c r="D45" s="1" t="s">
        <v>307</v>
      </c>
      <c r="E45" s="6" t="s">
        <v>7</v>
      </c>
      <c r="F45" s="1" t="s">
        <v>156</v>
      </c>
      <c r="G45" s="1">
        <f t="shared" si="1"/>
        <v>45</v>
      </c>
      <c r="H45" s="66"/>
      <c r="I45" s="1"/>
      <c r="J45" s="1"/>
      <c r="K45" s="1"/>
      <c r="L45" s="1"/>
      <c r="M45" s="5"/>
      <c r="N45" s="1"/>
      <c r="O45" s="1"/>
      <c r="P45" s="1"/>
      <c r="Q45" s="1"/>
      <c r="R45" s="68"/>
      <c r="S45" s="7"/>
      <c r="T45" s="1">
        <v>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35"/>
    </row>
    <row r="46" spans="1:53" s="11" customFormat="1" ht="18" customHeight="1">
      <c r="A46" s="1">
        <v>42</v>
      </c>
      <c r="B46" s="1">
        <v>42017</v>
      </c>
      <c r="C46" s="5" t="s">
        <v>255</v>
      </c>
      <c r="D46" s="1" t="s">
        <v>307</v>
      </c>
      <c r="E46" s="6" t="s">
        <v>197</v>
      </c>
      <c r="F46" s="1" t="s">
        <v>156</v>
      </c>
      <c r="G46" s="1">
        <f t="shared" si="1"/>
        <v>40</v>
      </c>
      <c r="H46" s="66"/>
      <c r="I46" s="1"/>
      <c r="J46" s="1"/>
      <c r="K46" s="1"/>
      <c r="L46" s="1"/>
      <c r="M46" s="5"/>
      <c r="N46" s="1"/>
      <c r="O46" s="1"/>
      <c r="P46" s="1"/>
      <c r="Q46" s="1"/>
      <c r="R46" s="68"/>
      <c r="S46" s="7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>
        <v>40</v>
      </c>
      <c r="AS46" s="7"/>
      <c r="AT46" s="7"/>
      <c r="AU46" s="7"/>
      <c r="AV46" s="7"/>
      <c r="AW46" s="7"/>
      <c r="AX46" s="7"/>
      <c r="AY46" s="7"/>
      <c r="AZ46" s="7"/>
      <c r="BA46" s="35"/>
    </row>
    <row r="47" spans="1:53" s="11" customFormat="1" ht="18" customHeight="1">
      <c r="A47" s="1">
        <v>43</v>
      </c>
      <c r="B47" s="1">
        <v>51441</v>
      </c>
      <c r="C47" s="5" t="s">
        <v>50</v>
      </c>
      <c r="D47" s="1" t="s">
        <v>307</v>
      </c>
      <c r="E47" s="6" t="s">
        <v>51</v>
      </c>
      <c r="F47" s="1" t="s">
        <v>42</v>
      </c>
      <c r="G47" s="1">
        <f t="shared" si="1"/>
        <v>36</v>
      </c>
      <c r="H47" s="66"/>
      <c r="I47" s="1"/>
      <c r="J47" s="1"/>
      <c r="K47" s="1"/>
      <c r="L47" s="1"/>
      <c r="M47" s="5"/>
      <c r="N47" s="1"/>
      <c r="O47" s="1"/>
      <c r="P47" s="1"/>
      <c r="Q47" s="1"/>
      <c r="R47" s="68"/>
      <c r="S47" s="7"/>
      <c r="T47" s="1"/>
      <c r="U47" s="1"/>
      <c r="V47" s="1"/>
      <c r="W47" s="1"/>
      <c r="X47" s="1">
        <v>2</v>
      </c>
      <c r="Y47" s="1"/>
      <c r="Z47" s="1"/>
      <c r="AA47" s="1"/>
      <c r="AB47" s="1"/>
      <c r="AC47" s="1"/>
      <c r="AD47" s="1"/>
      <c r="AE47" s="1"/>
      <c r="AF47" s="1"/>
      <c r="AG47" s="1"/>
      <c r="AH47" s="7"/>
      <c r="AI47" s="7"/>
      <c r="AJ47" s="7">
        <v>4</v>
      </c>
      <c r="AK47" s="7"/>
      <c r="AL47" s="7"/>
      <c r="AM47" s="7"/>
      <c r="AN47" s="7"/>
      <c r="AO47" s="7"/>
      <c r="AP47" s="7"/>
      <c r="AQ47" s="7"/>
      <c r="AR47" s="7"/>
      <c r="AS47" s="7">
        <v>15</v>
      </c>
      <c r="AT47" s="7"/>
      <c r="AU47" s="7"/>
      <c r="AV47" s="7"/>
      <c r="AW47" s="7"/>
      <c r="AX47" s="7"/>
      <c r="AY47" s="7">
        <v>15</v>
      </c>
      <c r="AZ47" s="7"/>
      <c r="BA47" s="35"/>
    </row>
    <row r="48" spans="1:53" s="11" customFormat="1" ht="18" customHeight="1">
      <c r="A48" s="1">
        <v>44</v>
      </c>
      <c r="B48" s="76">
        <v>36237</v>
      </c>
      <c r="C48" s="5" t="s">
        <v>471</v>
      </c>
      <c r="D48" s="1" t="s">
        <v>307</v>
      </c>
      <c r="E48" s="6" t="s">
        <v>7</v>
      </c>
      <c r="F48" s="1" t="s">
        <v>119</v>
      </c>
      <c r="G48" s="1">
        <f t="shared" si="1"/>
        <v>35</v>
      </c>
      <c r="H48" s="66"/>
      <c r="I48" s="1"/>
      <c r="J48" s="1"/>
      <c r="K48" s="1"/>
      <c r="L48" s="1"/>
      <c r="M48" s="5"/>
      <c r="N48" s="1"/>
      <c r="O48" s="1"/>
      <c r="P48" s="1"/>
      <c r="Q48" s="1"/>
      <c r="R48" s="68"/>
      <c r="S48" s="7"/>
      <c r="T48" s="1">
        <v>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35"/>
    </row>
    <row r="49" spans="1:53" s="11" customFormat="1" ht="18" customHeight="1">
      <c r="A49" s="1">
        <v>45</v>
      </c>
      <c r="B49" s="76">
        <v>25206</v>
      </c>
      <c r="C49" s="77" t="s">
        <v>489</v>
      </c>
      <c r="D49" s="1" t="s">
        <v>307</v>
      </c>
      <c r="E49" s="6" t="s">
        <v>488</v>
      </c>
      <c r="F49" s="1" t="s">
        <v>57</v>
      </c>
      <c r="G49" s="1">
        <f t="shared" si="1"/>
        <v>27.5</v>
      </c>
      <c r="H49" s="66"/>
      <c r="I49" s="1"/>
      <c r="J49" s="1"/>
      <c r="K49" s="1"/>
      <c r="L49" s="1"/>
      <c r="M49" s="1">
        <v>7.5</v>
      </c>
      <c r="N49" s="1"/>
      <c r="O49" s="1"/>
      <c r="P49" s="1"/>
      <c r="Q49" s="1"/>
      <c r="R49" s="68"/>
      <c r="S49" s="7"/>
      <c r="T49" s="1"/>
      <c r="U49" s="1"/>
      <c r="V49" s="1">
        <v>10</v>
      </c>
      <c r="W49" s="1">
        <v>10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35"/>
    </row>
    <row r="50" spans="1:53" s="11" customFormat="1" ht="18" customHeight="1">
      <c r="A50" s="1">
        <v>46</v>
      </c>
      <c r="B50" s="1">
        <v>23110</v>
      </c>
      <c r="C50" s="5" t="s">
        <v>90</v>
      </c>
      <c r="D50" s="1" t="s">
        <v>307</v>
      </c>
      <c r="E50" s="6" t="s">
        <v>7</v>
      </c>
      <c r="F50" s="1" t="s">
        <v>91</v>
      </c>
      <c r="G50" s="1">
        <f t="shared" si="1"/>
        <v>25</v>
      </c>
      <c r="H50" s="66"/>
      <c r="I50" s="1"/>
      <c r="J50" s="1"/>
      <c r="K50" s="1"/>
      <c r="L50" s="1"/>
      <c r="M50" s="5"/>
      <c r="N50" s="1"/>
      <c r="O50" s="1"/>
      <c r="P50" s="1"/>
      <c r="Q50" s="1"/>
      <c r="R50" s="68"/>
      <c r="S50" s="7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>
        <v>25</v>
      </c>
      <c r="AY50" s="7"/>
      <c r="AZ50" s="7"/>
      <c r="BA50" s="35"/>
    </row>
    <row r="51" spans="1:53" s="11" customFormat="1" ht="18" customHeight="1">
      <c r="A51" s="1">
        <v>46</v>
      </c>
      <c r="B51" s="76">
        <v>49022</v>
      </c>
      <c r="C51" s="77" t="s">
        <v>487</v>
      </c>
      <c r="D51" s="1" t="s">
        <v>307</v>
      </c>
      <c r="E51" s="6" t="s">
        <v>488</v>
      </c>
      <c r="F51" s="1" t="s">
        <v>57</v>
      </c>
      <c r="G51" s="1">
        <f t="shared" si="1"/>
        <v>25</v>
      </c>
      <c r="H51" s="66"/>
      <c r="I51" s="1"/>
      <c r="J51" s="1"/>
      <c r="K51" s="1"/>
      <c r="L51" s="1"/>
      <c r="M51" s="5"/>
      <c r="N51" s="1"/>
      <c r="O51" s="1"/>
      <c r="P51" s="1"/>
      <c r="Q51" s="1"/>
      <c r="R51" s="68"/>
      <c r="S51" s="7"/>
      <c r="T51" s="1"/>
      <c r="U51" s="1"/>
      <c r="V51" s="1">
        <v>12.5</v>
      </c>
      <c r="W51" s="1">
        <v>12.5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35"/>
    </row>
    <row r="52" spans="1:53" s="11" customFormat="1" ht="18" customHeight="1">
      <c r="A52" s="1">
        <v>48</v>
      </c>
      <c r="B52" s="1">
        <v>4189</v>
      </c>
      <c r="C52" s="5" t="s">
        <v>306</v>
      </c>
      <c r="D52" s="1" t="s">
        <v>307</v>
      </c>
      <c r="E52" s="6" t="s">
        <v>7</v>
      </c>
      <c r="F52" s="1" t="s">
        <v>42</v>
      </c>
      <c r="G52" s="1">
        <f t="shared" si="1"/>
        <v>23</v>
      </c>
      <c r="H52" s="66"/>
      <c r="I52" s="1"/>
      <c r="J52" s="1"/>
      <c r="K52" s="1"/>
      <c r="L52" s="1"/>
      <c r="M52" s="5"/>
      <c r="N52" s="1"/>
      <c r="O52" s="1">
        <v>10</v>
      </c>
      <c r="P52" s="1"/>
      <c r="Q52" s="1"/>
      <c r="R52" s="68"/>
      <c r="S52" s="7"/>
      <c r="T52" s="1"/>
      <c r="U52" s="1">
        <v>6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>
        <v>7</v>
      </c>
      <c r="AT52" s="7"/>
      <c r="AU52" s="7"/>
      <c r="AV52" s="7"/>
      <c r="AW52" s="7"/>
      <c r="AX52" s="7"/>
      <c r="AY52" s="7"/>
      <c r="AZ52" s="7"/>
      <c r="BA52" s="35"/>
    </row>
    <row r="53" spans="1:53" s="11" customFormat="1" ht="18" customHeight="1">
      <c r="A53" s="1">
        <v>49</v>
      </c>
      <c r="B53" s="1">
        <v>53600</v>
      </c>
      <c r="C53" s="5" t="s">
        <v>92</v>
      </c>
      <c r="D53" s="1" t="s">
        <v>307</v>
      </c>
      <c r="E53" s="6" t="s">
        <v>7</v>
      </c>
      <c r="F53" s="1" t="s">
        <v>93</v>
      </c>
      <c r="G53" s="1">
        <f t="shared" si="1"/>
        <v>20</v>
      </c>
      <c r="H53" s="66"/>
      <c r="I53" s="1"/>
      <c r="J53" s="1"/>
      <c r="K53" s="1"/>
      <c r="L53" s="1"/>
      <c r="M53" s="5"/>
      <c r="N53" s="1"/>
      <c r="O53" s="1"/>
      <c r="P53" s="1"/>
      <c r="Q53" s="1"/>
      <c r="R53" s="68"/>
      <c r="S53" s="7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>
        <v>20</v>
      </c>
      <c r="AY53" s="7"/>
      <c r="AZ53" s="7"/>
      <c r="BA53" s="35"/>
    </row>
    <row r="54" spans="1:53" s="11" customFormat="1" ht="18" customHeight="1">
      <c r="A54" s="1">
        <v>49</v>
      </c>
      <c r="B54" s="1">
        <v>55849</v>
      </c>
      <c r="C54" s="5" t="s">
        <v>295</v>
      </c>
      <c r="D54" s="1" t="s">
        <v>307</v>
      </c>
      <c r="E54" s="6" t="s">
        <v>7</v>
      </c>
      <c r="F54" s="1" t="s">
        <v>8</v>
      </c>
      <c r="G54" s="1">
        <f t="shared" si="1"/>
        <v>20</v>
      </c>
      <c r="H54" s="66"/>
      <c r="I54" s="1"/>
      <c r="J54" s="1"/>
      <c r="K54" s="1"/>
      <c r="L54" s="1"/>
      <c r="M54" s="5"/>
      <c r="N54" s="1"/>
      <c r="O54" s="1"/>
      <c r="P54" s="1"/>
      <c r="Q54" s="1"/>
      <c r="R54" s="68"/>
      <c r="S54" s="7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7"/>
      <c r="AI54" s="7"/>
      <c r="AJ54" s="7"/>
      <c r="AK54" s="7"/>
      <c r="AL54" s="7"/>
      <c r="AM54" s="7"/>
      <c r="AN54" s="7"/>
      <c r="AO54" s="7">
        <v>20</v>
      </c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35"/>
    </row>
    <row r="55" spans="1:53" s="11" customFormat="1" ht="18" customHeight="1">
      <c r="A55" s="1">
        <v>49</v>
      </c>
      <c r="B55" s="1">
        <v>56054</v>
      </c>
      <c r="C55" s="11" t="s">
        <v>432</v>
      </c>
      <c r="D55" s="1" t="s">
        <v>307</v>
      </c>
      <c r="E55" s="6" t="s">
        <v>7</v>
      </c>
      <c r="F55" s="1" t="s">
        <v>119</v>
      </c>
      <c r="G55" s="1">
        <f t="shared" si="1"/>
        <v>20</v>
      </c>
      <c r="H55" s="66"/>
      <c r="I55" s="1"/>
      <c r="J55" s="1"/>
      <c r="K55" s="1"/>
      <c r="L55" s="1"/>
      <c r="M55" s="5"/>
      <c r="N55" s="1"/>
      <c r="O55" s="1"/>
      <c r="P55" s="1"/>
      <c r="Q55" s="1"/>
      <c r="R55" s="68"/>
      <c r="S55" s="7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>
        <v>20</v>
      </c>
      <c r="AF55" s="1"/>
      <c r="AG55" s="1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35"/>
    </row>
    <row r="56" spans="1:53" s="11" customFormat="1" ht="18" customHeight="1">
      <c r="A56" s="1">
        <v>52</v>
      </c>
      <c r="B56" s="1">
        <v>3372</v>
      </c>
      <c r="C56" s="5" t="s">
        <v>30</v>
      </c>
      <c r="D56" s="1" t="s">
        <v>307</v>
      </c>
      <c r="E56" s="6" t="s">
        <v>31</v>
      </c>
      <c r="F56" s="1" t="s">
        <v>33</v>
      </c>
      <c r="G56" s="1">
        <f t="shared" si="1"/>
        <v>18</v>
      </c>
      <c r="H56" s="66"/>
      <c r="I56" s="1"/>
      <c r="J56" s="1"/>
      <c r="K56" s="1"/>
      <c r="L56" s="1"/>
      <c r="M56" s="5"/>
      <c r="N56" s="1"/>
      <c r="O56" s="1"/>
      <c r="P56" s="1"/>
      <c r="Q56" s="1"/>
      <c r="R56" s="68"/>
      <c r="S56" s="7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7"/>
      <c r="AI56" s="7"/>
      <c r="AJ56" s="7"/>
      <c r="AK56" s="7"/>
      <c r="AL56" s="7"/>
      <c r="AM56" s="7"/>
      <c r="AN56" s="7"/>
      <c r="AO56" s="7">
        <v>8</v>
      </c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>
        <v>10</v>
      </c>
      <c r="BA56" s="35"/>
    </row>
    <row r="57" spans="1:53" s="11" customFormat="1" ht="18" customHeight="1">
      <c r="A57" s="1">
        <v>53</v>
      </c>
      <c r="B57" s="1">
        <v>31956</v>
      </c>
      <c r="C57" s="62" t="s">
        <v>448</v>
      </c>
      <c r="D57" s="1" t="s">
        <v>307</v>
      </c>
      <c r="E57" s="6" t="s">
        <v>7</v>
      </c>
      <c r="F57" s="1" t="s">
        <v>42</v>
      </c>
      <c r="G57" s="1">
        <f t="shared" si="1"/>
        <v>15</v>
      </c>
      <c r="H57" s="66"/>
      <c r="I57" s="1"/>
      <c r="J57" s="1"/>
      <c r="K57" s="1"/>
      <c r="L57" s="1"/>
      <c r="M57" s="5"/>
      <c r="N57" s="1"/>
      <c r="O57" s="1"/>
      <c r="P57" s="1"/>
      <c r="Q57" s="1"/>
      <c r="R57" s="68"/>
      <c r="S57" s="7"/>
      <c r="T57" s="1"/>
      <c r="U57" s="1">
        <v>15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35"/>
    </row>
    <row r="58" spans="1:53" s="11" customFormat="1" ht="18" customHeight="1">
      <c r="A58" s="1">
        <v>54</v>
      </c>
      <c r="B58" s="1">
        <v>16140</v>
      </c>
      <c r="C58" s="5" t="s">
        <v>349</v>
      </c>
      <c r="D58" s="1" t="s">
        <v>307</v>
      </c>
      <c r="E58" s="6" t="s">
        <v>7</v>
      </c>
      <c r="F58" s="1" t="s">
        <v>119</v>
      </c>
      <c r="G58" s="1">
        <f t="shared" si="1"/>
        <v>10</v>
      </c>
      <c r="H58" s="66"/>
      <c r="I58" s="1"/>
      <c r="J58" s="1"/>
      <c r="K58" s="1"/>
      <c r="L58" s="1"/>
      <c r="M58" s="1"/>
      <c r="N58" s="1"/>
      <c r="O58" s="1"/>
      <c r="P58" s="1"/>
      <c r="Q58" s="1"/>
      <c r="R58" s="68"/>
      <c r="S58" s="7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7">
        <v>10</v>
      </c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35"/>
    </row>
    <row r="59" spans="1:53" s="11" customFormat="1" ht="18" customHeight="1">
      <c r="A59" s="1">
        <v>54</v>
      </c>
      <c r="B59" s="1">
        <v>54121</v>
      </c>
      <c r="C59" s="5" t="s">
        <v>515</v>
      </c>
      <c r="D59" s="1" t="s">
        <v>307</v>
      </c>
      <c r="E59" s="6" t="s">
        <v>7</v>
      </c>
      <c r="F59" s="1" t="s">
        <v>57</v>
      </c>
      <c r="G59" s="1">
        <f t="shared" si="1"/>
        <v>10</v>
      </c>
      <c r="H59" s="66"/>
      <c r="I59" s="71"/>
      <c r="J59" s="71"/>
      <c r="K59" s="71"/>
      <c r="L59" s="71"/>
      <c r="M59" s="71">
        <v>10</v>
      </c>
      <c r="N59" s="71"/>
      <c r="O59" s="71"/>
      <c r="P59" s="71"/>
      <c r="Q59" s="71"/>
      <c r="R59" s="68"/>
      <c r="S59" s="7"/>
      <c r="T59" s="7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35"/>
    </row>
    <row r="60" spans="1:53" s="11" customFormat="1" ht="18" customHeight="1">
      <c r="A60" s="1">
        <v>56</v>
      </c>
      <c r="B60" s="1">
        <v>49589</v>
      </c>
      <c r="C60" s="11" t="s">
        <v>32</v>
      </c>
      <c r="D60" s="1" t="s">
        <v>307</v>
      </c>
      <c r="E60" s="6" t="s">
        <v>7</v>
      </c>
      <c r="F60" s="1" t="s">
        <v>8</v>
      </c>
      <c r="G60" s="1">
        <f t="shared" si="1"/>
        <v>8</v>
      </c>
      <c r="H60" s="66"/>
      <c r="I60" s="71"/>
      <c r="J60" s="71"/>
      <c r="K60" s="71"/>
      <c r="L60" s="71"/>
      <c r="M60" s="71"/>
      <c r="N60" s="71"/>
      <c r="O60" s="71"/>
      <c r="P60" s="71"/>
      <c r="Q60" s="71"/>
      <c r="R60" s="68"/>
      <c r="S60" s="7"/>
      <c r="T60" s="7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>
        <v>8</v>
      </c>
      <c r="BA60" s="35"/>
    </row>
    <row r="61" spans="1:53" s="11" customFormat="1" ht="18" customHeight="1">
      <c r="A61" s="1">
        <v>56</v>
      </c>
      <c r="B61" s="1">
        <v>1747</v>
      </c>
      <c r="C61" s="5" t="s">
        <v>449</v>
      </c>
      <c r="D61" s="1" t="s">
        <v>307</v>
      </c>
      <c r="E61" s="6" t="s">
        <v>53</v>
      </c>
      <c r="F61" s="1" t="s">
        <v>42</v>
      </c>
      <c r="G61" s="1">
        <f t="shared" si="1"/>
        <v>8</v>
      </c>
      <c r="H61" s="66"/>
      <c r="I61" s="71"/>
      <c r="J61" s="71"/>
      <c r="K61" s="71"/>
      <c r="L61" s="71"/>
      <c r="M61" s="71"/>
      <c r="N61" s="71"/>
      <c r="O61" s="71"/>
      <c r="P61" s="71"/>
      <c r="Q61" s="71"/>
      <c r="R61" s="68"/>
      <c r="S61" s="7"/>
      <c r="T61" s="71"/>
      <c r="U61" s="1">
        <v>8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35"/>
    </row>
    <row r="62" spans="1:53" s="11" customFormat="1" ht="18" customHeight="1">
      <c r="A62" s="1">
        <v>58</v>
      </c>
      <c r="B62" s="1">
        <v>64010</v>
      </c>
      <c r="C62" s="5" t="s">
        <v>98</v>
      </c>
      <c r="D62" s="1" t="s">
        <v>307</v>
      </c>
      <c r="E62" s="6" t="s">
        <v>99</v>
      </c>
      <c r="F62" s="1" t="s">
        <v>91</v>
      </c>
      <c r="G62" s="1">
        <f t="shared" si="1"/>
        <v>6</v>
      </c>
      <c r="H62" s="66"/>
      <c r="I62" s="71"/>
      <c r="J62" s="71"/>
      <c r="K62" s="71"/>
      <c r="L62" s="71"/>
      <c r="M62" s="71"/>
      <c r="N62" s="71"/>
      <c r="O62" s="71"/>
      <c r="P62" s="71"/>
      <c r="Q62" s="71"/>
      <c r="R62" s="68"/>
      <c r="S62" s="7"/>
      <c r="T62" s="7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>
        <v>6</v>
      </c>
      <c r="AY62" s="7"/>
      <c r="AZ62" s="7"/>
      <c r="BA62" s="35"/>
    </row>
    <row r="63" spans="1:53" s="11" customFormat="1" ht="18" customHeight="1">
      <c r="A63" s="1">
        <v>59</v>
      </c>
      <c r="B63" s="1">
        <v>61713</v>
      </c>
      <c r="C63" s="5" t="s">
        <v>259</v>
      </c>
      <c r="D63" s="1" t="s">
        <v>307</v>
      </c>
      <c r="E63" s="6" t="s">
        <v>7</v>
      </c>
      <c r="F63" s="1" t="s">
        <v>156</v>
      </c>
      <c r="G63" s="1">
        <f t="shared" si="1"/>
        <v>5</v>
      </c>
      <c r="H63" s="66"/>
      <c r="I63" s="71"/>
      <c r="J63" s="71"/>
      <c r="K63" s="71"/>
      <c r="L63" s="71"/>
      <c r="M63" s="71"/>
      <c r="N63" s="71"/>
      <c r="O63" s="71"/>
      <c r="P63" s="71"/>
      <c r="Q63" s="71"/>
      <c r="R63" s="68"/>
      <c r="S63" s="7"/>
      <c r="T63" s="7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>
        <v>5</v>
      </c>
      <c r="AS63" s="7"/>
      <c r="AT63" s="7"/>
      <c r="AU63" s="7"/>
      <c r="AV63" s="7"/>
      <c r="AW63" s="7"/>
      <c r="AX63" s="7"/>
      <c r="AY63" s="7"/>
      <c r="AZ63" s="7"/>
      <c r="BA63" s="35"/>
    </row>
    <row r="64" spans="1:53" s="11" customFormat="1" ht="18" customHeight="1">
      <c r="A64" s="1">
        <v>59</v>
      </c>
      <c r="B64" s="1">
        <v>62624</v>
      </c>
      <c r="C64" s="5" t="s">
        <v>516</v>
      </c>
      <c r="D64" s="1" t="s">
        <v>307</v>
      </c>
      <c r="E64" s="6" t="s">
        <v>7</v>
      </c>
      <c r="F64" s="1" t="s">
        <v>57</v>
      </c>
      <c r="G64" s="1">
        <f t="shared" si="1"/>
        <v>5</v>
      </c>
      <c r="H64" s="66"/>
      <c r="I64" s="71"/>
      <c r="J64" s="71"/>
      <c r="K64" s="71"/>
      <c r="L64" s="71"/>
      <c r="M64" s="71">
        <v>5</v>
      </c>
      <c r="N64" s="71"/>
      <c r="O64" s="71"/>
      <c r="P64" s="71"/>
      <c r="Q64" s="71"/>
      <c r="R64" s="68"/>
      <c r="S64" s="7"/>
      <c r="T64" s="7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35"/>
    </row>
    <row r="65" spans="1:53" s="11" customFormat="1" ht="18" customHeight="1">
      <c r="A65" s="1">
        <v>61</v>
      </c>
      <c r="B65" s="1">
        <v>30619</v>
      </c>
      <c r="C65" s="5" t="s">
        <v>100</v>
      </c>
      <c r="D65" s="1" t="s">
        <v>307</v>
      </c>
      <c r="E65" s="6" t="s">
        <v>7</v>
      </c>
      <c r="F65" s="1" t="s">
        <v>91</v>
      </c>
      <c r="G65" s="1">
        <f t="shared" si="1"/>
        <v>4</v>
      </c>
      <c r="H65" s="66"/>
      <c r="I65" s="71"/>
      <c r="J65" s="71"/>
      <c r="K65" s="71"/>
      <c r="L65" s="71"/>
      <c r="M65" s="71"/>
      <c r="N65" s="71"/>
      <c r="O65" s="71"/>
      <c r="P65" s="71"/>
      <c r="Q65" s="71"/>
      <c r="R65" s="68"/>
      <c r="S65" s="7"/>
      <c r="T65" s="7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>
        <v>4</v>
      </c>
      <c r="AY65" s="7"/>
      <c r="AZ65" s="7"/>
      <c r="BA65" s="35"/>
    </row>
    <row r="66" spans="1:53" s="11" customFormat="1" ht="18" customHeight="1">
      <c r="A66" s="1">
        <v>62</v>
      </c>
      <c r="B66" s="1">
        <v>47169</v>
      </c>
      <c r="C66" s="5" t="s">
        <v>298</v>
      </c>
      <c r="D66" s="1" t="s">
        <v>307</v>
      </c>
      <c r="E66" s="6" t="s">
        <v>7</v>
      </c>
      <c r="F66" s="1" t="s">
        <v>8</v>
      </c>
      <c r="G66" s="1">
        <f t="shared" si="1"/>
        <v>3</v>
      </c>
      <c r="H66" s="66"/>
      <c r="I66" s="71"/>
      <c r="J66" s="71"/>
      <c r="K66" s="71"/>
      <c r="L66" s="71"/>
      <c r="M66" s="71"/>
      <c r="N66" s="71"/>
      <c r="O66" s="71"/>
      <c r="P66" s="71"/>
      <c r="Q66" s="71"/>
      <c r="R66" s="68"/>
      <c r="S66" s="7"/>
      <c r="T66" s="7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7"/>
      <c r="AI66" s="7"/>
      <c r="AJ66" s="7"/>
      <c r="AK66" s="7"/>
      <c r="AL66" s="7"/>
      <c r="AM66" s="7"/>
      <c r="AN66" s="7"/>
      <c r="AO66" s="7">
        <v>3</v>
      </c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35"/>
    </row>
    <row r="67" spans="1:53" s="11" customFormat="1" ht="18" customHeight="1">
      <c r="A67" s="1">
        <v>63</v>
      </c>
      <c r="B67" s="1">
        <v>30630</v>
      </c>
      <c r="C67" s="5" t="s">
        <v>102</v>
      </c>
      <c r="D67" s="1" t="s">
        <v>307</v>
      </c>
      <c r="E67" s="6" t="s">
        <v>7</v>
      </c>
      <c r="F67" s="1" t="s">
        <v>91</v>
      </c>
      <c r="G67" s="1">
        <f t="shared" si="1"/>
        <v>2</v>
      </c>
      <c r="H67" s="66"/>
      <c r="I67" s="71"/>
      <c r="J67" s="71"/>
      <c r="K67" s="71"/>
      <c r="L67" s="71"/>
      <c r="M67" s="71"/>
      <c r="N67" s="71"/>
      <c r="O67" s="71"/>
      <c r="P67" s="71"/>
      <c r="Q67" s="71"/>
      <c r="R67" s="68"/>
      <c r="S67" s="7"/>
      <c r="T67" s="7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>
        <v>2</v>
      </c>
      <c r="AY67" s="7"/>
      <c r="AZ67" s="7"/>
      <c r="BA67" s="35"/>
    </row>
    <row r="68" spans="1:53" s="11" customFormat="1" ht="18" customHeight="1">
      <c r="A68" s="1">
        <v>64</v>
      </c>
      <c r="B68" s="1">
        <v>59705</v>
      </c>
      <c r="C68" s="5" t="s">
        <v>103</v>
      </c>
      <c r="D68" s="1" t="s">
        <v>307</v>
      </c>
      <c r="E68" s="6" t="s">
        <v>7</v>
      </c>
      <c r="F68" s="1" t="s">
        <v>91</v>
      </c>
      <c r="G68" s="1">
        <f t="shared" si="1"/>
        <v>1</v>
      </c>
      <c r="H68" s="66"/>
      <c r="I68" s="71"/>
      <c r="J68" s="71"/>
      <c r="K68" s="71"/>
      <c r="L68" s="71"/>
      <c r="M68" s="71"/>
      <c r="N68" s="71"/>
      <c r="O68" s="71"/>
      <c r="P68" s="71"/>
      <c r="Q68" s="71"/>
      <c r="R68" s="68"/>
      <c r="S68" s="7"/>
      <c r="T68" s="7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>
        <v>1</v>
      </c>
      <c r="AY68" s="7"/>
      <c r="AZ68" s="7"/>
      <c r="BA68" s="35"/>
    </row>
    <row r="69" spans="1:53" ht="6.9" customHeight="1">
      <c r="A69" s="37"/>
      <c r="B69" s="32"/>
      <c r="C69" s="38"/>
      <c r="D69" s="32"/>
      <c r="E69" s="39"/>
      <c r="F69" s="32"/>
      <c r="G69" s="40"/>
      <c r="H69" s="73"/>
      <c r="I69" s="72"/>
      <c r="J69" s="72"/>
      <c r="K69" s="72"/>
      <c r="L69" s="72"/>
      <c r="M69" s="72"/>
      <c r="N69" s="72"/>
      <c r="O69" s="72"/>
      <c r="P69" s="72"/>
      <c r="Q69" s="72"/>
      <c r="R69" s="41"/>
      <c r="S69" s="41"/>
      <c r="T69" s="72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1"/>
      <c r="AU69" s="41"/>
      <c r="AV69" s="41"/>
      <c r="AW69" s="41"/>
      <c r="AX69" s="41"/>
      <c r="AY69" s="41"/>
      <c r="AZ69" s="41"/>
      <c r="BA69" s="36"/>
    </row>
    <row r="70" spans="1:53" s="8" customFormat="1" ht="12.75" customHeight="1">
      <c r="A70" s="13"/>
      <c r="B70" s="14"/>
      <c r="D70" s="14"/>
      <c r="E70" s="15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2"/>
      <c r="S70" s="12"/>
      <c r="T70" s="14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</row>
    <row r="71" spans="1:53">
      <c r="C71" s="2"/>
      <c r="E71" s="12"/>
      <c r="F71" s="12"/>
      <c r="G71" s="12"/>
      <c r="H71" s="12"/>
      <c r="AW71" s="3"/>
      <c r="AX71" s="3"/>
      <c r="AY71" s="3"/>
      <c r="AZ71" s="3"/>
    </row>
    <row r="72" spans="1:53">
      <c r="C72" s="2"/>
      <c r="E72" s="12"/>
      <c r="F72" s="12"/>
      <c r="G72" s="12"/>
      <c r="H72" s="12"/>
      <c r="AW72" s="3"/>
      <c r="AX72" s="3"/>
      <c r="AY72" s="3"/>
      <c r="AZ72" s="3"/>
    </row>
    <row r="73" spans="1:53">
      <c r="C73" s="2"/>
      <c r="E73" s="12"/>
      <c r="F73" s="12"/>
      <c r="G73" s="12"/>
      <c r="H73" s="12"/>
      <c r="AW73" s="3"/>
      <c r="AX73" s="3"/>
      <c r="AY73" s="3"/>
      <c r="AZ73" s="3"/>
    </row>
    <row r="74" spans="1:53">
      <c r="C74" s="2"/>
      <c r="E74" s="12"/>
      <c r="F74" s="12"/>
      <c r="G74" s="12"/>
      <c r="H74" s="12"/>
      <c r="AW74" s="3"/>
      <c r="AX74" s="3"/>
      <c r="AY74" s="3"/>
      <c r="AZ74" s="3"/>
    </row>
    <row r="75" spans="1:53">
      <c r="B75" s="10"/>
      <c r="C75" s="2"/>
      <c r="E75" s="2"/>
      <c r="F75" s="12"/>
      <c r="G75" s="12"/>
      <c r="H75" s="12"/>
      <c r="AX75" s="3"/>
      <c r="AY75" s="3"/>
      <c r="AZ75" s="3"/>
    </row>
    <row r="76" spans="1:53">
      <c r="B76" s="10"/>
      <c r="C76" s="2"/>
      <c r="E76" s="2"/>
      <c r="F76" s="12"/>
      <c r="G76" s="12"/>
      <c r="H76" s="12"/>
      <c r="AX76" s="3"/>
      <c r="AY76" s="3"/>
      <c r="AZ76" s="3"/>
    </row>
    <row r="77" spans="1:53">
      <c r="C77" s="10"/>
      <c r="E77" s="2"/>
      <c r="G77" s="12"/>
      <c r="H77" s="12"/>
      <c r="AY77" s="3"/>
      <c r="AZ77" s="3"/>
    </row>
    <row r="78" spans="1:53">
      <c r="B78" s="48"/>
    </row>
    <row r="79" spans="1:53">
      <c r="B79" s="48"/>
    </row>
    <row r="80" spans="1:53">
      <c r="B80" s="48"/>
    </row>
    <row r="81" spans="2:2">
      <c r="B81" s="48"/>
    </row>
    <row r="82" spans="2:2">
      <c r="B82" s="48"/>
    </row>
    <row r="83" spans="2:2">
      <c r="B83" s="48"/>
    </row>
    <row r="84" spans="2:2">
      <c r="B84" s="48"/>
    </row>
  </sheetData>
  <sheetProtection algorithmName="SHA-512" hashValue="PvsoOAOWF2DhSQRblG60GGo23/ZIZwTPPWbbDarxxk6jJymIPs+HzbXkbU71/EdWSdloMJZc9Yh6pB3f9yhYxg==" saltValue="m2fzzk6isi5Ha9oW5l+d4g==" spinCount="100000" sheet="1" selectLockedCells="1" selectUnlockedCells="1"/>
  <sortState xmlns:xlrd2="http://schemas.microsoft.com/office/spreadsheetml/2017/richdata2" ref="A5:AZ68">
    <sortCondition descending="1" ref="G5:G68"/>
  </sortState>
  <mergeCells count="46">
    <mergeCell ref="M1:M2"/>
    <mergeCell ref="L1:L2"/>
    <mergeCell ref="K1:K2"/>
    <mergeCell ref="J1:J2"/>
    <mergeCell ref="I1:I2"/>
    <mergeCell ref="Q1:Q2"/>
    <mergeCell ref="P1:P2"/>
    <mergeCell ref="N1:N2"/>
    <mergeCell ref="O1:O2"/>
    <mergeCell ref="AH1:AH2"/>
    <mergeCell ref="Z1:Z2"/>
    <mergeCell ref="U1:U2"/>
    <mergeCell ref="S1:S2"/>
    <mergeCell ref="T1:T2"/>
    <mergeCell ref="AB1:AB2"/>
    <mergeCell ref="R1:R2"/>
    <mergeCell ref="AO1:AO2"/>
    <mergeCell ref="AD1:AD2"/>
    <mergeCell ref="AC1:AC2"/>
    <mergeCell ref="AA1:AA2"/>
    <mergeCell ref="Y1:Y2"/>
    <mergeCell ref="AF1:AF2"/>
    <mergeCell ref="AG1:AG2"/>
    <mergeCell ref="AZ1:AZ2"/>
    <mergeCell ref="AX1:AX2"/>
    <mergeCell ref="AY1:AY2"/>
    <mergeCell ref="AW1:AW2"/>
    <mergeCell ref="V1:V2"/>
    <mergeCell ref="W1:W2"/>
    <mergeCell ref="X1:X2"/>
    <mergeCell ref="A2:G2"/>
    <mergeCell ref="A1:G1"/>
    <mergeCell ref="AV1:AV2"/>
    <mergeCell ref="AU1:AU2"/>
    <mergeCell ref="AT1:AT2"/>
    <mergeCell ref="AS1:AS2"/>
    <mergeCell ref="AR1:AR2"/>
    <mergeCell ref="AQ1:AQ2"/>
    <mergeCell ref="AP1:AP2"/>
    <mergeCell ref="AN1:AN2"/>
    <mergeCell ref="AM1:AM2"/>
    <mergeCell ref="AL1:AL2"/>
    <mergeCell ref="AK1:AK2"/>
    <mergeCell ref="AJ1:AJ2"/>
    <mergeCell ref="AI1:AI2"/>
    <mergeCell ref="AE1:AE2"/>
  </mergeCells>
  <phoneticPr fontId="0" type="noConversion"/>
  <conditionalFormatting sqref="B1:C2 B4:C4 B9:C54 B55 B56:C58 B69:C70 B78:C65550">
    <cfRule type="expression" dxfId="134" priority="3044" stopIfTrue="1">
      <formula>AND(COUNTIF($B$1:$C$2, B1)+COUNTIF($B$4:$C$4, B1)+COUNTIF($B$9:$C$65550, B1)&gt;1,NOT(ISBLANK(B1)))</formula>
    </cfRule>
  </conditionalFormatting>
  <conditionalFormatting sqref="B3:C3">
    <cfRule type="duplicateValues" dxfId="133" priority="76" stopIfTrue="1"/>
  </conditionalFormatting>
  <conditionalFormatting sqref="B5:C54 B56:C58 B55">
    <cfRule type="duplicateValues" dxfId="132" priority="11190" stopIfTrue="1"/>
    <cfRule type="duplicateValues" dxfId="131" priority="11191" stopIfTrue="1"/>
    <cfRule type="duplicateValues" dxfId="130" priority="11192" stopIfTrue="1"/>
    <cfRule type="duplicateValues" dxfId="129" priority="11193" stopIfTrue="1"/>
  </conditionalFormatting>
  <conditionalFormatting sqref="B69:C70 B9:C54 B56:C58 B55">
    <cfRule type="duplicateValues" dxfId="128" priority="11202" stopIfTrue="1"/>
  </conditionalFormatting>
  <conditionalFormatting sqref="B69:C1048576 B1:C54 B56:C58 B55">
    <cfRule type="duplicateValues" dxfId="127" priority="11"/>
  </conditionalFormatting>
  <conditionalFormatting sqref="B78:C1048576 B1:C54 B56:C58 B55 B69:C70">
    <cfRule type="duplicateValues" dxfId="126" priority="14"/>
    <cfRule type="duplicateValues" dxfId="125" priority="7946"/>
  </conditionalFormatting>
  <conditionalFormatting sqref="B78:C1048576">
    <cfRule type="duplicateValues" dxfId="124" priority="7909"/>
  </conditionalFormatting>
  <conditionalFormatting sqref="C59">
    <cfRule type="duplicateValues" dxfId="123" priority="11324"/>
    <cfRule type="duplicateValues" dxfId="122" priority="11325"/>
    <cfRule type="duplicateValues" dxfId="121" priority="11326"/>
    <cfRule type="duplicateValues" dxfId="120" priority="11327" stopIfTrue="1"/>
    <cfRule type="duplicateValues" dxfId="119" priority="11328" stopIfTrue="1"/>
    <cfRule type="duplicateValues" dxfId="118" priority="11329" stopIfTrue="1"/>
    <cfRule type="duplicateValues" dxfId="117" priority="11330" stopIfTrue="1"/>
    <cfRule type="duplicateValues" dxfId="116" priority="11331" stopIfTrue="1"/>
    <cfRule type="expression" dxfId="115" priority="11332" stopIfTrue="1">
      <formula>AND(COUNTIF($B$1:$C$2, C59)+COUNTIF($B$4:$C$4, C59)+COUNTIF($B$9:$C$65562, C59)&gt;1,NOT(ISBLANK(C59)))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80"/>
  <sheetViews>
    <sheetView zoomScale="85" zoomScaleNormal="85" workbookViewId="0">
      <pane ySplit="4" topLeftCell="A5" activePane="bottomLeft" state="frozen"/>
      <selection pane="bottomLeft" activeCell="L45" sqref="L45"/>
    </sheetView>
  </sheetViews>
  <sheetFormatPr defaultColWidth="9.08984375" defaultRowHeight="14"/>
  <cols>
    <col min="1" max="1" width="5.6328125" style="9" bestFit="1" customWidth="1"/>
    <col min="2" max="2" width="9.08984375" style="2" customWidth="1"/>
    <col min="3" max="3" width="47.1796875" style="3" customWidth="1"/>
    <col min="4" max="4" width="6.90625" style="2" customWidth="1"/>
    <col min="5" max="5" width="47.81640625" style="55" customWidth="1"/>
    <col min="6" max="6" width="6.453125" style="2" customWidth="1"/>
    <col min="7" max="7" width="8" style="2" bestFit="1" customWidth="1"/>
    <col min="8" max="8" width="1" style="2" customWidth="1"/>
    <col min="9" max="17" width="6.6328125" style="48" customWidth="1"/>
    <col min="18" max="18" width="7.36328125" style="12" bestFit="1" customWidth="1"/>
    <col min="19" max="19" width="7.36328125" style="12" customWidth="1"/>
    <col min="20" max="32" width="7.36328125" style="11" customWidth="1"/>
    <col min="33" max="44" width="7.36328125" style="12" customWidth="1"/>
    <col min="45" max="46" width="7.36328125" style="12" bestFit="1" customWidth="1"/>
    <col min="47" max="50" width="6.6328125" style="12" customWidth="1"/>
    <col min="51" max="51" width="1" style="3" customWidth="1"/>
    <col min="52" max="16384" width="9.08984375" style="3"/>
  </cols>
  <sheetData>
    <row r="1" spans="1:51" ht="69" customHeight="1">
      <c r="A1" s="87"/>
      <c r="B1" s="88"/>
      <c r="C1" s="88"/>
      <c r="D1" s="88"/>
      <c r="E1" s="88"/>
      <c r="F1" s="88"/>
      <c r="G1" s="89"/>
      <c r="H1" s="26"/>
      <c r="I1" s="96" t="s">
        <v>532</v>
      </c>
      <c r="J1" s="99" t="s">
        <v>527</v>
      </c>
      <c r="K1" s="92" t="s">
        <v>524</v>
      </c>
      <c r="L1" s="92" t="s">
        <v>520</v>
      </c>
      <c r="M1" s="99" t="s">
        <v>514</v>
      </c>
      <c r="N1" s="90" t="s">
        <v>499</v>
      </c>
      <c r="O1" s="98" t="s">
        <v>509</v>
      </c>
      <c r="P1" s="90" t="s">
        <v>498</v>
      </c>
      <c r="Q1" s="98" t="s">
        <v>473</v>
      </c>
      <c r="R1" s="96" t="s">
        <v>466</v>
      </c>
      <c r="S1" s="96" t="s">
        <v>467</v>
      </c>
      <c r="T1" s="96" t="s">
        <v>447</v>
      </c>
      <c r="U1" s="96" t="s">
        <v>455</v>
      </c>
      <c r="V1" s="96" t="s">
        <v>479</v>
      </c>
      <c r="W1" s="96" t="s">
        <v>443</v>
      </c>
      <c r="X1" s="100" t="s">
        <v>397</v>
      </c>
      <c r="Y1" s="96" t="s">
        <v>440</v>
      </c>
      <c r="Z1" s="96" t="s">
        <v>364</v>
      </c>
      <c r="AA1" s="96" t="s">
        <v>477</v>
      </c>
      <c r="AB1" s="96" t="s">
        <v>362</v>
      </c>
      <c r="AC1" s="96" t="s">
        <v>361</v>
      </c>
      <c r="AD1" s="92" t="s">
        <v>405</v>
      </c>
      <c r="AE1" s="92" t="s">
        <v>398</v>
      </c>
      <c r="AF1" s="92" t="s">
        <v>399</v>
      </c>
      <c r="AG1" s="90" t="s">
        <v>347</v>
      </c>
      <c r="AH1" s="90" t="s">
        <v>345</v>
      </c>
      <c r="AI1" s="90" t="s">
        <v>335</v>
      </c>
      <c r="AJ1" s="90" t="s">
        <v>331</v>
      </c>
      <c r="AK1" s="90" t="s">
        <v>324</v>
      </c>
      <c r="AL1" s="90" t="s">
        <v>494</v>
      </c>
      <c r="AM1" s="90" t="s">
        <v>493</v>
      </c>
      <c r="AN1" s="90" t="s">
        <v>293</v>
      </c>
      <c r="AO1" s="90" t="s">
        <v>287</v>
      </c>
      <c r="AP1" s="90" t="s">
        <v>236</v>
      </c>
      <c r="AQ1" s="90" t="s">
        <v>229</v>
      </c>
      <c r="AR1" s="90" t="s">
        <v>200</v>
      </c>
      <c r="AS1" s="90" t="s">
        <v>198</v>
      </c>
      <c r="AT1" s="90" t="s">
        <v>496</v>
      </c>
      <c r="AU1" s="90" t="s">
        <v>497</v>
      </c>
      <c r="AV1" s="90" t="s">
        <v>89</v>
      </c>
      <c r="AW1" s="90" t="s">
        <v>43</v>
      </c>
      <c r="AX1" s="90" t="s">
        <v>5</v>
      </c>
      <c r="AY1" s="45"/>
    </row>
    <row r="2" spans="1:51" s="4" customFormat="1" ht="123" customHeight="1">
      <c r="A2" s="84" t="s">
        <v>544</v>
      </c>
      <c r="B2" s="85"/>
      <c r="C2" s="85"/>
      <c r="D2" s="85"/>
      <c r="E2" s="85"/>
      <c r="F2" s="85"/>
      <c r="G2" s="86"/>
      <c r="H2" s="27"/>
      <c r="I2" s="97"/>
      <c r="J2" s="93"/>
      <c r="K2" s="93"/>
      <c r="L2" s="93"/>
      <c r="M2" s="99"/>
      <c r="N2" s="91"/>
      <c r="O2" s="97"/>
      <c r="P2" s="91"/>
      <c r="Q2" s="98"/>
      <c r="R2" s="97"/>
      <c r="S2" s="97"/>
      <c r="T2" s="97"/>
      <c r="U2" s="97"/>
      <c r="V2" s="97"/>
      <c r="W2" s="97"/>
      <c r="X2" s="101"/>
      <c r="Y2" s="97"/>
      <c r="Z2" s="97"/>
      <c r="AA2" s="97"/>
      <c r="AB2" s="97"/>
      <c r="AC2" s="97"/>
      <c r="AD2" s="93"/>
      <c r="AE2" s="93"/>
      <c r="AF2" s="93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46"/>
    </row>
    <row r="3" spans="1:51" s="4" customFormat="1" ht="18" customHeight="1">
      <c r="A3" s="16"/>
      <c r="B3" s="17"/>
      <c r="C3" s="17"/>
      <c r="D3" s="17"/>
      <c r="E3" s="49"/>
      <c r="F3" s="17"/>
      <c r="G3" s="18"/>
      <c r="H3" s="28"/>
      <c r="I3" s="56">
        <v>45955</v>
      </c>
      <c r="J3" s="19">
        <v>45954</v>
      </c>
      <c r="K3" s="19">
        <v>45941</v>
      </c>
      <c r="L3" s="19">
        <v>45940</v>
      </c>
      <c r="M3" s="82">
        <v>45935</v>
      </c>
      <c r="N3" s="19">
        <v>45928</v>
      </c>
      <c r="O3" s="19">
        <v>45927</v>
      </c>
      <c r="P3" s="19">
        <v>45926</v>
      </c>
      <c r="Q3" s="19">
        <v>45921</v>
      </c>
      <c r="R3" s="19">
        <v>45921</v>
      </c>
      <c r="S3" s="19">
        <v>45920</v>
      </c>
      <c r="T3" s="56">
        <v>45878</v>
      </c>
      <c r="U3" s="19">
        <v>45865</v>
      </c>
      <c r="V3" s="19">
        <v>45864</v>
      </c>
      <c r="W3" s="56">
        <v>45858</v>
      </c>
      <c r="X3" s="56">
        <v>45851</v>
      </c>
      <c r="Y3" s="56">
        <v>45850</v>
      </c>
      <c r="Z3" s="56">
        <v>45844</v>
      </c>
      <c r="AA3" s="56">
        <v>45843</v>
      </c>
      <c r="AB3" s="56">
        <v>45842</v>
      </c>
      <c r="AC3" s="56">
        <v>45841</v>
      </c>
      <c r="AD3" s="56">
        <v>45837</v>
      </c>
      <c r="AE3" s="56">
        <v>45835</v>
      </c>
      <c r="AF3" s="56">
        <v>45834</v>
      </c>
      <c r="AG3" s="19">
        <v>45816</v>
      </c>
      <c r="AH3" s="19">
        <v>45814</v>
      </c>
      <c r="AI3" s="19">
        <v>45815</v>
      </c>
      <c r="AJ3" s="19">
        <v>45802</v>
      </c>
      <c r="AK3" s="19">
        <v>45801</v>
      </c>
      <c r="AL3" s="19">
        <v>45794</v>
      </c>
      <c r="AM3" s="19">
        <v>45793</v>
      </c>
      <c r="AN3" s="19">
        <v>45746</v>
      </c>
      <c r="AO3" s="19">
        <v>45744</v>
      </c>
      <c r="AP3" s="19">
        <v>45739</v>
      </c>
      <c r="AQ3" s="19">
        <v>45738</v>
      </c>
      <c r="AR3" s="19">
        <v>45732</v>
      </c>
      <c r="AS3" s="19">
        <v>45730</v>
      </c>
      <c r="AT3" s="19">
        <v>45724</v>
      </c>
      <c r="AU3" s="19">
        <v>45723</v>
      </c>
      <c r="AV3" s="19">
        <v>45711</v>
      </c>
      <c r="AW3" s="19">
        <v>45710</v>
      </c>
      <c r="AX3" s="19">
        <v>45704</v>
      </c>
      <c r="AY3" s="33"/>
    </row>
    <row r="4" spans="1:51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50" t="s">
        <v>2</v>
      </c>
      <c r="F4" s="20" t="s">
        <v>3</v>
      </c>
      <c r="G4" s="20" t="s">
        <v>504</v>
      </c>
      <c r="H4" s="29"/>
      <c r="I4" s="57">
        <v>1</v>
      </c>
      <c r="J4" s="57">
        <v>3</v>
      </c>
      <c r="K4" s="57">
        <v>1</v>
      </c>
      <c r="L4" s="57">
        <v>3</v>
      </c>
      <c r="M4" s="57" t="s">
        <v>6</v>
      </c>
      <c r="N4" s="57">
        <v>1</v>
      </c>
      <c r="O4" s="57" t="s">
        <v>6</v>
      </c>
      <c r="P4" s="57">
        <v>3</v>
      </c>
      <c r="Q4" s="57">
        <v>3</v>
      </c>
      <c r="R4" s="57">
        <v>2</v>
      </c>
      <c r="S4" s="57">
        <v>3</v>
      </c>
      <c r="T4" s="57" t="s">
        <v>6</v>
      </c>
      <c r="U4" s="57" t="s">
        <v>6</v>
      </c>
      <c r="V4" s="57" t="s">
        <v>6</v>
      </c>
      <c r="W4" s="57" t="s">
        <v>6</v>
      </c>
      <c r="X4" s="57">
        <v>2</v>
      </c>
      <c r="Y4" s="57">
        <v>3</v>
      </c>
      <c r="Z4" s="57" t="s">
        <v>44</v>
      </c>
      <c r="AA4" s="57" t="s">
        <v>263</v>
      </c>
      <c r="AB4" s="57">
        <v>3</v>
      </c>
      <c r="AC4" s="57">
        <v>1</v>
      </c>
      <c r="AD4" s="57" t="s">
        <v>400</v>
      </c>
      <c r="AE4" s="57" t="s">
        <v>400</v>
      </c>
      <c r="AF4" s="57" t="s">
        <v>6</v>
      </c>
      <c r="AG4" s="21">
        <v>1</v>
      </c>
      <c r="AH4" s="21">
        <v>3</v>
      </c>
      <c r="AI4" s="21" t="s">
        <v>6</v>
      </c>
      <c r="AJ4" s="21">
        <v>2</v>
      </c>
      <c r="AK4" s="21">
        <v>3</v>
      </c>
      <c r="AL4" s="21">
        <v>1</v>
      </c>
      <c r="AM4" s="21">
        <v>3</v>
      </c>
      <c r="AN4" s="21" t="s">
        <v>6</v>
      </c>
      <c r="AO4" s="21" t="s">
        <v>263</v>
      </c>
      <c r="AP4" s="21">
        <v>2</v>
      </c>
      <c r="AQ4" s="21" t="s">
        <v>44</v>
      </c>
      <c r="AR4" s="21">
        <v>2</v>
      </c>
      <c r="AS4" s="21">
        <v>3</v>
      </c>
      <c r="AT4" s="21">
        <v>2</v>
      </c>
      <c r="AU4" s="21">
        <v>3</v>
      </c>
      <c r="AV4" s="21" t="s">
        <v>6</v>
      </c>
      <c r="AW4" s="21" t="s">
        <v>44</v>
      </c>
      <c r="AX4" s="21" t="s">
        <v>6</v>
      </c>
      <c r="AY4" s="34"/>
    </row>
    <row r="5" spans="1:51" s="11" customFormat="1" ht="18" customHeight="1">
      <c r="A5" s="1">
        <v>1</v>
      </c>
      <c r="B5" s="1">
        <v>36921</v>
      </c>
      <c r="C5" s="5" t="s">
        <v>137</v>
      </c>
      <c r="D5" s="1" t="s">
        <v>309</v>
      </c>
      <c r="E5" s="51" t="s">
        <v>7</v>
      </c>
      <c r="F5" s="1" t="s">
        <v>33</v>
      </c>
      <c r="G5" s="1">
        <f t="shared" ref="G5:G36" si="0">SUM(I5:BE5)</f>
        <v>2055</v>
      </c>
      <c r="H5" s="30"/>
      <c r="I5" s="1"/>
      <c r="J5" s="1"/>
      <c r="K5" s="1">
        <v>120</v>
      </c>
      <c r="L5" s="1">
        <v>85</v>
      </c>
      <c r="M5" s="5"/>
      <c r="N5" s="1">
        <v>100</v>
      </c>
      <c r="O5" s="1"/>
      <c r="P5" s="1"/>
      <c r="Q5" s="1"/>
      <c r="R5" s="7"/>
      <c r="S5" s="7"/>
      <c r="T5" s="1"/>
      <c r="U5" s="1"/>
      <c r="V5" s="1"/>
      <c r="W5" s="1"/>
      <c r="X5" s="1"/>
      <c r="Y5" s="1"/>
      <c r="Z5" s="1"/>
      <c r="AA5" s="1">
        <v>220</v>
      </c>
      <c r="AB5" s="1">
        <v>80</v>
      </c>
      <c r="AC5" s="1">
        <v>120</v>
      </c>
      <c r="AD5" s="1">
        <v>210</v>
      </c>
      <c r="AE5" s="1">
        <v>100</v>
      </c>
      <c r="AF5" s="1"/>
      <c r="AG5" s="7">
        <v>150</v>
      </c>
      <c r="AH5" s="7">
        <v>10</v>
      </c>
      <c r="AI5" s="7"/>
      <c r="AJ5" s="7">
        <v>120</v>
      </c>
      <c r="AK5" s="7">
        <v>75</v>
      </c>
      <c r="AL5" s="7">
        <v>40</v>
      </c>
      <c r="AM5" s="7">
        <v>75</v>
      </c>
      <c r="AN5" s="7"/>
      <c r="AO5" s="7">
        <v>140</v>
      </c>
      <c r="AP5" s="7">
        <v>140</v>
      </c>
      <c r="AQ5" s="7"/>
      <c r="AR5" s="7">
        <v>80</v>
      </c>
      <c r="AS5" s="7">
        <v>70</v>
      </c>
      <c r="AT5" s="7">
        <v>75</v>
      </c>
      <c r="AU5" s="7">
        <v>45</v>
      </c>
      <c r="AV5" s="7"/>
      <c r="AW5" s="7"/>
      <c r="AX5" s="7"/>
      <c r="AY5" s="35"/>
    </row>
    <row r="6" spans="1:51" s="11" customFormat="1" ht="18" customHeight="1">
      <c r="A6" s="1">
        <v>2</v>
      </c>
      <c r="B6" s="1">
        <v>40040</v>
      </c>
      <c r="C6" s="5" t="s">
        <v>205</v>
      </c>
      <c r="D6" s="1" t="s">
        <v>309</v>
      </c>
      <c r="E6" s="51" t="s">
        <v>64</v>
      </c>
      <c r="F6" s="1" t="s">
        <v>42</v>
      </c>
      <c r="G6" s="1">
        <f t="shared" si="0"/>
        <v>1592</v>
      </c>
      <c r="H6" s="30"/>
      <c r="I6" s="1"/>
      <c r="J6" s="1"/>
      <c r="K6" s="1"/>
      <c r="L6" s="1"/>
      <c r="M6" s="5"/>
      <c r="N6" s="1">
        <v>7</v>
      </c>
      <c r="O6" s="1"/>
      <c r="P6" s="1">
        <v>80</v>
      </c>
      <c r="Q6" s="1"/>
      <c r="R6" s="7"/>
      <c r="S6" s="7"/>
      <c r="T6" s="1"/>
      <c r="U6" s="1"/>
      <c r="V6" s="1"/>
      <c r="W6" s="1"/>
      <c r="X6" s="1">
        <v>140</v>
      </c>
      <c r="Y6" s="1">
        <v>100</v>
      </c>
      <c r="Z6" s="1"/>
      <c r="AA6" s="1">
        <v>200</v>
      </c>
      <c r="AB6" s="1">
        <v>85</v>
      </c>
      <c r="AC6" s="1">
        <v>50</v>
      </c>
      <c r="AD6" s="1">
        <v>220</v>
      </c>
      <c r="AE6" s="1">
        <v>110</v>
      </c>
      <c r="AF6" s="1"/>
      <c r="AG6" s="7"/>
      <c r="AH6" s="7">
        <v>15</v>
      </c>
      <c r="AI6" s="7"/>
      <c r="AJ6" s="7">
        <v>60</v>
      </c>
      <c r="AK6" s="7">
        <v>95</v>
      </c>
      <c r="AL6" s="7">
        <v>190</v>
      </c>
      <c r="AM6" s="7">
        <v>85</v>
      </c>
      <c r="AN6" s="7"/>
      <c r="AO6" s="7">
        <v>50</v>
      </c>
      <c r="AP6" s="7">
        <v>90</v>
      </c>
      <c r="AQ6" s="7"/>
      <c r="AR6" s="7"/>
      <c r="AS6" s="7">
        <v>15</v>
      </c>
      <c r="AT6" s="7"/>
      <c r="AU6" s="7"/>
      <c r="AV6" s="7"/>
      <c r="AW6" s="7"/>
      <c r="AX6" s="7"/>
      <c r="AY6" s="35"/>
    </row>
    <row r="7" spans="1:51" s="11" customFormat="1" ht="18" customHeight="1">
      <c r="A7" s="1">
        <v>3</v>
      </c>
      <c r="B7" s="1">
        <v>36760</v>
      </c>
      <c r="C7" s="5" t="s">
        <v>204</v>
      </c>
      <c r="D7" s="1" t="s">
        <v>309</v>
      </c>
      <c r="E7" s="51" t="s">
        <v>7</v>
      </c>
      <c r="F7" s="1" t="s">
        <v>33</v>
      </c>
      <c r="G7" s="1">
        <f t="shared" si="0"/>
        <v>1388</v>
      </c>
      <c r="H7" s="30"/>
      <c r="I7" s="1"/>
      <c r="J7" s="1"/>
      <c r="K7" s="1">
        <v>180</v>
      </c>
      <c r="L7" s="1">
        <v>90</v>
      </c>
      <c r="M7" s="5"/>
      <c r="N7" s="1">
        <v>90</v>
      </c>
      <c r="O7" s="1"/>
      <c r="P7" s="1">
        <v>75</v>
      </c>
      <c r="Q7" s="1"/>
      <c r="R7" s="7">
        <v>140</v>
      </c>
      <c r="S7" s="7">
        <v>95</v>
      </c>
      <c r="T7" s="1"/>
      <c r="U7" s="1"/>
      <c r="V7" s="1"/>
      <c r="W7" s="1"/>
      <c r="X7" s="1"/>
      <c r="Y7" s="1"/>
      <c r="Z7" s="1"/>
      <c r="AA7" s="1">
        <v>190</v>
      </c>
      <c r="AB7" s="1">
        <v>25</v>
      </c>
      <c r="AC7" s="1">
        <v>9</v>
      </c>
      <c r="AD7" s="1">
        <v>180</v>
      </c>
      <c r="AE7" s="1">
        <v>55</v>
      </c>
      <c r="AF7" s="1"/>
      <c r="AG7" s="7">
        <v>9</v>
      </c>
      <c r="AH7" s="7">
        <v>80</v>
      </c>
      <c r="AI7" s="7"/>
      <c r="AJ7" s="7"/>
      <c r="AK7" s="7"/>
      <c r="AL7" s="7">
        <v>30</v>
      </c>
      <c r="AM7" s="7">
        <v>35</v>
      </c>
      <c r="AN7" s="7"/>
      <c r="AO7" s="7">
        <v>70</v>
      </c>
      <c r="AP7" s="7"/>
      <c r="AQ7" s="7"/>
      <c r="AR7" s="7"/>
      <c r="AS7" s="7">
        <v>35</v>
      </c>
      <c r="AT7" s="7"/>
      <c r="AU7" s="7"/>
      <c r="AV7" s="7"/>
      <c r="AW7" s="7"/>
      <c r="AX7" s="7"/>
      <c r="AY7" s="35"/>
    </row>
    <row r="8" spans="1:51" s="11" customFormat="1" ht="18" customHeight="1">
      <c r="A8" s="1">
        <v>4</v>
      </c>
      <c r="B8" s="1">
        <v>51780</v>
      </c>
      <c r="C8" s="5" t="s">
        <v>250</v>
      </c>
      <c r="D8" s="1" t="s">
        <v>309</v>
      </c>
      <c r="E8" s="51" t="s">
        <v>7</v>
      </c>
      <c r="F8" s="1" t="s">
        <v>33</v>
      </c>
      <c r="G8" s="1">
        <f t="shared" si="0"/>
        <v>1083</v>
      </c>
      <c r="H8" s="30"/>
      <c r="I8" s="1">
        <v>100</v>
      </c>
      <c r="J8" s="1">
        <v>110</v>
      </c>
      <c r="K8" s="1">
        <v>100</v>
      </c>
      <c r="L8" s="1"/>
      <c r="M8" s="5"/>
      <c r="N8" s="1">
        <v>20</v>
      </c>
      <c r="O8" s="1"/>
      <c r="P8" s="1">
        <v>15</v>
      </c>
      <c r="Q8" s="1"/>
      <c r="R8" s="7">
        <v>75</v>
      </c>
      <c r="S8" s="7">
        <v>70</v>
      </c>
      <c r="T8" s="1"/>
      <c r="U8" s="1"/>
      <c r="V8" s="1"/>
      <c r="W8" s="1"/>
      <c r="X8" s="1">
        <v>120</v>
      </c>
      <c r="Y8" s="1">
        <v>90</v>
      </c>
      <c r="Z8" s="1"/>
      <c r="AA8" s="1">
        <v>120</v>
      </c>
      <c r="AB8" s="1"/>
      <c r="AC8" s="1"/>
      <c r="AD8" s="1">
        <v>140</v>
      </c>
      <c r="AE8" s="1"/>
      <c r="AF8" s="1">
        <v>8</v>
      </c>
      <c r="AG8" s="7">
        <v>7</v>
      </c>
      <c r="AH8" s="7"/>
      <c r="AI8" s="7"/>
      <c r="AJ8" s="7"/>
      <c r="AK8" s="7"/>
      <c r="AL8" s="7">
        <v>8</v>
      </c>
      <c r="AM8" s="7"/>
      <c r="AN8" s="7"/>
      <c r="AO8" s="7">
        <v>20</v>
      </c>
      <c r="AP8" s="7">
        <v>80</v>
      </c>
      <c r="AQ8" s="7"/>
      <c r="AR8" s="7"/>
      <c r="AS8" s="7"/>
      <c r="AT8" s="7"/>
      <c r="AU8" s="7"/>
      <c r="AV8" s="7"/>
      <c r="AW8" s="7"/>
      <c r="AX8" s="7"/>
      <c r="AY8" s="35"/>
    </row>
    <row r="9" spans="1:51" s="11" customFormat="1" ht="18" customHeight="1">
      <c r="A9" s="1">
        <v>5</v>
      </c>
      <c r="B9" s="1">
        <v>46191</v>
      </c>
      <c r="C9" s="5" t="s">
        <v>139</v>
      </c>
      <c r="D9" s="1" t="s">
        <v>309</v>
      </c>
      <c r="E9" s="51" t="s">
        <v>7</v>
      </c>
      <c r="F9" s="1" t="s">
        <v>119</v>
      </c>
      <c r="G9" s="1">
        <f t="shared" si="0"/>
        <v>1075</v>
      </c>
      <c r="H9" s="30"/>
      <c r="I9" s="1"/>
      <c r="J9" s="1"/>
      <c r="K9" s="1"/>
      <c r="L9" s="1"/>
      <c r="M9" s="5"/>
      <c r="N9" s="1">
        <v>70</v>
      </c>
      <c r="O9" s="1"/>
      <c r="P9" s="1">
        <v>35</v>
      </c>
      <c r="Q9" s="1"/>
      <c r="R9" s="7"/>
      <c r="S9" s="7"/>
      <c r="T9" s="1"/>
      <c r="U9" s="1"/>
      <c r="V9" s="1"/>
      <c r="W9" s="1"/>
      <c r="X9" s="1"/>
      <c r="Y9" s="1"/>
      <c r="Z9" s="1"/>
      <c r="AA9" s="1">
        <v>210</v>
      </c>
      <c r="AB9" s="1"/>
      <c r="AC9" s="1">
        <v>30</v>
      </c>
      <c r="AD9" s="1">
        <v>150</v>
      </c>
      <c r="AE9" s="1"/>
      <c r="AF9" s="1"/>
      <c r="AG9" s="7">
        <v>40</v>
      </c>
      <c r="AH9" s="7">
        <v>55</v>
      </c>
      <c r="AI9" s="7"/>
      <c r="AJ9" s="7"/>
      <c r="AK9" s="7"/>
      <c r="AL9" s="7">
        <v>140</v>
      </c>
      <c r="AM9" s="7">
        <v>45</v>
      </c>
      <c r="AN9" s="7"/>
      <c r="AO9" s="7">
        <v>120</v>
      </c>
      <c r="AP9" s="7"/>
      <c r="AQ9" s="7"/>
      <c r="AR9" s="7">
        <v>40</v>
      </c>
      <c r="AS9" s="7">
        <v>65</v>
      </c>
      <c r="AT9" s="7">
        <v>60</v>
      </c>
      <c r="AU9" s="7">
        <v>15</v>
      </c>
      <c r="AV9" s="7"/>
      <c r="AW9" s="7"/>
      <c r="AX9" s="7"/>
      <c r="AY9" s="35"/>
    </row>
    <row r="10" spans="1:51" s="11" customFormat="1" ht="18" customHeight="1">
      <c r="A10" s="1">
        <v>6</v>
      </c>
      <c r="B10" s="1">
        <v>30978</v>
      </c>
      <c r="C10" s="22" t="s">
        <v>148</v>
      </c>
      <c r="D10" s="1" t="s">
        <v>309</v>
      </c>
      <c r="E10" s="51" t="s">
        <v>7</v>
      </c>
      <c r="F10" s="1" t="s">
        <v>119</v>
      </c>
      <c r="G10" s="1">
        <f t="shared" si="0"/>
        <v>547</v>
      </c>
      <c r="H10" s="30"/>
      <c r="I10" s="1"/>
      <c r="J10" s="1"/>
      <c r="K10" s="1">
        <v>70</v>
      </c>
      <c r="L10" s="1">
        <v>70</v>
      </c>
      <c r="M10" s="5"/>
      <c r="N10" s="1"/>
      <c r="O10" s="1"/>
      <c r="P10" s="1"/>
      <c r="Q10" s="1"/>
      <c r="R10" s="7">
        <v>80</v>
      </c>
      <c r="S10" s="7">
        <v>65</v>
      </c>
      <c r="T10" s="1"/>
      <c r="U10" s="1"/>
      <c r="V10" s="1"/>
      <c r="W10" s="1"/>
      <c r="X10" s="1">
        <v>100</v>
      </c>
      <c r="Y10" s="1"/>
      <c r="Z10" s="1"/>
      <c r="AA10" s="1"/>
      <c r="AB10" s="1"/>
      <c r="AC10" s="1"/>
      <c r="AD10" s="1">
        <v>80</v>
      </c>
      <c r="AE10" s="1"/>
      <c r="AF10" s="1"/>
      <c r="AG10" s="7"/>
      <c r="AH10" s="7"/>
      <c r="AI10" s="7"/>
      <c r="AJ10" s="7">
        <v>40</v>
      </c>
      <c r="AK10" s="7"/>
      <c r="AL10" s="7">
        <v>7</v>
      </c>
      <c r="AM10" s="7"/>
      <c r="AN10" s="7"/>
      <c r="AO10" s="7"/>
      <c r="AP10" s="7"/>
      <c r="AQ10" s="7"/>
      <c r="AR10" s="7">
        <v>30</v>
      </c>
      <c r="AS10" s="7"/>
      <c r="AT10" s="7">
        <v>5</v>
      </c>
      <c r="AU10" s="7"/>
      <c r="AV10" s="7"/>
      <c r="AW10" s="7"/>
      <c r="AX10" s="7"/>
      <c r="AY10" s="35"/>
    </row>
    <row r="11" spans="1:51" s="11" customFormat="1" ht="18" customHeight="1">
      <c r="A11" s="1">
        <v>7</v>
      </c>
      <c r="B11" s="23">
        <v>51271</v>
      </c>
      <c r="C11" s="24" t="s">
        <v>325</v>
      </c>
      <c r="D11" s="1" t="s">
        <v>309</v>
      </c>
      <c r="E11" s="52" t="s">
        <v>7</v>
      </c>
      <c r="F11" s="23" t="s">
        <v>33</v>
      </c>
      <c r="G11" s="1">
        <f t="shared" si="0"/>
        <v>349</v>
      </c>
      <c r="H11" s="30"/>
      <c r="I11" s="1"/>
      <c r="J11" s="1"/>
      <c r="K11" s="1"/>
      <c r="L11" s="1"/>
      <c r="M11" s="5"/>
      <c r="N11" s="1"/>
      <c r="O11" s="1"/>
      <c r="P11" s="1"/>
      <c r="Q11" s="1"/>
      <c r="R11" s="43">
        <v>70</v>
      </c>
      <c r="S11" s="43">
        <v>55</v>
      </c>
      <c r="T11" s="23"/>
      <c r="U11" s="23"/>
      <c r="V11" s="23"/>
      <c r="W11" s="23"/>
      <c r="X11" s="23">
        <v>80</v>
      </c>
      <c r="Y11" s="23">
        <v>80</v>
      </c>
      <c r="Z11" s="23"/>
      <c r="AA11" s="23"/>
      <c r="AB11" s="23"/>
      <c r="AC11" s="23"/>
      <c r="AD11" s="23">
        <v>9</v>
      </c>
      <c r="AE11" s="23"/>
      <c r="AF11" s="23"/>
      <c r="AG11" s="43"/>
      <c r="AH11" s="43"/>
      <c r="AI11" s="43"/>
      <c r="AJ11" s="43">
        <v>10</v>
      </c>
      <c r="AK11" s="43">
        <v>45</v>
      </c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35"/>
    </row>
    <row r="12" spans="1:51" s="11" customFormat="1" ht="18" customHeight="1">
      <c r="A12" s="1">
        <v>8</v>
      </c>
      <c r="B12" s="23">
        <v>49518</v>
      </c>
      <c r="C12" s="24" t="s">
        <v>264</v>
      </c>
      <c r="D12" s="1" t="s">
        <v>309</v>
      </c>
      <c r="E12" s="52" t="s">
        <v>7</v>
      </c>
      <c r="F12" s="23" t="s">
        <v>119</v>
      </c>
      <c r="G12" s="1">
        <f t="shared" si="0"/>
        <v>340</v>
      </c>
      <c r="H12" s="30"/>
      <c r="I12" s="1"/>
      <c r="J12" s="1"/>
      <c r="K12" s="1"/>
      <c r="L12" s="1"/>
      <c r="M12" s="5"/>
      <c r="N12" s="1"/>
      <c r="O12" s="1"/>
      <c r="P12" s="1"/>
      <c r="Q12" s="1"/>
      <c r="R12" s="43">
        <v>100</v>
      </c>
      <c r="S12" s="43"/>
      <c r="T12" s="23"/>
      <c r="U12" s="23"/>
      <c r="V12" s="23"/>
      <c r="W12" s="1"/>
      <c r="X12" s="23"/>
      <c r="Y12" s="23"/>
      <c r="Z12" s="23"/>
      <c r="AA12" s="23"/>
      <c r="AB12" s="23"/>
      <c r="AC12" s="23"/>
      <c r="AD12" s="1">
        <v>90</v>
      </c>
      <c r="AE12" s="1"/>
      <c r="AF12" s="1"/>
      <c r="AG12" s="43"/>
      <c r="AH12" s="43"/>
      <c r="AI12" s="43"/>
      <c r="AJ12" s="43">
        <v>50</v>
      </c>
      <c r="AK12" s="43"/>
      <c r="AL12" s="43"/>
      <c r="AM12" s="43"/>
      <c r="AN12" s="43"/>
      <c r="AO12" s="43">
        <v>100</v>
      </c>
      <c r="AP12" s="43"/>
      <c r="AQ12" s="43"/>
      <c r="AR12" s="43"/>
      <c r="AS12" s="43"/>
      <c r="AT12" s="43"/>
      <c r="AU12" s="43"/>
      <c r="AV12" s="43"/>
      <c r="AW12" s="43"/>
      <c r="AX12" s="43"/>
      <c r="AY12" s="35"/>
    </row>
    <row r="13" spans="1:51" s="11" customFormat="1" ht="18" customHeight="1">
      <c r="A13" s="1">
        <v>9</v>
      </c>
      <c r="B13" s="23">
        <v>38944</v>
      </c>
      <c r="C13" s="24" t="s">
        <v>25</v>
      </c>
      <c r="D13" s="1" t="s">
        <v>309</v>
      </c>
      <c r="E13" s="52" t="s">
        <v>7</v>
      </c>
      <c r="F13" s="23" t="s">
        <v>26</v>
      </c>
      <c r="G13" s="1">
        <f t="shared" si="0"/>
        <v>310</v>
      </c>
      <c r="H13" s="30"/>
      <c r="I13" s="1"/>
      <c r="J13" s="1"/>
      <c r="K13" s="1"/>
      <c r="L13" s="1"/>
      <c r="M13" s="5"/>
      <c r="N13" s="1"/>
      <c r="O13" s="1"/>
      <c r="P13" s="1"/>
      <c r="Q13" s="1">
        <v>110</v>
      </c>
      <c r="R13" s="43"/>
      <c r="S13" s="43"/>
      <c r="T13" s="23"/>
      <c r="U13" s="23"/>
      <c r="V13" s="23"/>
      <c r="W13" s="1"/>
      <c r="X13" s="23"/>
      <c r="Y13" s="23"/>
      <c r="Z13" s="23"/>
      <c r="AA13" s="23"/>
      <c r="AB13" s="23"/>
      <c r="AC13" s="23"/>
      <c r="AD13" s="1">
        <v>110</v>
      </c>
      <c r="AE13" s="1">
        <v>5</v>
      </c>
      <c r="AF13" s="1"/>
      <c r="AG13" s="43"/>
      <c r="AH13" s="43"/>
      <c r="AI13" s="43"/>
      <c r="AJ13" s="43"/>
      <c r="AK13" s="43"/>
      <c r="AL13" s="43">
        <v>10</v>
      </c>
      <c r="AM13" s="43"/>
      <c r="AN13" s="43"/>
      <c r="AO13" s="43"/>
      <c r="AP13" s="43"/>
      <c r="AQ13" s="43"/>
      <c r="AR13" s="43"/>
      <c r="AS13" s="43"/>
      <c r="AT13" s="43">
        <v>50</v>
      </c>
      <c r="AU13" s="43"/>
      <c r="AV13" s="43"/>
      <c r="AW13" s="43"/>
      <c r="AX13" s="43">
        <v>25</v>
      </c>
      <c r="AY13" s="35"/>
    </row>
    <row r="14" spans="1:51" s="11" customFormat="1" ht="18" customHeight="1">
      <c r="A14" s="1">
        <v>10</v>
      </c>
      <c r="B14" s="23">
        <v>54065</v>
      </c>
      <c r="C14" s="24" t="s">
        <v>269</v>
      </c>
      <c r="D14" s="1" t="s">
        <v>309</v>
      </c>
      <c r="E14" s="52" t="s">
        <v>7</v>
      </c>
      <c r="F14" s="23" t="s">
        <v>119</v>
      </c>
      <c r="G14" s="1">
        <f t="shared" si="0"/>
        <v>294</v>
      </c>
      <c r="H14" s="30"/>
      <c r="I14" s="1"/>
      <c r="J14" s="1"/>
      <c r="K14" s="1">
        <v>60</v>
      </c>
      <c r="L14" s="1">
        <v>65</v>
      </c>
      <c r="M14" s="5"/>
      <c r="N14" s="1"/>
      <c r="O14" s="1"/>
      <c r="P14" s="1"/>
      <c r="Q14" s="1"/>
      <c r="R14" s="43"/>
      <c r="S14" s="43"/>
      <c r="T14" s="23"/>
      <c r="U14" s="23"/>
      <c r="V14" s="23"/>
      <c r="W14" s="1"/>
      <c r="X14" s="23"/>
      <c r="Y14" s="23"/>
      <c r="Z14" s="23"/>
      <c r="AA14" s="23">
        <v>90</v>
      </c>
      <c r="AB14" s="23"/>
      <c r="AC14" s="23"/>
      <c r="AD14" s="1">
        <v>30</v>
      </c>
      <c r="AE14" s="1"/>
      <c r="AF14" s="1"/>
      <c r="AG14" s="43"/>
      <c r="AH14" s="43"/>
      <c r="AI14" s="43"/>
      <c r="AJ14" s="43">
        <v>5</v>
      </c>
      <c r="AK14" s="43">
        <v>35</v>
      </c>
      <c r="AL14" s="43"/>
      <c r="AM14" s="43"/>
      <c r="AN14" s="43"/>
      <c r="AO14" s="43">
        <v>9</v>
      </c>
      <c r="AP14" s="43"/>
      <c r="AQ14" s="43"/>
      <c r="AR14" s="43"/>
      <c r="AS14" s="43"/>
      <c r="AT14" s="43"/>
      <c r="AU14" s="43"/>
      <c r="AV14" s="43"/>
      <c r="AW14" s="43"/>
      <c r="AX14" s="43"/>
      <c r="AY14" s="35"/>
    </row>
    <row r="15" spans="1:51" s="11" customFormat="1" ht="18" customHeight="1">
      <c r="A15" s="1">
        <v>11</v>
      </c>
      <c r="B15" s="23">
        <v>41372</v>
      </c>
      <c r="C15" s="24" t="s">
        <v>207</v>
      </c>
      <c r="D15" s="1" t="s">
        <v>309</v>
      </c>
      <c r="E15" s="52" t="s">
        <v>7</v>
      </c>
      <c r="F15" s="23" t="s">
        <v>119</v>
      </c>
      <c r="G15" s="1">
        <f t="shared" si="0"/>
        <v>277</v>
      </c>
      <c r="H15" s="30"/>
      <c r="I15" s="1"/>
      <c r="J15" s="1"/>
      <c r="K15" s="1">
        <v>40</v>
      </c>
      <c r="L15" s="1">
        <v>45</v>
      </c>
      <c r="M15" s="5"/>
      <c r="N15" s="1"/>
      <c r="O15" s="1"/>
      <c r="P15" s="1"/>
      <c r="Q15" s="1"/>
      <c r="R15" s="43">
        <v>60</v>
      </c>
      <c r="S15" s="43"/>
      <c r="T15" s="23"/>
      <c r="U15" s="23"/>
      <c r="V15" s="23"/>
      <c r="W15" s="1"/>
      <c r="X15" s="23"/>
      <c r="Y15" s="23"/>
      <c r="Z15" s="23"/>
      <c r="AA15" s="23">
        <v>100</v>
      </c>
      <c r="AB15" s="23"/>
      <c r="AC15" s="23"/>
      <c r="AD15" s="1">
        <v>7</v>
      </c>
      <c r="AE15" s="1"/>
      <c r="AF15" s="1"/>
      <c r="AG15" s="43"/>
      <c r="AH15" s="43"/>
      <c r="AI15" s="43"/>
      <c r="AJ15" s="43">
        <v>20</v>
      </c>
      <c r="AK15" s="43"/>
      <c r="AL15" s="43"/>
      <c r="AM15" s="43"/>
      <c r="AN15" s="43"/>
      <c r="AO15" s="43"/>
      <c r="AP15" s="43"/>
      <c r="AQ15" s="43"/>
      <c r="AR15" s="43"/>
      <c r="AS15" s="43">
        <v>5</v>
      </c>
      <c r="AT15" s="43"/>
      <c r="AU15" s="43"/>
      <c r="AV15" s="43"/>
      <c r="AW15" s="43"/>
      <c r="AX15" s="43"/>
      <c r="AY15" s="35"/>
    </row>
    <row r="16" spans="1:51" s="11" customFormat="1" ht="18" customHeight="1">
      <c r="A16" s="1">
        <v>12</v>
      </c>
      <c r="B16" s="23">
        <v>37503</v>
      </c>
      <c r="C16" s="24" t="s">
        <v>401</v>
      </c>
      <c r="D16" s="1" t="s">
        <v>309</v>
      </c>
      <c r="E16" s="52" t="s">
        <v>7</v>
      </c>
      <c r="F16" s="23" t="s">
        <v>119</v>
      </c>
      <c r="G16" s="1">
        <f t="shared" si="0"/>
        <v>270</v>
      </c>
      <c r="H16" s="30"/>
      <c r="I16" s="1"/>
      <c r="J16" s="1"/>
      <c r="K16" s="1"/>
      <c r="L16" s="1"/>
      <c r="M16" s="5"/>
      <c r="N16" s="1"/>
      <c r="O16" s="1"/>
      <c r="P16" s="1"/>
      <c r="Q16" s="1"/>
      <c r="R16" s="43"/>
      <c r="S16" s="43"/>
      <c r="T16" s="23"/>
      <c r="U16" s="23"/>
      <c r="V16" s="23"/>
      <c r="W16" s="1"/>
      <c r="X16" s="23"/>
      <c r="Y16" s="23"/>
      <c r="Z16" s="23"/>
      <c r="AA16" s="23"/>
      <c r="AB16" s="23"/>
      <c r="AC16" s="23"/>
      <c r="AD16" s="1">
        <v>200</v>
      </c>
      <c r="AE16" s="1">
        <v>70</v>
      </c>
      <c r="AF16" s="1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35"/>
    </row>
    <row r="17" spans="1:51" s="11" customFormat="1" ht="18" customHeight="1">
      <c r="A17" s="1">
        <v>13</v>
      </c>
      <c r="B17" s="23">
        <v>36955</v>
      </c>
      <c r="C17" s="24" t="s">
        <v>54</v>
      </c>
      <c r="D17" s="1" t="s">
        <v>309</v>
      </c>
      <c r="E17" s="52" t="s">
        <v>7</v>
      </c>
      <c r="F17" s="23" t="s">
        <v>42</v>
      </c>
      <c r="G17" s="1">
        <f t="shared" si="0"/>
        <v>212</v>
      </c>
      <c r="H17" s="30"/>
      <c r="I17" s="1"/>
      <c r="J17" s="1"/>
      <c r="K17" s="1"/>
      <c r="L17" s="1"/>
      <c r="M17" s="5"/>
      <c r="N17" s="1"/>
      <c r="O17" s="1">
        <v>15</v>
      </c>
      <c r="P17" s="1"/>
      <c r="Q17" s="1"/>
      <c r="R17" s="43"/>
      <c r="S17" s="43"/>
      <c r="T17" s="23">
        <v>20</v>
      </c>
      <c r="U17" s="23"/>
      <c r="V17" s="23"/>
      <c r="W17" s="1">
        <v>10</v>
      </c>
      <c r="X17" s="23"/>
      <c r="Y17" s="23"/>
      <c r="Z17" s="23"/>
      <c r="AA17" s="23"/>
      <c r="AB17" s="23"/>
      <c r="AC17" s="23"/>
      <c r="AD17" s="1">
        <v>70</v>
      </c>
      <c r="AE17" s="1">
        <v>10</v>
      </c>
      <c r="AF17" s="1">
        <v>2</v>
      </c>
      <c r="AG17" s="43"/>
      <c r="AH17" s="43"/>
      <c r="AI17" s="43">
        <v>15</v>
      </c>
      <c r="AJ17" s="43"/>
      <c r="AK17" s="43"/>
      <c r="AL17" s="43"/>
      <c r="AM17" s="43"/>
      <c r="AN17" s="43"/>
      <c r="AO17" s="43"/>
      <c r="AP17" s="43"/>
      <c r="AQ17" s="43">
        <v>35</v>
      </c>
      <c r="AR17" s="43"/>
      <c r="AS17" s="43"/>
      <c r="AT17" s="43"/>
      <c r="AU17" s="43"/>
      <c r="AV17" s="43"/>
      <c r="AW17" s="43">
        <v>35</v>
      </c>
      <c r="AX17" s="43"/>
      <c r="AY17" s="35"/>
    </row>
    <row r="18" spans="1:51" s="11" customFormat="1" ht="18" customHeight="1">
      <c r="A18" s="1">
        <v>14</v>
      </c>
      <c r="B18" s="23">
        <v>56371</v>
      </c>
      <c r="C18" s="24" t="s">
        <v>268</v>
      </c>
      <c r="D18" s="1" t="s">
        <v>309</v>
      </c>
      <c r="E18" s="52" t="s">
        <v>7</v>
      </c>
      <c r="F18" s="23" t="s">
        <v>26</v>
      </c>
      <c r="G18" s="1">
        <f t="shared" si="0"/>
        <v>210</v>
      </c>
      <c r="H18" s="30"/>
      <c r="I18" s="1"/>
      <c r="J18" s="1"/>
      <c r="K18" s="1"/>
      <c r="L18" s="1"/>
      <c r="M18" s="5"/>
      <c r="N18" s="1"/>
      <c r="O18" s="1"/>
      <c r="P18" s="1"/>
      <c r="Q18" s="1">
        <v>90</v>
      </c>
      <c r="R18" s="43"/>
      <c r="S18" s="43"/>
      <c r="T18" s="23"/>
      <c r="U18" s="23"/>
      <c r="V18" s="23"/>
      <c r="W18" s="1"/>
      <c r="X18" s="23"/>
      <c r="Y18" s="23"/>
      <c r="Z18" s="23">
        <v>50</v>
      </c>
      <c r="AA18" s="23"/>
      <c r="AB18" s="23"/>
      <c r="AC18" s="23"/>
      <c r="AD18" s="1">
        <v>60</v>
      </c>
      <c r="AE18" s="1"/>
      <c r="AF18" s="1"/>
      <c r="AG18" s="43"/>
      <c r="AH18" s="43"/>
      <c r="AI18" s="43"/>
      <c r="AJ18" s="43"/>
      <c r="AK18" s="43"/>
      <c r="AL18" s="43"/>
      <c r="AM18" s="43"/>
      <c r="AN18" s="43"/>
      <c r="AO18" s="43">
        <v>10</v>
      </c>
      <c r="AP18" s="43"/>
      <c r="AQ18" s="43"/>
      <c r="AR18" s="43"/>
      <c r="AS18" s="43"/>
      <c r="AT18" s="43"/>
      <c r="AU18" s="43"/>
      <c r="AV18" s="43"/>
      <c r="AW18" s="43"/>
      <c r="AX18" s="43"/>
      <c r="AY18" s="35"/>
    </row>
    <row r="19" spans="1:51" s="11" customFormat="1" ht="18" customHeight="1">
      <c r="A19" s="1">
        <v>15</v>
      </c>
      <c r="B19" s="23">
        <v>43498</v>
      </c>
      <c r="C19" s="24" t="s">
        <v>433</v>
      </c>
      <c r="D19" s="1" t="s">
        <v>309</v>
      </c>
      <c r="E19" s="52" t="s">
        <v>434</v>
      </c>
      <c r="F19" s="23" t="s">
        <v>272</v>
      </c>
      <c r="G19" s="1">
        <f t="shared" si="0"/>
        <v>190</v>
      </c>
      <c r="H19" s="30"/>
      <c r="I19" s="1"/>
      <c r="J19" s="1"/>
      <c r="K19" s="1"/>
      <c r="L19" s="1"/>
      <c r="M19" s="5"/>
      <c r="N19" s="1"/>
      <c r="O19" s="1"/>
      <c r="P19" s="1"/>
      <c r="Q19" s="1"/>
      <c r="R19" s="43"/>
      <c r="S19" s="43"/>
      <c r="T19" s="23"/>
      <c r="U19" s="23"/>
      <c r="V19" s="23"/>
      <c r="W19" s="1"/>
      <c r="X19" s="23"/>
      <c r="Y19" s="23"/>
      <c r="Z19" s="23"/>
      <c r="AA19" s="23"/>
      <c r="AB19" s="23"/>
      <c r="AC19" s="23"/>
      <c r="AD19" s="1">
        <v>190</v>
      </c>
      <c r="AE19" s="1"/>
      <c r="AF19" s="1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35"/>
    </row>
    <row r="20" spans="1:51" s="11" customFormat="1" ht="18" customHeight="1">
      <c r="A20" s="1">
        <v>15</v>
      </c>
      <c r="B20" s="23">
        <v>61346</v>
      </c>
      <c r="C20" s="24" t="s">
        <v>528</v>
      </c>
      <c r="D20" s="1" t="s">
        <v>309</v>
      </c>
      <c r="E20" s="52" t="s">
        <v>529</v>
      </c>
      <c r="F20" s="23" t="s">
        <v>114</v>
      </c>
      <c r="G20" s="1">
        <f t="shared" si="0"/>
        <v>190</v>
      </c>
      <c r="H20" s="30"/>
      <c r="I20" s="1">
        <v>90</v>
      </c>
      <c r="J20" s="1">
        <v>100</v>
      </c>
      <c r="K20" s="1"/>
      <c r="L20" s="1"/>
      <c r="M20" s="1"/>
      <c r="N20" s="1"/>
      <c r="O20" s="1"/>
      <c r="P20" s="1"/>
      <c r="Q20" s="1"/>
      <c r="R20" s="43"/>
      <c r="S20" s="43"/>
      <c r="T20" s="23"/>
      <c r="U20" s="23"/>
      <c r="V20" s="23"/>
      <c r="W20" s="1"/>
      <c r="X20" s="23"/>
      <c r="Y20" s="23"/>
      <c r="Z20" s="23"/>
      <c r="AA20" s="23"/>
      <c r="AB20" s="23"/>
      <c r="AC20" s="23"/>
      <c r="AD20" s="1"/>
      <c r="AE20" s="1"/>
      <c r="AF20" s="1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35"/>
    </row>
    <row r="21" spans="1:51" s="11" customFormat="1" ht="18" customHeight="1">
      <c r="A21" s="1">
        <v>17</v>
      </c>
      <c r="B21" s="1">
        <v>51582</v>
      </c>
      <c r="C21" s="24" t="s">
        <v>396</v>
      </c>
      <c r="D21" s="1" t="s">
        <v>309</v>
      </c>
      <c r="E21" s="52" t="s">
        <v>7</v>
      </c>
      <c r="F21" s="23" t="s">
        <v>33</v>
      </c>
      <c r="G21" s="1">
        <f t="shared" si="0"/>
        <v>175</v>
      </c>
      <c r="H21" s="30"/>
      <c r="I21" s="1"/>
      <c r="J21" s="1"/>
      <c r="K21" s="1"/>
      <c r="L21" s="1"/>
      <c r="M21" s="5"/>
      <c r="N21" s="1"/>
      <c r="O21" s="1"/>
      <c r="P21" s="1"/>
      <c r="Q21" s="1"/>
      <c r="R21" s="43"/>
      <c r="S21" s="43"/>
      <c r="T21" s="23"/>
      <c r="U21" s="23"/>
      <c r="V21" s="23"/>
      <c r="W21" s="1"/>
      <c r="X21" s="23">
        <v>90</v>
      </c>
      <c r="Y21" s="23">
        <v>85</v>
      </c>
      <c r="Z21" s="23"/>
      <c r="AA21" s="23"/>
      <c r="AB21" s="23"/>
      <c r="AC21" s="23"/>
      <c r="AD21" s="1"/>
      <c r="AE21" s="1"/>
      <c r="AF21" s="1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35"/>
    </row>
    <row r="22" spans="1:51" s="11" customFormat="1" ht="18" customHeight="1">
      <c r="A22" s="1">
        <v>18</v>
      </c>
      <c r="B22" s="1">
        <v>63897</v>
      </c>
      <c r="C22" s="5" t="s">
        <v>265</v>
      </c>
      <c r="D22" s="1" t="s">
        <v>309</v>
      </c>
      <c r="E22" s="51" t="s">
        <v>184</v>
      </c>
      <c r="F22" s="1" t="s">
        <v>33</v>
      </c>
      <c r="G22" s="1">
        <f t="shared" si="0"/>
        <v>165</v>
      </c>
      <c r="H22" s="30"/>
      <c r="I22" s="1"/>
      <c r="J22" s="1"/>
      <c r="K22" s="1"/>
      <c r="L22" s="1"/>
      <c r="M22" s="5"/>
      <c r="N22" s="1"/>
      <c r="O22" s="1"/>
      <c r="P22" s="1"/>
      <c r="Q22" s="1"/>
      <c r="R22" s="43"/>
      <c r="S22" s="43"/>
      <c r="T22" s="23"/>
      <c r="U22" s="23"/>
      <c r="V22" s="23"/>
      <c r="W22" s="1"/>
      <c r="X22" s="23"/>
      <c r="Y22" s="23"/>
      <c r="Z22" s="23"/>
      <c r="AA22" s="23"/>
      <c r="AB22" s="23"/>
      <c r="AC22" s="23"/>
      <c r="AD22" s="1"/>
      <c r="AE22" s="1"/>
      <c r="AF22" s="1"/>
      <c r="AG22" s="43"/>
      <c r="AH22" s="43"/>
      <c r="AI22" s="43"/>
      <c r="AJ22" s="43">
        <v>30</v>
      </c>
      <c r="AK22" s="43">
        <v>55</v>
      </c>
      <c r="AL22" s="43"/>
      <c r="AM22" s="43"/>
      <c r="AN22" s="43"/>
      <c r="AO22" s="43">
        <v>80</v>
      </c>
      <c r="AP22" s="43"/>
      <c r="AQ22" s="43"/>
      <c r="AR22" s="43"/>
      <c r="AS22" s="43"/>
      <c r="AT22" s="43"/>
      <c r="AU22" s="43"/>
      <c r="AV22" s="43"/>
      <c r="AW22" s="43"/>
      <c r="AX22" s="43"/>
      <c r="AY22" s="35"/>
    </row>
    <row r="23" spans="1:51" s="11" customFormat="1" ht="18" customHeight="1">
      <c r="A23" s="1">
        <v>19</v>
      </c>
      <c r="B23" s="1">
        <v>36474</v>
      </c>
      <c r="C23" s="5" t="s">
        <v>267</v>
      </c>
      <c r="D23" s="1" t="s">
        <v>309</v>
      </c>
      <c r="E23" s="51" t="s">
        <v>31</v>
      </c>
      <c r="F23" s="1" t="s">
        <v>42</v>
      </c>
      <c r="G23" s="1">
        <f t="shared" si="0"/>
        <v>150</v>
      </c>
      <c r="H23" s="30"/>
      <c r="I23" s="1"/>
      <c r="J23" s="1"/>
      <c r="K23" s="1"/>
      <c r="L23" s="1"/>
      <c r="M23" s="5"/>
      <c r="N23" s="1"/>
      <c r="O23" s="1"/>
      <c r="P23" s="1"/>
      <c r="Q23" s="1"/>
      <c r="R23" s="43"/>
      <c r="S23" s="43"/>
      <c r="T23" s="23"/>
      <c r="U23" s="23"/>
      <c r="V23" s="23"/>
      <c r="W23" s="1"/>
      <c r="X23" s="23"/>
      <c r="Y23" s="23"/>
      <c r="Z23" s="23"/>
      <c r="AA23" s="23"/>
      <c r="AB23" s="23"/>
      <c r="AC23" s="23"/>
      <c r="AD23" s="1">
        <v>120</v>
      </c>
      <c r="AE23" s="1"/>
      <c r="AF23" s="1"/>
      <c r="AG23" s="43"/>
      <c r="AH23" s="43"/>
      <c r="AI23" s="43"/>
      <c r="AJ23" s="43"/>
      <c r="AK23" s="43"/>
      <c r="AL23" s="43"/>
      <c r="AM23" s="43"/>
      <c r="AN23" s="43"/>
      <c r="AO23" s="43">
        <v>30</v>
      </c>
      <c r="AP23" s="43"/>
      <c r="AQ23" s="43"/>
      <c r="AR23" s="43"/>
      <c r="AS23" s="43"/>
      <c r="AT23" s="43"/>
      <c r="AU23" s="43"/>
      <c r="AV23" s="43"/>
      <c r="AW23" s="43"/>
      <c r="AX23" s="43"/>
      <c r="AY23" s="35"/>
    </row>
    <row r="24" spans="1:51" s="11" customFormat="1" ht="18" customHeight="1">
      <c r="A24" s="1">
        <v>20</v>
      </c>
      <c r="B24" s="1">
        <v>54661</v>
      </c>
      <c r="C24" s="5" t="s">
        <v>435</v>
      </c>
      <c r="D24" s="1" t="s">
        <v>309</v>
      </c>
      <c r="E24" s="51" t="s">
        <v>7</v>
      </c>
      <c r="F24" s="1" t="s">
        <v>119</v>
      </c>
      <c r="G24" s="1">
        <f t="shared" si="0"/>
        <v>149</v>
      </c>
      <c r="H24" s="30"/>
      <c r="I24" s="1"/>
      <c r="J24" s="1"/>
      <c r="K24" s="1">
        <v>90</v>
      </c>
      <c r="L24" s="1"/>
      <c r="M24" s="5"/>
      <c r="N24" s="1">
        <v>9</v>
      </c>
      <c r="O24" s="1"/>
      <c r="P24" s="1"/>
      <c r="Q24" s="1"/>
      <c r="R24" s="43"/>
      <c r="S24" s="43"/>
      <c r="T24" s="23"/>
      <c r="U24" s="23"/>
      <c r="V24" s="23"/>
      <c r="W24" s="1"/>
      <c r="X24" s="23"/>
      <c r="Y24" s="23"/>
      <c r="Z24" s="23"/>
      <c r="AA24" s="23"/>
      <c r="AB24" s="23"/>
      <c r="AC24" s="23"/>
      <c r="AD24" s="1">
        <v>50</v>
      </c>
      <c r="AE24" s="1"/>
      <c r="AF24" s="1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35"/>
    </row>
    <row r="25" spans="1:51" s="11" customFormat="1" ht="18" customHeight="1">
      <c r="A25" s="1">
        <v>21</v>
      </c>
      <c r="B25" s="1">
        <v>34776</v>
      </c>
      <c r="C25" s="5" t="s">
        <v>266</v>
      </c>
      <c r="D25" s="1" t="s">
        <v>309</v>
      </c>
      <c r="E25" s="52" t="s">
        <v>7</v>
      </c>
      <c r="F25" s="23" t="s">
        <v>119</v>
      </c>
      <c r="G25" s="1">
        <f t="shared" si="0"/>
        <v>140</v>
      </c>
      <c r="H25" s="30"/>
      <c r="I25" s="1"/>
      <c r="J25" s="1"/>
      <c r="K25" s="1"/>
      <c r="L25" s="1"/>
      <c r="M25" s="5"/>
      <c r="N25" s="23"/>
      <c r="O25" s="23"/>
      <c r="P25" s="23"/>
      <c r="Q25" s="23"/>
      <c r="R25" s="43"/>
      <c r="S25" s="43"/>
      <c r="T25" s="23"/>
      <c r="U25" s="23"/>
      <c r="V25" s="23"/>
      <c r="W25" s="1"/>
      <c r="X25" s="23"/>
      <c r="Y25" s="23"/>
      <c r="Z25" s="23"/>
      <c r="AA25" s="23"/>
      <c r="AB25" s="23"/>
      <c r="AC25" s="23"/>
      <c r="AD25" s="1">
        <v>100</v>
      </c>
      <c r="AE25" s="1"/>
      <c r="AF25" s="1"/>
      <c r="AG25" s="43"/>
      <c r="AH25" s="43"/>
      <c r="AI25" s="43"/>
      <c r="AJ25" s="43"/>
      <c r="AK25" s="43"/>
      <c r="AL25" s="43"/>
      <c r="AM25" s="43"/>
      <c r="AN25" s="43"/>
      <c r="AO25" s="43">
        <v>40</v>
      </c>
      <c r="AP25" s="43"/>
      <c r="AQ25" s="43"/>
      <c r="AR25" s="43"/>
      <c r="AS25" s="43"/>
      <c r="AT25" s="43"/>
      <c r="AU25" s="43"/>
      <c r="AV25" s="43"/>
      <c r="AW25" s="43"/>
      <c r="AX25" s="43"/>
      <c r="AY25" s="35"/>
    </row>
    <row r="26" spans="1:51" s="11" customFormat="1" ht="18" customHeight="1">
      <c r="A26" s="1">
        <v>22</v>
      </c>
      <c r="B26" s="76">
        <v>50429</v>
      </c>
      <c r="C26" s="5" t="s">
        <v>478</v>
      </c>
      <c r="D26" s="1" t="s">
        <v>309</v>
      </c>
      <c r="E26" s="52" t="s">
        <v>7</v>
      </c>
      <c r="F26" s="23" t="s">
        <v>119</v>
      </c>
      <c r="G26" s="1">
        <f t="shared" si="0"/>
        <v>108</v>
      </c>
      <c r="H26" s="30"/>
      <c r="I26" s="70"/>
      <c r="J26" s="70"/>
      <c r="K26" s="1">
        <v>20</v>
      </c>
      <c r="L26" s="70"/>
      <c r="M26" s="5"/>
      <c r="N26" s="81">
        <v>8</v>
      </c>
      <c r="O26" s="79"/>
      <c r="P26" s="79"/>
      <c r="Q26" s="79"/>
      <c r="R26" s="43"/>
      <c r="S26" s="43"/>
      <c r="T26" s="23"/>
      <c r="U26" s="23"/>
      <c r="V26" s="23"/>
      <c r="W26" s="5"/>
      <c r="X26" s="23"/>
      <c r="Y26" s="23"/>
      <c r="Z26" s="23"/>
      <c r="AA26" s="23">
        <v>80</v>
      </c>
      <c r="AB26" s="23"/>
      <c r="AC26" s="23"/>
      <c r="AD26" s="1"/>
      <c r="AE26" s="1"/>
      <c r="AF26" s="1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35"/>
    </row>
    <row r="27" spans="1:51" s="11" customFormat="1" ht="18" customHeight="1">
      <c r="A27" s="1">
        <v>23</v>
      </c>
      <c r="B27" s="1">
        <v>59152</v>
      </c>
      <c r="C27" s="5" t="s">
        <v>384</v>
      </c>
      <c r="D27" s="1" t="s">
        <v>309</v>
      </c>
      <c r="E27" s="52" t="s">
        <v>7</v>
      </c>
      <c r="F27" s="23" t="s">
        <v>26</v>
      </c>
      <c r="G27" s="1">
        <f t="shared" si="0"/>
        <v>105</v>
      </c>
      <c r="H27" s="30"/>
      <c r="I27" s="1"/>
      <c r="J27" s="1"/>
      <c r="K27" s="1"/>
      <c r="L27" s="1"/>
      <c r="M27" s="5"/>
      <c r="N27" s="23"/>
      <c r="O27" s="23"/>
      <c r="P27" s="23"/>
      <c r="Q27" s="23">
        <v>75</v>
      </c>
      <c r="R27" s="43"/>
      <c r="S27" s="43"/>
      <c r="T27" s="23"/>
      <c r="U27" s="23"/>
      <c r="V27" s="23"/>
      <c r="W27" s="1"/>
      <c r="X27" s="23"/>
      <c r="Y27" s="23"/>
      <c r="Z27" s="23">
        <v>30</v>
      </c>
      <c r="AA27" s="23"/>
      <c r="AB27" s="23"/>
      <c r="AC27" s="23"/>
      <c r="AD27" s="1"/>
      <c r="AE27" s="1"/>
      <c r="AF27" s="1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35"/>
    </row>
    <row r="28" spans="1:51" s="11" customFormat="1" ht="18" customHeight="1">
      <c r="A28" s="1">
        <v>23</v>
      </c>
      <c r="B28" s="1">
        <v>62221</v>
      </c>
      <c r="C28" s="5" t="s">
        <v>522</v>
      </c>
      <c r="D28" s="1" t="s">
        <v>309</v>
      </c>
      <c r="E28" s="52" t="s">
        <v>7</v>
      </c>
      <c r="F28" s="23" t="s">
        <v>119</v>
      </c>
      <c r="G28" s="1">
        <f t="shared" si="0"/>
        <v>105</v>
      </c>
      <c r="H28" s="30"/>
      <c r="I28" s="1"/>
      <c r="J28" s="1"/>
      <c r="K28" s="1">
        <v>50</v>
      </c>
      <c r="L28" s="1">
        <v>55</v>
      </c>
      <c r="M28" s="1"/>
      <c r="N28" s="23"/>
      <c r="O28" s="23"/>
      <c r="P28" s="23"/>
      <c r="Q28" s="23"/>
      <c r="R28" s="43"/>
      <c r="S28" s="43"/>
      <c r="T28" s="23"/>
      <c r="U28" s="23"/>
      <c r="V28" s="23"/>
      <c r="W28" s="1"/>
      <c r="X28" s="23"/>
      <c r="Y28" s="23"/>
      <c r="Z28" s="23"/>
      <c r="AA28" s="23"/>
      <c r="AB28" s="23"/>
      <c r="AC28" s="23"/>
      <c r="AD28" s="1"/>
      <c r="AE28" s="1"/>
      <c r="AF28" s="1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35"/>
    </row>
    <row r="29" spans="1:51" s="11" customFormat="1" ht="18" customHeight="1">
      <c r="A29" s="1">
        <v>25</v>
      </c>
      <c r="B29" s="1">
        <v>45646</v>
      </c>
      <c r="C29" s="5" t="s">
        <v>540</v>
      </c>
      <c r="D29" s="1" t="s">
        <v>309</v>
      </c>
      <c r="E29" s="52" t="s">
        <v>536</v>
      </c>
      <c r="F29" s="23" t="s">
        <v>114</v>
      </c>
      <c r="G29" s="1">
        <f t="shared" si="0"/>
        <v>95</v>
      </c>
      <c r="H29" s="30"/>
      <c r="I29" s="1">
        <v>95</v>
      </c>
      <c r="J29" s="1"/>
      <c r="K29" s="1"/>
      <c r="L29" s="1"/>
      <c r="M29" s="1"/>
      <c r="N29" s="23"/>
      <c r="O29" s="23"/>
      <c r="P29" s="23"/>
      <c r="Q29" s="23"/>
      <c r="R29" s="43"/>
      <c r="S29" s="43"/>
      <c r="T29" s="23"/>
      <c r="U29" s="23"/>
      <c r="V29" s="23"/>
      <c r="W29" s="1"/>
      <c r="X29" s="23"/>
      <c r="Y29" s="23"/>
      <c r="Z29" s="23"/>
      <c r="AA29" s="23"/>
      <c r="AB29" s="23"/>
      <c r="AC29" s="23"/>
      <c r="AD29" s="1"/>
      <c r="AE29" s="1"/>
      <c r="AF29" s="1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35"/>
    </row>
    <row r="30" spans="1:51" s="11" customFormat="1" ht="18" customHeight="1">
      <c r="A30" s="1">
        <v>26</v>
      </c>
      <c r="B30" s="1">
        <v>61830</v>
      </c>
      <c r="C30" s="5" t="s">
        <v>541</v>
      </c>
      <c r="D30" s="1" t="s">
        <v>309</v>
      </c>
      <c r="E30" s="52" t="s">
        <v>7</v>
      </c>
      <c r="F30" s="23" t="s">
        <v>114</v>
      </c>
      <c r="G30" s="1">
        <f t="shared" si="0"/>
        <v>85</v>
      </c>
      <c r="H30" s="30"/>
      <c r="I30" s="1">
        <v>85</v>
      </c>
      <c r="J30" s="1"/>
      <c r="K30" s="1"/>
      <c r="L30" s="1"/>
      <c r="M30" s="1"/>
      <c r="N30" s="23"/>
      <c r="O30" s="23"/>
      <c r="P30" s="23"/>
      <c r="Q30" s="23"/>
      <c r="R30" s="43"/>
      <c r="S30" s="43"/>
      <c r="T30" s="23"/>
      <c r="U30" s="23"/>
      <c r="V30" s="23"/>
      <c r="W30" s="1"/>
      <c r="X30" s="23"/>
      <c r="Y30" s="23"/>
      <c r="Z30" s="23"/>
      <c r="AA30" s="23"/>
      <c r="AB30" s="23"/>
      <c r="AC30" s="23"/>
      <c r="AD30" s="1"/>
      <c r="AE30" s="1"/>
      <c r="AF30" s="1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35"/>
    </row>
    <row r="31" spans="1:51" s="11" customFormat="1" ht="18" customHeight="1">
      <c r="A31" s="1">
        <v>27</v>
      </c>
      <c r="B31" s="1">
        <v>41004</v>
      </c>
      <c r="C31" s="5" t="s">
        <v>270</v>
      </c>
      <c r="D31" s="1" t="s">
        <v>309</v>
      </c>
      <c r="E31" s="52" t="s">
        <v>7</v>
      </c>
      <c r="F31" s="23" t="s">
        <v>119</v>
      </c>
      <c r="G31" s="1">
        <f t="shared" si="0"/>
        <v>73</v>
      </c>
      <c r="H31" s="30"/>
      <c r="I31" s="1"/>
      <c r="J31" s="1"/>
      <c r="K31" s="1"/>
      <c r="L31" s="1"/>
      <c r="M31" s="5"/>
      <c r="N31" s="23"/>
      <c r="O31" s="23"/>
      <c r="P31" s="23"/>
      <c r="Q31" s="23"/>
      <c r="R31" s="43"/>
      <c r="S31" s="43"/>
      <c r="T31" s="23"/>
      <c r="U31" s="23"/>
      <c r="V31" s="23"/>
      <c r="W31" s="1"/>
      <c r="X31" s="23"/>
      <c r="Y31" s="23"/>
      <c r="Z31" s="23"/>
      <c r="AA31" s="23"/>
      <c r="AB31" s="23"/>
      <c r="AC31" s="23"/>
      <c r="AD31" s="1">
        <v>40</v>
      </c>
      <c r="AE31" s="1"/>
      <c r="AF31" s="1"/>
      <c r="AG31" s="43"/>
      <c r="AH31" s="43"/>
      <c r="AI31" s="43"/>
      <c r="AJ31" s="43"/>
      <c r="AK31" s="43">
        <v>25</v>
      </c>
      <c r="AL31" s="43"/>
      <c r="AM31" s="43"/>
      <c r="AN31" s="43"/>
      <c r="AO31" s="43">
        <v>8</v>
      </c>
      <c r="AP31" s="43"/>
      <c r="AQ31" s="43"/>
      <c r="AR31" s="43"/>
      <c r="AS31" s="43"/>
      <c r="AT31" s="43"/>
      <c r="AU31" s="43"/>
      <c r="AV31" s="43"/>
      <c r="AW31" s="43"/>
      <c r="AX31" s="43"/>
      <c r="AY31" s="35"/>
    </row>
    <row r="32" spans="1:51" s="11" customFormat="1" ht="18" customHeight="1">
      <c r="A32" s="1">
        <v>28</v>
      </c>
      <c r="B32" s="1">
        <v>43356</v>
      </c>
      <c r="C32" s="5" t="s">
        <v>252</v>
      </c>
      <c r="D32" s="1" t="s">
        <v>309</v>
      </c>
      <c r="E32" s="52" t="s">
        <v>7</v>
      </c>
      <c r="F32" s="23" t="s">
        <v>156</v>
      </c>
      <c r="G32" s="1">
        <f t="shared" si="0"/>
        <v>70</v>
      </c>
      <c r="H32" s="30"/>
      <c r="I32" s="1"/>
      <c r="J32" s="1"/>
      <c r="K32" s="1"/>
      <c r="L32" s="1"/>
      <c r="M32" s="5"/>
      <c r="N32" s="23"/>
      <c r="O32" s="23"/>
      <c r="P32" s="23"/>
      <c r="Q32" s="23"/>
      <c r="R32" s="43"/>
      <c r="S32" s="43"/>
      <c r="T32" s="23"/>
      <c r="U32" s="23"/>
      <c r="V32" s="23"/>
      <c r="W32" s="1"/>
      <c r="X32" s="23"/>
      <c r="Y32" s="23"/>
      <c r="Z32" s="23"/>
      <c r="AA32" s="23"/>
      <c r="AB32" s="23"/>
      <c r="AC32" s="23"/>
      <c r="AD32" s="1"/>
      <c r="AE32" s="1"/>
      <c r="AF32" s="1"/>
      <c r="AG32" s="43"/>
      <c r="AH32" s="43"/>
      <c r="AI32" s="43"/>
      <c r="AJ32" s="43"/>
      <c r="AK32" s="43"/>
      <c r="AL32" s="43"/>
      <c r="AM32" s="43"/>
      <c r="AN32" s="43"/>
      <c r="AO32" s="43"/>
      <c r="AP32" s="43">
        <v>70</v>
      </c>
      <c r="AQ32" s="43"/>
      <c r="AR32" s="43"/>
      <c r="AS32" s="43"/>
      <c r="AT32" s="43"/>
      <c r="AU32" s="43"/>
      <c r="AV32" s="43"/>
      <c r="AW32" s="43"/>
      <c r="AX32" s="43"/>
      <c r="AY32" s="35"/>
    </row>
    <row r="33" spans="1:51" s="11" customFormat="1" ht="18" customHeight="1">
      <c r="A33" s="1">
        <v>29</v>
      </c>
      <c r="B33" s="1">
        <v>65614</v>
      </c>
      <c r="C33" s="5" t="s">
        <v>523</v>
      </c>
      <c r="D33" s="1" t="s">
        <v>309</v>
      </c>
      <c r="E33" s="52" t="s">
        <v>7</v>
      </c>
      <c r="F33" s="23" t="s">
        <v>119</v>
      </c>
      <c r="G33" s="1">
        <f t="shared" si="0"/>
        <v>65</v>
      </c>
      <c r="H33" s="30"/>
      <c r="I33" s="1"/>
      <c r="J33" s="1"/>
      <c r="K33" s="1">
        <v>30</v>
      </c>
      <c r="L33" s="1">
        <v>35</v>
      </c>
      <c r="M33" s="1"/>
      <c r="N33" s="23"/>
      <c r="O33" s="23"/>
      <c r="P33" s="23"/>
      <c r="Q33" s="23"/>
      <c r="R33" s="43"/>
      <c r="S33" s="43"/>
      <c r="T33" s="23"/>
      <c r="U33" s="23"/>
      <c r="V33" s="23"/>
      <c r="W33" s="1"/>
      <c r="X33" s="23"/>
      <c r="Y33" s="23"/>
      <c r="Z33" s="23"/>
      <c r="AA33" s="23"/>
      <c r="AB33" s="23"/>
      <c r="AC33" s="23"/>
      <c r="AD33" s="1"/>
      <c r="AE33" s="1"/>
      <c r="AF33" s="1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35"/>
    </row>
    <row r="34" spans="1:51" s="11" customFormat="1" ht="18" customHeight="1">
      <c r="A34" s="1">
        <v>30</v>
      </c>
      <c r="B34" s="1">
        <v>43837</v>
      </c>
      <c r="C34" s="5" t="s">
        <v>383</v>
      </c>
      <c r="D34" s="1" t="s">
        <v>309</v>
      </c>
      <c r="E34" s="52" t="s">
        <v>7</v>
      </c>
      <c r="F34" s="23" t="s">
        <v>26</v>
      </c>
      <c r="G34" s="1">
        <f t="shared" si="0"/>
        <v>40</v>
      </c>
      <c r="H34" s="30"/>
      <c r="I34" s="1"/>
      <c r="J34" s="1"/>
      <c r="K34" s="1"/>
      <c r="L34" s="1"/>
      <c r="M34" s="5"/>
      <c r="N34" s="23"/>
      <c r="O34" s="23"/>
      <c r="P34" s="23"/>
      <c r="Q34" s="23"/>
      <c r="R34" s="43"/>
      <c r="S34" s="43"/>
      <c r="T34" s="23"/>
      <c r="U34" s="23"/>
      <c r="V34" s="23"/>
      <c r="W34" s="1"/>
      <c r="X34" s="23"/>
      <c r="Y34" s="23"/>
      <c r="Z34" s="23">
        <v>40</v>
      </c>
      <c r="AA34" s="23"/>
      <c r="AB34" s="23"/>
      <c r="AC34" s="23"/>
      <c r="AD34" s="1"/>
      <c r="AE34" s="1"/>
      <c r="AF34" s="1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35"/>
    </row>
    <row r="35" spans="1:51" s="11" customFormat="1" ht="18" customHeight="1">
      <c r="A35" s="1">
        <v>31</v>
      </c>
      <c r="B35" s="1">
        <v>54258</v>
      </c>
      <c r="C35" s="5" t="s">
        <v>58</v>
      </c>
      <c r="D35" s="1" t="s">
        <v>309</v>
      </c>
      <c r="E35" s="52" t="s">
        <v>47</v>
      </c>
      <c r="F35" s="23" t="s">
        <v>42</v>
      </c>
      <c r="G35" s="1">
        <f t="shared" si="0"/>
        <v>39</v>
      </c>
      <c r="H35" s="30"/>
      <c r="I35" s="1"/>
      <c r="J35" s="1"/>
      <c r="K35" s="1"/>
      <c r="L35" s="1"/>
      <c r="M35" s="5"/>
      <c r="N35" s="23"/>
      <c r="O35" s="23"/>
      <c r="P35" s="23"/>
      <c r="Q35" s="23"/>
      <c r="R35" s="43"/>
      <c r="S35" s="43"/>
      <c r="T35" s="23">
        <v>3</v>
      </c>
      <c r="U35" s="23"/>
      <c r="V35" s="23"/>
      <c r="W35" s="1">
        <v>8</v>
      </c>
      <c r="X35" s="23"/>
      <c r="Y35" s="23"/>
      <c r="Z35" s="23"/>
      <c r="AA35" s="23"/>
      <c r="AB35" s="23"/>
      <c r="AC35" s="23"/>
      <c r="AD35" s="1"/>
      <c r="AE35" s="1"/>
      <c r="AF35" s="1"/>
      <c r="AG35" s="43"/>
      <c r="AH35" s="43"/>
      <c r="AI35" s="43">
        <v>8</v>
      </c>
      <c r="AJ35" s="43"/>
      <c r="AK35" s="43"/>
      <c r="AL35" s="43"/>
      <c r="AM35" s="43"/>
      <c r="AN35" s="43"/>
      <c r="AO35" s="43"/>
      <c r="AP35" s="43"/>
      <c r="AQ35" s="43">
        <v>10</v>
      </c>
      <c r="AR35" s="43"/>
      <c r="AS35" s="43"/>
      <c r="AT35" s="43"/>
      <c r="AU35" s="43"/>
      <c r="AV35" s="43"/>
      <c r="AW35" s="43">
        <v>10</v>
      </c>
      <c r="AX35" s="43"/>
      <c r="AY35" s="35"/>
    </row>
    <row r="36" spans="1:51" s="11" customFormat="1" ht="18" customHeight="1">
      <c r="A36" s="1">
        <v>32</v>
      </c>
      <c r="B36" s="1">
        <v>44128</v>
      </c>
      <c r="C36" s="5" t="s">
        <v>438</v>
      </c>
      <c r="D36" s="1" t="s">
        <v>309</v>
      </c>
      <c r="E36" s="52" t="s">
        <v>7</v>
      </c>
      <c r="F36" s="23" t="s">
        <v>26</v>
      </c>
      <c r="G36" s="1">
        <f t="shared" si="0"/>
        <v>35</v>
      </c>
      <c r="H36" s="30"/>
      <c r="I36" s="1"/>
      <c r="J36" s="1"/>
      <c r="K36" s="1"/>
      <c r="L36" s="1"/>
      <c r="M36" s="5"/>
      <c r="N36" s="23"/>
      <c r="O36" s="23"/>
      <c r="P36" s="23"/>
      <c r="Q36" s="23"/>
      <c r="R36" s="43"/>
      <c r="S36" s="43"/>
      <c r="T36" s="23"/>
      <c r="U36" s="23"/>
      <c r="V36" s="23"/>
      <c r="W36" s="1"/>
      <c r="X36" s="23"/>
      <c r="Y36" s="23"/>
      <c r="Z36" s="23">
        <v>35</v>
      </c>
      <c r="AA36" s="23"/>
      <c r="AB36" s="23"/>
      <c r="AC36" s="23"/>
      <c r="AD36" s="1"/>
      <c r="AE36" s="1"/>
      <c r="AF36" s="1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35"/>
    </row>
    <row r="37" spans="1:51" s="11" customFormat="1" ht="18" customHeight="1">
      <c r="A37" s="1">
        <v>33</v>
      </c>
      <c r="B37" s="1">
        <v>46790</v>
      </c>
      <c r="C37" s="5" t="s">
        <v>256</v>
      </c>
      <c r="D37" s="1" t="s">
        <v>309</v>
      </c>
      <c r="E37" s="52" t="s">
        <v>7</v>
      </c>
      <c r="F37" s="23" t="s">
        <v>156</v>
      </c>
      <c r="G37" s="1">
        <f t="shared" ref="G37:G64" si="1">SUM(I37:BE37)</f>
        <v>30</v>
      </c>
      <c r="H37" s="30"/>
      <c r="I37" s="1"/>
      <c r="J37" s="1"/>
      <c r="K37" s="1"/>
      <c r="L37" s="1"/>
      <c r="M37" s="5"/>
      <c r="N37" s="23"/>
      <c r="O37" s="23"/>
      <c r="P37" s="23"/>
      <c r="Q37" s="23"/>
      <c r="R37" s="43"/>
      <c r="S37" s="43"/>
      <c r="T37" s="23"/>
      <c r="U37" s="23"/>
      <c r="V37" s="23"/>
      <c r="W37" s="1"/>
      <c r="X37" s="23"/>
      <c r="Y37" s="23"/>
      <c r="Z37" s="23"/>
      <c r="AA37" s="23"/>
      <c r="AB37" s="23"/>
      <c r="AC37" s="23"/>
      <c r="AD37" s="1"/>
      <c r="AE37" s="1"/>
      <c r="AF37" s="1"/>
      <c r="AG37" s="43"/>
      <c r="AH37" s="43"/>
      <c r="AI37" s="43"/>
      <c r="AJ37" s="43"/>
      <c r="AK37" s="43"/>
      <c r="AL37" s="43"/>
      <c r="AM37" s="43"/>
      <c r="AN37" s="43"/>
      <c r="AO37" s="43"/>
      <c r="AP37" s="43">
        <v>30</v>
      </c>
      <c r="AQ37" s="43"/>
      <c r="AR37" s="43"/>
      <c r="AS37" s="43"/>
      <c r="AT37" s="43"/>
      <c r="AU37" s="43"/>
      <c r="AV37" s="43"/>
      <c r="AW37" s="43"/>
      <c r="AX37" s="43"/>
      <c r="AY37" s="35"/>
    </row>
    <row r="38" spans="1:51" s="11" customFormat="1" ht="18" customHeight="1">
      <c r="A38" s="1">
        <v>34</v>
      </c>
      <c r="B38" s="1">
        <v>57554</v>
      </c>
      <c r="C38" s="5" t="s">
        <v>55</v>
      </c>
      <c r="D38" s="1" t="s">
        <v>309</v>
      </c>
      <c r="E38" s="52" t="s">
        <v>56</v>
      </c>
      <c r="F38" s="23" t="s">
        <v>57</v>
      </c>
      <c r="G38" s="1">
        <f t="shared" si="1"/>
        <v>29</v>
      </c>
      <c r="H38" s="30"/>
      <c r="I38" s="1"/>
      <c r="J38" s="1"/>
      <c r="K38" s="1"/>
      <c r="L38" s="1"/>
      <c r="M38" s="5"/>
      <c r="N38" s="23"/>
      <c r="O38" s="23"/>
      <c r="P38" s="23"/>
      <c r="Q38" s="23"/>
      <c r="R38" s="43"/>
      <c r="S38" s="43"/>
      <c r="T38" s="23"/>
      <c r="U38" s="23"/>
      <c r="V38" s="23"/>
      <c r="W38" s="1"/>
      <c r="X38" s="23"/>
      <c r="Y38" s="23"/>
      <c r="Z38" s="23"/>
      <c r="AA38" s="23"/>
      <c r="AB38" s="23"/>
      <c r="AC38" s="23"/>
      <c r="AD38" s="1"/>
      <c r="AE38" s="1"/>
      <c r="AF38" s="1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>
        <v>9</v>
      </c>
      <c r="AR38" s="43"/>
      <c r="AS38" s="43"/>
      <c r="AT38" s="43"/>
      <c r="AU38" s="43"/>
      <c r="AV38" s="43"/>
      <c r="AW38" s="43">
        <v>20</v>
      </c>
      <c r="AX38" s="43"/>
      <c r="AY38" s="35"/>
    </row>
    <row r="39" spans="1:51" s="11" customFormat="1" ht="18" customHeight="1">
      <c r="A39" s="1">
        <v>34</v>
      </c>
      <c r="B39" s="1">
        <v>63319</v>
      </c>
      <c r="C39" s="5" t="s">
        <v>59</v>
      </c>
      <c r="D39" s="1" t="s">
        <v>309</v>
      </c>
      <c r="E39" s="52" t="s">
        <v>7</v>
      </c>
      <c r="F39" s="23" t="s">
        <v>42</v>
      </c>
      <c r="G39" s="1">
        <f t="shared" si="1"/>
        <v>29</v>
      </c>
      <c r="H39" s="30"/>
      <c r="I39" s="1"/>
      <c r="J39" s="1"/>
      <c r="K39" s="1"/>
      <c r="L39" s="1"/>
      <c r="M39" s="5"/>
      <c r="N39" s="23"/>
      <c r="O39" s="23">
        <v>6</v>
      </c>
      <c r="P39" s="23"/>
      <c r="Q39" s="23"/>
      <c r="R39" s="43"/>
      <c r="S39" s="43"/>
      <c r="T39" s="23">
        <v>2</v>
      </c>
      <c r="U39" s="23"/>
      <c r="V39" s="23"/>
      <c r="W39" s="1">
        <v>4</v>
      </c>
      <c r="X39" s="23"/>
      <c r="Y39" s="23"/>
      <c r="Z39" s="23"/>
      <c r="AA39" s="23"/>
      <c r="AB39" s="23"/>
      <c r="AC39" s="23"/>
      <c r="AD39" s="1"/>
      <c r="AE39" s="1"/>
      <c r="AF39" s="1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>
        <v>8</v>
      </c>
      <c r="AR39" s="43"/>
      <c r="AS39" s="43"/>
      <c r="AT39" s="43"/>
      <c r="AU39" s="43"/>
      <c r="AV39" s="43"/>
      <c r="AW39" s="43">
        <v>9</v>
      </c>
      <c r="AX39" s="43"/>
      <c r="AY39" s="35"/>
    </row>
    <row r="40" spans="1:51" s="11" customFormat="1" ht="18" customHeight="1">
      <c r="A40" s="1">
        <v>36</v>
      </c>
      <c r="B40" s="1">
        <v>48452</v>
      </c>
      <c r="C40" s="5" t="s">
        <v>294</v>
      </c>
      <c r="D40" s="1" t="s">
        <v>309</v>
      </c>
      <c r="E40" s="52" t="s">
        <v>7</v>
      </c>
      <c r="F40" s="23" t="s">
        <v>8</v>
      </c>
      <c r="G40" s="1">
        <f t="shared" si="1"/>
        <v>25</v>
      </c>
      <c r="H40" s="30"/>
      <c r="I40" s="1"/>
      <c r="J40" s="1"/>
      <c r="K40" s="1"/>
      <c r="L40" s="1"/>
      <c r="M40" s="5"/>
      <c r="N40" s="23"/>
      <c r="O40" s="23"/>
      <c r="P40" s="23"/>
      <c r="Q40" s="23"/>
      <c r="R40" s="43"/>
      <c r="S40" s="43"/>
      <c r="T40" s="23"/>
      <c r="U40" s="23"/>
      <c r="V40" s="23"/>
      <c r="W40" s="1"/>
      <c r="X40" s="23"/>
      <c r="Y40" s="23"/>
      <c r="Z40" s="23"/>
      <c r="AA40" s="23"/>
      <c r="AB40" s="23"/>
      <c r="AC40" s="23"/>
      <c r="AD40" s="1"/>
      <c r="AE40" s="1"/>
      <c r="AF40" s="1"/>
      <c r="AG40" s="43"/>
      <c r="AH40" s="43"/>
      <c r="AI40" s="43"/>
      <c r="AJ40" s="43"/>
      <c r="AK40" s="43"/>
      <c r="AL40" s="43"/>
      <c r="AM40" s="43"/>
      <c r="AN40" s="43">
        <v>25</v>
      </c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35"/>
    </row>
    <row r="41" spans="1:51" s="11" customFormat="1" ht="18" customHeight="1">
      <c r="A41" s="1">
        <v>36</v>
      </c>
      <c r="B41" s="1">
        <v>43327</v>
      </c>
      <c r="C41" s="5" t="s">
        <v>385</v>
      </c>
      <c r="D41" s="1" t="s">
        <v>309</v>
      </c>
      <c r="E41" s="52" t="s">
        <v>7</v>
      </c>
      <c r="F41" s="23" t="s">
        <v>26</v>
      </c>
      <c r="G41" s="1">
        <f t="shared" si="1"/>
        <v>25</v>
      </c>
      <c r="H41" s="30"/>
      <c r="I41" s="1"/>
      <c r="J41" s="1"/>
      <c r="K41" s="1"/>
      <c r="L41" s="1"/>
      <c r="M41" s="5"/>
      <c r="N41" s="23"/>
      <c r="O41" s="23"/>
      <c r="P41" s="23"/>
      <c r="Q41" s="23"/>
      <c r="R41" s="43"/>
      <c r="S41" s="43"/>
      <c r="T41" s="23"/>
      <c r="U41" s="23"/>
      <c r="V41" s="23"/>
      <c r="W41" s="1"/>
      <c r="X41" s="23"/>
      <c r="Y41" s="23"/>
      <c r="Z41" s="23">
        <v>25</v>
      </c>
      <c r="AA41" s="23"/>
      <c r="AB41" s="23"/>
      <c r="AC41" s="23"/>
      <c r="AD41" s="1"/>
      <c r="AE41" s="1"/>
      <c r="AF41" s="1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35"/>
    </row>
    <row r="42" spans="1:51" s="11" customFormat="1" ht="18" customHeight="1">
      <c r="A42" s="1">
        <v>38</v>
      </c>
      <c r="B42" s="76">
        <v>41463</v>
      </c>
      <c r="C42" s="5" t="s">
        <v>513</v>
      </c>
      <c r="D42" s="1" t="s">
        <v>309</v>
      </c>
      <c r="E42" s="52" t="s">
        <v>457</v>
      </c>
      <c r="F42" s="23" t="s">
        <v>57</v>
      </c>
      <c r="G42" s="1">
        <f t="shared" si="1"/>
        <v>22.5</v>
      </c>
      <c r="H42" s="30"/>
      <c r="I42" s="70"/>
      <c r="J42" s="70"/>
      <c r="K42" s="70"/>
      <c r="L42" s="70"/>
      <c r="M42" s="1">
        <v>12.5</v>
      </c>
      <c r="N42" s="79"/>
      <c r="O42" s="79"/>
      <c r="P42" s="79"/>
      <c r="Q42" s="79"/>
      <c r="R42" s="43"/>
      <c r="S42" s="43"/>
      <c r="T42" s="23"/>
      <c r="U42" s="23"/>
      <c r="V42" s="23">
        <v>10</v>
      </c>
      <c r="W42" s="5"/>
      <c r="X42" s="23"/>
      <c r="Y42" s="23"/>
      <c r="Z42" s="23"/>
      <c r="AA42" s="23"/>
      <c r="AB42" s="23"/>
      <c r="AC42" s="23"/>
      <c r="AD42" s="1"/>
      <c r="AE42" s="1"/>
      <c r="AF42" s="1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35"/>
    </row>
    <row r="43" spans="1:51" s="11" customFormat="1" ht="18" customHeight="1">
      <c r="A43" s="1">
        <v>39</v>
      </c>
      <c r="B43" s="1">
        <v>55199</v>
      </c>
      <c r="C43" s="5" t="s">
        <v>27</v>
      </c>
      <c r="D43" s="1" t="s">
        <v>309</v>
      </c>
      <c r="E43" s="52" t="s">
        <v>7</v>
      </c>
      <c r="F43" s="23" t="s">
        <v>8</v>
      </c>
      <c r="G43" s="1">
        <f t="shared" si="1"/>
        <v>20</v>
      </c>
      <c r="H43" s="30"/>
      <c r="I43" s="1"/>
      <c r="J43" s="1"/>
      <c r="K43" s="1"/>
      <c r="L43" s="1"/>
      <c r="M43" s="5"/>
      <c r="N43" s="23"/>
      <c r="O43" s="23"/>
      <c r="P43" s="23"/>
      <c r="Q43" s="23"/>
      <c r="R43" s="43"/>
      <c r="S43" s="43"/>
      <c r="T43" s="23"/>
      <c r="U43" s="23"/>
      <c r="V43" s="23"/>
      <c r="W43" s="1"/>
      <c r="X43" s="23"/>
      <c r="Y43" s="23"/>
      <c r="Z43" s="23"/>
      <c r="AA43" s="23"/>
      <c r="AB43" s="23"/>
      <c r="AC43" s="23"/>
      <c r="AD43" s="1"/>
      <c r="AE43" s="1"/>
      <c r="AF43" s="1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>
        <v>20</v>
      </c>
      <c r="AY43" s="35"/>
    </row>
    <row r="44" spans="1:51" s="11" customFormat="1" ht="18" customHeight="1">
      <c r="A44" s="1">
        <v>39</v>
      </c>
      <c r="B44" s="1">
        <v>48588</v>
      </c>
      <c r="C44" s="5" t="s">
        <v>257</v>
      </c>
      <c r="D44" s="1" t="s">
        <v>309</v>
      </c>
      <c r="E44" s="52" t="s">
        <v>7</v>
      </c>
      <c r="F44" s="23" t="s">
        <v>156</v>
      </c>
      <c r="G44" s="1">
        <f t="shared" si="1"/>
        <v>20</v>
      </c>
      <c r="H44" s="30"/>
      <c r="I44" s="1"/>
      <c r="J44" s="1"/>
      <c r="K44" s="1"/>
      <c r="L44" s="1"/>
      <c r="M44" s="5"/>
      <c r="N44" s="23"/>
      <c r="O44" s="23"/>
      <c r="P44" s="23"/>
      <c r="Q44" s="23"/>
      <c r="R44" s="43"/>
      <c r="S44" s="43"/>
      <c r="T44" s="23"/>
      <c r="U44" s="23"/>
      <c r="V44" s="23"/>
      <c r="W44" s="1"/>
      <c r="X44" s="23"/>
      <c r="Y44" s="23"/>
      <c r="Z44" s="23"/>
      <c r="AA44" s="23"/>
      <c r="AB44" s="23"/>
      <c r="AC44" s="23"/>
      <c r="AD44" s="1"/>
      <c r="AE44" s="1"/>
      <c r="AF44" s="1"/>
      <c r="AG44" s="43"/>
      <c r="AH44" s="43"/>
      <c r="AI44" s="43"/>
      <c r="AJ44" s="43"/>
      <c r="AK44" s="43"/>
      <c r="AL44" s="43"/>
      <c r="AM44" s="43"/>
      <c r="AN44" s="43"/>
      <c r="AO44" s="43"/>
      <c r="AP44" s="43">
        <v>20</v>
      </c>
      <c r="AQ44" s="43"/>
      <c r="AR44" s="43"/>
      <c r="AS44" s="43"/>
      <c r="AT44" s="43"/>
      <c r="AU44" s="43"/>
      <c r="AV44" s="43"/>
      <c r="AW44" s="43"/>
      <c r="AX44" s="43"/>
      <c r="AY44" s="35"/>
    </row>
    <row r="45" spans="1:51" s="11" customFormat="1" ht="18" customHeight="1">
      <c r="A45" s="1">
        <v>39</v>
      </c>
      <c r="B45" s="1">
        <v>60298</v>
      </c>
      <c r="C45" s="5" t="s">
        <v>386</v>
      </c>
      <c r="D45" s="23" t="s">
        <v>309</v>
      </c>
      <c r="E45" s="52" t="s">
        <v>7</v>
      </c>
      <c r="F45" s="23" t="s">
        <v>26</v>
      </c>
      <c r="G45" s="1">
        <f t="shared" si="1"/>
        <v>20</v>
      </c>
      <c r="H45" s="30"/>
      <c r="I45" s="1"/>
      <c r="J45" s="1"/>
      <c r="K45" s="1"/>
      <c r="L45" s="1"/>
      <c r="M45" s="5"/>
      <c r="N45" s="23"/>
      <c r="O45" s="23"/>
      <c r="P45" s="23"/>
      <c r="Q45" s="23"/>
      <c r="R45" s="43"/>
      <c r="S45" s="43"/>
      <c r="T45" s="23"/>
      <c r="U45" s="23"/>
      <c r="V45" s="23"/>
      <c r="W45" s="1"/>
      <c r="X45" s="23"/>
      <c r="Y45" s="23"/>
      <c r="Z45" s="23">
        <v>20</v>
      </c>
      <c r="AA45" s="23"/>
      <c r="AB45" s="23"/>
      <c r="AC45" s="23"/>
      <c r="AD45" s="1"/>
      <c r="AE45" s="1"/>
      <c r="AF45" s="1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35"/>
    </row>
    <row r="46" spans="1:51" s="11" customFormat="1" ht="18" customHeight="1">
      <c r="A46" s="1">
        <v>39</v>
      </c>
      <c r="B46" s="1">
        <v>50915</v>
      </c>
      <c r="C46" s="5" t="s">
        <v>436</v>
      </c>
      <c r="D46" s="23" t="s">
        <v>309</v>
      </c>
      <c r="E46" s="52" t="s">
        <v>202</v>
      </c>
      <c r="F46" s="23" t="s">
        <v>33</v>
      </c>
      <c r="G46" s="1">
        <f t="shared" si="1"/>
        <v>20</v>
      </c>
      <c r="H46" s="30"/>
      <c r="I46" s="1"/>
      <c r="J46" s="1"/>
      <c r="K46" s="1"/>
      <c r="L46" s="1"/>
      <c r="M46" s="5"/>
      <c r="N46" s="23"/>
      <c r="O46" s="23"/>
      <c r="P46" s="23"/>
      <c r="Q46" s="23"/>
      <c r="R46" s="43"/>
      <c r="S46" s="43"/>
      <c r="T46" s="23"/>
      <c r="U46" s="23"/>
      <c r="V46" s="23"/>
      <c r="W46" s="1"/>
      <c r="X46" s="23"/>
      <c r="Y46" s="23"/>
      <c r="Z46" s="23"/>
      <c r="AA46" s="23"/>
      <c r="AB46" s="23"/>
      <c r="AC46" s="23"/>
      <c r="AD46" s="1">
        <v>20</v>
      </c>
      <c r="AE46" s="1"/>
      <c r="AF46" s="1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35"/>
    </row>
    <row r="47" spans="1:51" s="11" customFormat="1" ht="18" customHeight="1">
      <c r="A47" s="1">
        <v>43</v>
      </c>
      <c r="B47" s="1">
        <v>61542</v>
      </c>
      <c r="C47" s="5" t="s">
        <v>94</v>
      </c>
      <c r="D47" s="23" t="s">
        <v>309</v>
      </c>
      <c r="E47" s="52" t="s">
        <v>7</v>
      </c>
      <c r="F47" s="23" t="s">
        <v>93</v>
      </c>
      <c r="G47" s="1">
        <f t="shared" si="1"/>
        <v>15</v>
      </c>
      <c r="H47" s="30"/>
      <c r="I47" s="1"/>
      <c r="J47" s="1"/>
      <c r="K47" s="1"/>
      <c r="L47" s="1"/>
      <c r="M47" s="5"/>
      <c r="N47" s="23"/>
      <c r="O47" s="23"/>
      <c r="P47" s="23"/>
      <c r="Q47" s="23"/>
      <c r="R47" s="43"/>
      <c r="S47" s="43"/>
      <c r="T47" s="23"/>
      <c r="U47" s="23"/>
      <c r="V47" s="23"/>
      <c r="W47" s="1"/>
      <c r="X47" s="23"/>
      <c r="Y47" s="23"/>
      <c r="Z47" s="23"/>
      <c r="AA47" s="23"/>
      <c r="AB47" s="23"/>
      <c r="AC47" s="23"/>
      <c r="AD47" s="1"/>
      <c r="AE47" s="1"/>
      <c r="AF47" s="1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>
        <v>15</v>
      </c>
      <c r="AW47" s="43"/>
      <c r="AX47" s="43"/>
      <c r="AY47" s="35"/>
    </row>
    <row r="48" spans="1:51" s="11" customFormat="1" ht="18" customHeight="1">
      <c r="A48" s="1">
        <v>43</v>
      </c>
      <c r="B48" s="1">
        <v>55454</v>
      </c>
      <c r="C48" s="5" t="s">
        <v>96</v>
      </c>
      <c r="D48" s="23" t="s">
        <v>309</v>
      </c>
      <c r="E48" s="52" t="s">
        <v>7</v>
      </c>
      <c r="F48" s="23" t="s">
        <v>97</v>
      </c>
      <c r="G48" s="1">
        <f t="shared" si="1"/>
        <v>15</v>
      </c>
      <c r="H48" s="30"/>
      <c r="I48" s="1"/>
      <c r="J48" s="1"/>
      <c r="K48" s="1"/>
      <c r="L48" s="1"/>
      <c r="M48" s="5"/>
      <c r="N48" s="23"/>
      <c r="O48" s="23"/>
      <c r="P48" s="23"/>
      <c r="Q48" s="23"/>
      <c r="R48" s="43"/>
      <c r="S48" s="43"/>
      <c r="T48" s="23"/>
      <c r="U48" s="23"/>
      <c r="V48" s="23"/>
      <c r="W48" s="1"/>
      <c r="X48" s="23"/>
      <c r="Y48" s="23"/>
      <c r="Z48" s="23"/>
      <c r="AA48" s="23"/>
      <c r="AB48" s="23"/>
      <c r="AC48" s="23"/>
      <c r="AD48" s="1"/>
      <c r="AE48" s="1"/>
      <c r="AF48" s="1"/>
      <c r="AG48" s="43"/>
      <c r="AH48" s="43"/>
      <c r="AI48" s="43"/>
      <c r="AJ48" s="43"/>
      <c r="AK48" s="43"/>
      <c r="AL48" s="43"/>
      <c r="AM48" s="43"/>
      <c r="AN48" s="43"/>
      <c r="AO48" s="43">
        <v>7</v>
      </c>
      <c r="AP48" s="43"/>
      <c r="AQ48" s="43"/>
      <c r="AR48" s="43"/>
      <c r="AS48" s="43"/>
      <c r="AT48" s="43"/>
      <c r="AU48" s="43"/>
      <c r="AV48" s="43">
        <v>8</v>
      </c>
      <c r="AW48" s="43"/>
      <c r="AX48" s="43"/>
      <c r="AY48" s="35"/>
    </row>
    <row r="49" spans="1:51" s="11" customFormat="1" ht="18" customHeight="1">
      <c r="A49" s="1">
        <v>43</v>
      </c>
      <c r="B49" s="1">
        <v>60437</v>
      </c>
      <c r="C49" s="5" t="s">
        <v>296</v>
      </c>
      <c r="D49" s="23" t="s">
        <v>309</v>
      </c>
      <c r="E49" s="52" t="s">
        <v>11</v>
      </c>
      <c r="F49" s="23" t="s">
        <v>8</v>
      </c>
      <c r="G49" s="1">
        <f t="shared" si="1"/>
        <v>15</v>
      </c>
      <c r="H49" s="30"/>
      <c r="I49" s="1"/>
      <c r="J49" s="1"/>
      <c r="K49" s="1"/>
      <c r="L49" s="1"/>
      <c r="M49" s="5"/>
      <c r="N49" s="23"/>
      <c r="O49" s="23"/>
      <c r="P49" s="23"/>
      <c r="Q49" s="23"/>
      <c r="R49" s="43"/>
      <c r="S49" s="43"/>
      <c r="T49" s="23"/>
      <c r="U49" s="23"/>
      <c r="V49" s="23"/>
      <c r="W49" s="1"/>
      <c r="X49" s="23"/>
      <c r="Y49" s="23"/>
      <c r="Z49" s="23"/>
      <c r="AA49" s="23"/>
      <c r="AB49" s="23"/>
      <c r="AC49" s="23"/>
      <c r="AD49" s="1"/>
      <c r="AE49" s="1"/>
      <c r="AF49" s="1"/>
      <c r="AG49" s="43"/>
      <c r="AH49" s="43"/>
      <c r="AI49" s="43"/>
      <c r="AJ49" s="43"/>
      <c r="AK49" s="43"/>
      <c r="AL49" s="43"/>
      <c r="AM49" s="43"/>
      <c r="AN49" s="43">
        <v>15</v>
      </c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35"/>
    </row>
    <row r="50" spans="1:51" s="11" customFormat="1" ht="18" customHeight="1">
      <c r="A50" s="1">
        <v>46</v>
      </c>
      <c r="B50" s="1">
        <v>56933</v>
      </c>
      <c r="C50" s="5" t="s">
        <v>60</v>
      </c>
      <c r="D50" s="23" t="s">
        <v>309</v>
      </c>
      <c r="E50" s="52" t="s">
        <v>7</v>
      </c>
      <c r="F50" s="23" t="s">
        <v>42</v>
      </c>
      <c r="G50" s="1">
        <f t="shared" si="1"/>
        <v>14</v>
      </c>
      <c r="H50" s="30"/>
      <c r="I50" s="1"/>
      <c r="J50" s="1"/>
      <c r="K50" s="1"/>
      <c r="L50" s="1"/>
      <c r="M50" s="5"/>
      <c r="N50" s="23"/>
      <c r="O50" s="23"/>
      <c r="P50" s="23"/>
      <c r="Q50" s="23"/>
      <c r="R50" s="43"/>
      <c r="S50" s="43"/>
      <c r="T50" s="23"/>
      <c r="U50" s="23"/>
      <c r="V50" s="23"/>
      <c r="W50" s="1"/>
      <c r="X50" s="23"/>
      <c r="Y50" s="23"/>
      <c r="Z50" s="23"/>
      <c r="AA50" s="23"/>
      <c r="AB50" s="23"/>
      <c r="AC50" s="23"/>
      <c r="AD50" s="1"/>
      <c r="AE50" s="1"/>
      <c r="AF50" s="1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>
        <v>6</v>
      </c>
      <c r="AR50" s="43"/>
      <c r="AS50" s="43"/>
      <c r="AT50" s="43"/>
      <c r="AU50" s="43"/>
      <c r="AV50" s="43"/>
      <c r="AW50" s="43">
        <v>8</v>
      </c>
      <c r="AX50" s="43"/>
      <c r="AY50" s="35"/>
    </row>
    <row r="51" spans="1:51" s="11" customFormat="1" ht="18" customHeight="1">
      <c r="A51" s="1">
        <v>46</v>
      </c>
      <c r="B51" s="1">
        <v>35471</v>
      </c>
      <c r="C51" s="5" t="s">
        <v>62</v>
      </c>
      <c r="D51" s="23" t="s">
        <v>309</v>
      </c>
      <c r="E51" s="52" t="s">
        <v>7</v>
      </c>
      <c r="F51" s="23" t="s">
        <v>42</v>
      </c>
      <c r="G51" s="1">
        <f t="shared" si="1"/>
        <v>14</v>
      </c>
      <c r="H51" s="30"/>
      <c r="I51" s="1"/>
      <c r="J51" s="1"/>
      <c r="K51" s="1"/>
      <c r="L51" s="1"/>
      <c r="M51" s="5"/>
      <c r="N51" s="23"/>
      <c r="O51" s="23">
        <v>4</v>
      </c>
      <c r="P51" s="23"/>
      <c r="Q51" s="23"/>
      <c r="R51" s="43"/>
      <c r="S51" s="43"/>
      <c r="T51" s="23"/>
      <c r="U51" s="23"/>
      <c r="V51" s="23"/>
      <c r="W51" s="1"/>
      <c r="X51" s="23"/>
      <c r="Y51" s="23"/>
      <c r="Z51" s="23"/>
      <c r="AA51" s="23"/>
      <c r="AB51" s="23"/>
      <c r="AC51" s="23"/>
      <c r="AD51" s="1"/>
      <c r="AE51" s="1"/>
      <c r="AF51" s="1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>
        <v>5</v>
      </c>
      <c r="AR51" s="43"/>
      <c r="AS51" s="43"/>
      <c r="AT51" s="43"/>
      <c r="AU51" s="43"/>
      <c r="AV51" s="43"/>
      <c r="AW51" s="43">
        <v>5</v>
      </c>
      <c r="AX51" s="43"/>
      <c r="AY51" s="35"/>
    </row>
    <row r="52" spans="1:51" s="11" customFormat="1" ht="18" customHeight="1">
      <c r="A52" s="1">
        <v>48</v>
      </c>
      <c r="B52" s="76">
        <v>38175</v>
      </c>
      <c r="C52" s="5" t="s">
        <v>486</v>
      </c>
      <c r="D52" s="23" t="s">
        <v>309</v>
      </c>
      <c r="E52" s="52" t="s">
        <v>484</v>
      </c>
      <c r="F52" s="23" t="s">
        <v>57</v>
      </c>
      <c r="G52" s="1">
        <f t="shared" si="1"/>
        <v>12.5</v>
      </c>
      <c r="H52" s="30"/>
      <c r="I52" s="70"/>
      <c r="J52" s="70"/>
      <c r="K52" s="70"/>
      <c r="L52" s="70"/>
      <c r="M52" s="5"/>
      <c r="N52" s="79"/>
      <c r="O52" s="79"/>
      <c r="P52" s="79"/>
      <c r="Q52" s="79"/>
      <c r="R52" s="43"/>
      <c r="S52" s="43"/>
      <c r="T52" s="23"/>
      <c r="U52" s="23"/>
      <c r="V52" s="23">
        <v>12.5</v>
      </c>
      <c r="W52" s="5"/>
      <c r="X52" s="23"/>
      <c r="Y52" s="23"/>
      <c r="Z52" s="23"/>
      <c r="AA52" s="23"/>
      <c r="AB52" s="23"/>
      <c r="AC52" s="23"/>
      <c r="AD52" s="1"/>
      <c r="AE52" s="1"/>
      <c r="AF52" s="1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35"/>
    </row>
    <row r="53" spans="1:51" s="11" customFormat="1" ht="18" customHeight="1">
      <c r="A53" s="1">
        <v>49</v>
      </c>
      <c r="B53" s="1">
        <v>31324</v>
      </c>
      <c r="C53" s="5" t="s">
        <v>95</v>
      </c>
      <c r="D53" s="23" t="s">
        <v>309</v>
      </c>
      <c r="E53" s="52" t="s">
        <v>7</v>
      </c>
      <c r="F53" s="23" t="s">
        <v>91</v>
      </c>
      <c r="G53" s="1">
        <f t="shared" si="1"/>
        <v>10</v>
      </c>
      <c r="H53" s="30"/>
      <c r="I53" s="1"/>
      <c r="J53" s="1"/>
      <c r="K53" s="1"/>
      <c r="L53" s="1"/>
      <c r="M53" s="5"/>
      <c r="N53" s="23"/>
      <c r="O53" s="23"/>
      <c r="P53" s="23"/>
      <c r="Q53" s="23"/>
      <c r="R53" s="43"/>
      <c r="S53" s="43"/>
      <c r="T53" s="23"/>
      <c r="U53" s="23"/>
      <c r="V53" s="23"/>
      <c r="W53" s="1"/>
      <c r="X53" s="23"/>
      <c r="Y53" s="23"/>
      <c r="Z53" s="23"/>
      <c r="AA53" s="23"/>
      <c r="AB53" s="23"/>
      <c r="AC53" s="23"/>
      <c r="AD53" s="1"/>
      <c r="AE53" s="1"/>
      <c r="AF53" s="1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>
        <v>10</v>
      </c>
      <c r="AW53" s="43"/>
      <c r="AX53" s="43"/>
      <c r="AY53" s="35"/>
    </row>
    <row r="54" spans="1:51" s="11" customFormat="1" ht="18" customHeight="1">
      <c r="A54" s="1">
        <v>49</v>
      </c>
      <c r="B54" s="1">
        <v>52676</v>
      </c>
      <c r="C54" s="5" t="s">
        <v>258</v>
      </c>
      <c r="D54" s="23" t="s">
        <v>309</v>
      </c>
      <c r="E54" s="52" t="s">
        <v>7</v>
      </c>
      <c r="F54" s="23" t="s">
        <v>156</v>
      </c>
      <c r="G54" s="1">
        <f t="shared" si="1"/>
        <v>10</v>
      </c>
      <c r="H54" s="30"/>
      <c r="I54" s="1"/>
      <c r="J54" s="1"/>
      <c r="K54" s="1"/>
      <c r="L54" s="1"/>
      <c r="M54" s="5"/>
      <c r="N54" s="23"/>
      <c r="O54" s="23"/>
      <c r="P54" s="23"/>
      <c r="Q54" s="23"/>
      <c r="R54" s="43"/>
      <c r="S54" s="43"/>
      <c r="T54" s="23"/>
      <c r="U54" s="23"/>
      <c r="V54" s="23"/>
      <c r="W54" s="1"/>
      <c r="X54" s="23"/>
      <c r="Y54" s="23"/>
      <c r="Z54" s="23"/>
      <c r="AA54" s="23"/>
      <c r="AB54" s="23"/>
      <c r="AC54" s="23"/>
      <c r="AD54" s="1"/>
      <c r="AE54" s="1"/>
      <c r="AF54" s="1"/>
      <c r="AG54" s="43"/>
      <c r="AH54" s="43"/>
      <c r="AI54" s="43"/>
      <c r="AJ54" s="43"/>
      <c r="AK54" s="43"/>
      <c r="AL54" s="43"/>
      <c r="AM54" s="43"/>
      <c r="AN54" s="43"/>
      <c r="AO54" s="43"/>
      <c r="AP54" s="43">
        <v>10</v>
      </c>
      <c r="AQ54" s="43"/>
      <c r="AR54" s="43"/>
      <c r="AS54" s="43"/>
      <c r="AT54" s="43"/>
      <c r="AU54" s="43"/>
      <c r="AV54" s="43"/>
      <c r="AW54" s="43"/>
      <c r="AX54" s="43"/>
      <c r="AY54" s="35"/>
    </row>
    <row r="55" spans="1:51" s="11" customFormat="1" ht="18" customHeight="1">
      <c r="A55" s="1">
        <v>49</v>
      </c>
      <c r="B55" s="1">
        <v>60446</v>
      </c>
      <c r="C55" s="5" t="s">
        <v>297</v>
      </c>
      <c r="D55" s="23" t="s">
        <v>309</v>
      </c>
      <c r="E55" s="52" t="s">
        <v>7</v>
      </c>
      <c r="F55" s="23" t="s">
        <v>8</v>
      </c>
      <c r="G55" s="1">
        <f t="shared" si="1"/>
        <v>10</v>
      </c>
      <c r="H55" s="30"/>
      <c r="I55" s="1"/>
      <c r="J55" s="1"/>
      <c r="K55" s="1"/>
      <c r="L55" s="1"/>
      <c r="M55" s="5"/>
      <c r="N55" s="23"/>
      <c r="O55" s="23"/>
      <c r="P55" s="23"/>
      <c r="Q55" s="23"/>
      <c r="R55" s="43"/>
      <c r="S55" s="43"/>
      <c r="T55" s="23"/>
      <c r="U55" s="23"/>
      <c r="V55" s="23"/>
      <c r="W55" s="1"/>
      <c r="X55" s="23"/>
      <c r="Y55" s="23"/>
      <c r="Z55" s="23"/>
      <c r="AA55" s="23"/>
      <c r="AB55" s="23"/>
      <c r="AC55" s="23"/>
      <c r="AD55" s="1"/>
      <c r="AE55" s="1"/>
      <c r="AF55" s="1"/>
      <c r="AG55" s="43"/>
      <c r="AH55" s="43"/>
      <c r="AI55" s="43"/>
      <c r="AJ55" s="43"/>
      <c r="AK55" s="43"/>
      <c r="AL55" s="43"/>
      <c r="AM55" s="43"/>
      <c r="AN55" s="43">
        <v>10</v>
      </c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35"/>
    </row>
    <row r="56" spans="1:51" s="11" customFormat="1" ht="18" customHeight="1">
      <c r="A56" s="1">
        <v>49</v>
      </c>
      <c r="B56" s="1">
        <v>51692</v>
      </c>
      <c r="C56" s="5" t="s">
        <v>437</v>
      </c>
      <c r="D56" s="23" t="s">
        <v>309</v>
      </c>
      <c r="E56" s="52" t="s">
        <v>7</v>
      </c>
      <c r="F56" s="23" t="s">
        <v>119</v>
      </c>
      <c r="G56" s="1">
        <f t="shared" si="1"/>
        <v>10</v>
      </c>
      <c r="H56" s="30"/>
      <c r="I56" s="1"/>
      <c r="J56" s="1"/>
      <c r="K56" s="1"/>
      <c r="L56" s="1"/>
      <c r="M56" s="5"/>
      <c r="N56" s="23"/>
      <c r="O56" s="23"/>
      <c r="P56" s="23"/>
      <c r="Q56" s="23"/>
      <c r="R56" s="43"/>
      <c r="S56" s="43"/>
      <c r="T56" s="23"/>
      <c r="U56" s="1"/>
      <c r="V56" s="1"/>
      <c r="W56" s="1"/>
      <c r="X56" s="23"/>
      <c r="Y56" s="23"/>
      <c r="Z56" s="23"/>
      <c r="AA56" s="23"/>
      <c r="AB56" s="23"/>
      <c r="AC56" s="23"/>
      <c r="AD56" s="1">
        <v>10</v>
      </c>
      <c r="AE56" s="1"/>
      <c r="AF56" s="1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35"/>
    </row>
    <row r="57" spans="1:51" s="11" customFormat="1" ht="18" customHeight="1">
      <c r="A57" s="1">
        <v>53</v>
      </c>
      <c r="B57" s="1">
        <v>52453</v>
      </c>
      <c r="C57" s="5" t="s">
        <v>61</v>
      </c>
      <c r="D57" s="23" t="s">
        <v>309</v>
      </c>
      <c r="E57" s="52" t="s">
        <v>7</v>
      </c>
      <c r="F57" s="23" t="s">
        <v>42</v>
      </c>
      <c r="G57" s="1">
        <f t="shared" si="1"/>
        <v>9</v>
      </c>
      <c r="H57" s="30"/>
      <c r="I57" s="23"/>
      <c r="J57" s="23"/>
      <c r="K57" s="23"/>
      <c r="L57" s="23"/>
      <c r="M57" s="23"/>
      <c r="N57" s="23"/>
      <c r="O57" s="23">
        <v>3</v>
      </c>
      <c r="P57" s="23"/>
      <c r="Q57" s="23"/>
      <c r="R57" s="43"/>
      <c r="S57" s="43"/>
      <c r="T57" s="23"/>
      <c r="U57" s="23"/>
      <c r="V57" s="23"/>
      <c r="W57" s="1"/>
      <c r="X57" s="23"/>
      <c r="Y57" s="23"/>
      <c r="Z57" s="23"/>
      <c r="AA57" s="23"/>
      <c r="AB57" s="23"/>
      <c r="AC57" s="23"/>
      <c r="AD57" s="1"/>
      <c r="AE57" s="1"/>
      <c r="AF57" s="1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>
        <v>6</v>
      </c>
      <c r="AX57" s="43"/>
      <c r="AY57" s="35"/>
    </row>
    <row r="58" spans="1:51" s="11" customFormat="1" ht="18" customHeight="1">
      <c r="A58" s="1">
        <v>54</v>
      </c>
      <c r="B58" s="1">
        <v>58834</v>
      </c>
      <c r="C58" s="5" t="s">
        <v>439</v>
      </c>
      <c r="D58" s="23" t="s">
        <v>309</v>
      </c>
      <c r="E58" s="52" t="s">
        <v>7</v>
      </c>
      <c r="F58" s="23" t="s">
        <v>26</v>
      </c>
      <c r="G58" s="1">
        <f t="shared" si="1"/>
        <v>8</v>
      </c>
      <c r="H58" s="30"/>
      <c r="I58" s="23"/>
      <c r="J58" s="23"/>
      <c r="K58" s="23"/>
      <c r="L58" s="23"/>
      <c r="M58" s="24"/>
      <c r="N58" s="23"/>
      <c r="O58" s="23"/>
      <c r="P58" s="23"/>
      <c r="Q58" s="23"/>
      <c r="R58" s="43"/>
      <c r="S58" s="43"/>
      <c r="T58" s="23"/>
      <c r="U58" s="23"/>
      <c r="V58" s="23"/>
      <c r="W58" s="5"/>
      <c r="X58" s="23"/>
      <c r="Y58" s="23"/>
      <c r="Z58" s="23"/>
      <c r="AA58" s="23"/>
      <c r="AB58" s="23"/>
      <c r="AC58" s="23"/>
      <c r="AD58" s="1">
        <v>8</v>
      </c>
      <c r="AE58" s="1"/>
      <c r="AF58" s="1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35"/>
    </row>
    <row r="59" spans="1:51" s="11" customFormat="1" ht="18" customHeight="1">
      <c r="A59" s="1">
        <v>55</v>
      </c>
      <c r="B59" s="1">
        <v>41802</v>
      </c>
      <c r="C59" s="5" t="s">
        <v>28</v>
      </c>
      <c r="D59" s="23" t="s">
        <v>309</v>
      </c>
      <c r="E59" s="52" t="s">
        <v>7</v>
      </c>
      <c r="F59" s="23" t="s">
        <v>8</v>
      </c>
      <c r="G59" s="1">
        <f t="shared" si="1"/>
        <v>6</v>
      </c>
      <c r="H59" s="66"/>
      <c r="I59" s="78"/>
      <c r="J59" s="78"/>
      <c r="K59" s="78"/>
      <c r="L59" s="78"/>
      <c r="M59" s="78"/>
      <c r="N59" s="78"/>
      <c r="O59" s="78"/>
      <c r="P59" s="78"/>
      <c r="Q59" s="78"/>
      <c r="R59" s="69"/>
      <c r="S59" s="43"/>
      <c r="T59" s="23"/>
      <c r="U59" s="23"/>
      <c r="V59" s="23"/>
      <c r="W59" s="1"/>
      <c r="X59" s="23"/>
      <c r="Y59" s="23"/>
      <c r="Z59" s="23"/>
      <c r="AA59" s="23"/>
      <c r="AB59" s="23"/>
      <c r="AC59" s="23"/>
      <c r="AD59" s="1"/>
      <c r="AE59" s="1"/>
      <c r="AF59" s="1"/>
      <c r="AG59" s="43"/>
      <c r="AH59" s="43"/>
      <c r="AI59" s="43"/>
      <c r="AJ59" s="43"/>
      <c r="AK59" s="43"/>
      <c r="AL59" s="43"/>
      <c r="AM59" s="43"/>
      <c r="AN59" s="43">
        <v>4</v>
      </c>
      <c r="AO59" s="43"/>
      <c r="AP59" s="43"/>
      <c r="AQ59" s="43"/>
      <c r="AR59" s="43"/>
      <c r="AS59" s="43"/>
      <c r="AT59" s="43"/>
      <c r="AU59" s="43"/>
      <c r="AV59" s="43"/>
      <c r="AW59" s="43"/>
      <c r="AX59" s="43">
        <v>2</v>
      </c>
      <c r="AY59" s="35"/>
    </row>
    <row r="60" spans="1:51" s="11" customFormat="1" ht="18" customHeight="1">
      <c r="A60" s="1">
        <v>55</v>
      </c>
      <c r="B60" s="1">
        <v>65750</v>
      </c>
      <c r="C60" s="5" t="s">
        <v>336</v>
      </c>
      <c r="D60" s="23" t="s">
        <v>309</v>
      </c>
      <c r="E60" s="52" t="s">
        <v>7</v>
      </c>
      <c r="F60" s="23" t="s">
        <v>42</v>
      </c>
      <c r="G60" s="1">
        <f t="shared" si="1"/>
        <v>6</v>
      </c>
      <c r="H60" s="66"/>
      <c r="I60" s="71"/>
      <c r="J60" s="1"/>
      <c r="K60" s="1"/>
      <c r="L60" s="1"/>
      <c r="M60" s="1"/>
      <c r="N60" s="1"/>
      <c r="O60" s="1">
        <v>2</v>
      </c>
      <c r="P60" s="1"/>
      <c r="Q60" s="1"/>
      <c r="R60" s="69"/>
      <c r="S60" s="43"/>
      <c r="T60" s="23"/>
      <c r="U60" s="23"/>
      <c r="V60" s="23"/>
      <c r="W60" s="1">
        <v>1</v>
      </c>
      <c r="X60" s="23"/>
      <c r="Y60" s="23"/>
      <c r="Z60" s="23"/>
      <c r="AA60" s="23"/>
      <c r="AB60" s="23"/>
      <c r="AC60" s="23"/>
      <c r="AD60" s="1"/>
      <c r="AE60" s="1"/>
      <c r="AF60" s="1"/>
      <c r="AG60" s="43"/>
      <c r="AH60" s="43"/>
      <c r="AI60" s="43">
        <v>3</v>
      </c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35"/>
    </row>
    <row r="61" spans="1:51" s="11" customFormat="1" ht="18" customHeight="1">
      <c r="A61" s="1">
        <v>57</v>
      </c>
      <c r="B61" s="1">
        <v>53572</v>
      </c>
      <c r="C61" s="5" t="s">
        <v>101</v>
      </c>
      <c r="D61" s="23" t="s">
        <v>309</v>
      </c>
      <c r="E61" s="52" t="s">
        <v>7</v>
      </c>
      <c r="F61" s="23" t="s">
        <v>91</v>
      </c>
      <c r="G61" s="1">
        <f t="shared" si="1"/>
        <v>3</v>
      </c>
      <c r="H61" s="66"/>
      <c r="I61" s="71"/>
      <c r="J61" s="1"/>
      <c r="K61" s="1"/>
      <c r="L61" s="1"/>
      <c r="M61" s="1"/>
      <c r="N61" s="1"/>
      <c r="O61" s="1"/>
      <c r="P61" s="1"/>
      <c r="Q61" s="1"/>
      <c r="R61" s="69"/>
      <c r="S61" s="43"/>
      <c r="T61" s="23"/>
      <c r="U61" s="23"/>
      <c r="V61" s="23"/>
      <c r="W61" s="1"/>
      <c r="X61" s="23"/>
      <c r="Y61" s="23"/>
      <c r="Z61" s="23"/>
      <c r="AA61" s="23"/>
      <c r="AB61" s="23"/>
      <c r="AC61" s="23"/>
      <c r="AD61" s="1"/>
      <c r="AE61" s="1"/>
      <c r="AF61" s="1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>
        <v>3</v>
      </c>
      <c r="AW61" s="43"/>
      <c r="AX61" s="43"/>
      <c r="AY61" s="35"/>
    </row>
    <row r="62" spans="1:51" s="11" customFormat="1" ht="18" customHeight="1">
      <c r="A62" s="1">
        <v>58</v>
      </c>
      <c r="B62" s="1">
        <v>42054</v>
      </c>
      <c r="C62" s="5" t="s">
        <v>337</v>
      </c>
      <c r="D62" s="23" t="s">
        <v>309</v>
      </c>
      <c r="E62" s="52" t="s">
        <v>7</v>
      </c>
      <c r="F62" s="23" t="s">
        <v>42</v>
      </c>
      <c r="G62" s="1">
        <f t="shared" si="1"/>
        <v>2</v>
      </c>
      <c r="H62" s="66"/>
      <c r="I62" s="71"/>
      <c r="J62" s="1"/>
      <c r="K62" s="1"/>
      <c r="L62" s="1"/>
      <c r="M62" s="1"/>
      <c r="N62" s="1"/>
      <c r="O62" s="1"/>
      <c r="P62" s="1"/>
      <c r="Q62" s="1"/>
      <c r="R62" s="69"/>
      <c r="S62" s="43"/>
      <c r="T62" s="23"/>
      <c r="U62" s="23"/>
      <c r="V62" s="23"/>
      <c r="W62" s="1"/>
      <c r="X62" s="23"/>
      <c r="Y62" s="23"/>
      <c r="Z62" s="23"/>
      <c r="AA62" s="23"/>
      <c r="AB62" s="23"/>
      <c r="AC62" s="23"/>
      <c r="AD62" s="1"/>
      <c r="AE62" s="1"/>
      <c r="AF62" s="1"/>
      <c r="AG62" s="43"/>
      <c r="AH62" s="43"/>
      <c r="AI62" s="43">
        <v>2</v>
      </c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35"/>
    </row>
    <row r="63" spans="1:51" s="11" customFormat="1" ht="18" customHeight="1">
      <c r="A63" s="1">
        <v>58</v>
      </c>
      <c r="B63" s="1">
        <v>64735</v>
      </c>
      <c r="C63" s="5" t="s">
        <v>299</v>
      </c>
      <c r="D63" s="23" t="s">
        <v>309</v>
      </c>
      <c r="E63" s="52" t="s">
        <v>7</v>
      </c>
      <c r="F63" s="23" t="s">
        <v>8</v>
      </c>
      <c r="G63" s="1">
        <f t="shared" si="1"/>
        <v>2</v>
      </c>
      <c r="H63" s="66"/>
      <c r="I63" s="71"/>
      <c r="J63" s="1"/>
      <c r="K63" s="1"/>
      <c r="L63" s="1"/>
      <c r="M63" s="1"/>
      <c r="N63" s="1"/>
      <c r="O63" s="1"/>
      <c r="P63" s="1"/>
      <c r="Q63" s="1"/>
      <c r="R63" s="69"/>
      <c r="S63" s="43"/>
      <c r="T63" s="23"/>
      <c r="U63" s="23"/>
      <c r="V63" s="23"/>
      <c r="W63" s="1"/>
      <c r="X63" s="23"/>
      <c r="Y63" s="23"/>
      <c r="Z63" s="23"/>
      <c r="AA63" s="23"/>
      <c r="AB63" s="23"/>
      <c r="AC63" s="23"/>
      <c r="AD63" s="1"/>
      <c r="AE63" s="1"/>
      <c r="AF63" s="1"/>
      <c r="AG63" s="43"/>
      <c r="AH63" s="43"/>
      <c r="AI63" s="43"/>
      <c r="AJ63" s="43"/>
      <c r="AK63" s="43"/>
      <c r="AL63" s="43"/>
      <c r="AM63" s="43"/>
      <c r="AN63" s="43">
        <v>2</v>
      </c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35"/>
    </row>
    <row r="64" spans="1:51" s="11" customFormat="1" ht="18" customHeight="1">
      <c r="A64" s="1">
        <v>60</v>
      </c>
      <c r="B64" s="1">
        <v>49740</v>
      </c>
      <c r="C64" s="5" t="s">
        <v>29</v>
      </c>
      <c r="D64" s="23" t="s">
        <v>309</v>
      </c>
      <c r="E64" s="52" t="s">
        <v>16</v>
      </c>
      <c r="F64" s="23" t="s">
        <v>9</v>
      </c>
      <c r="G64" s="1">
        <f t="shared" si="1"/>
        <v>1</v>
      </c>
      <c r="H64" s="66"/>
      <c r="I64" s="71"/>
      <c r="J64" s="1"/>
      <c r="K64" s="1"/>
      <c r="L64" s="1"/>
      <c r="M64" s="1"/>
      <c r="N64" s="1"/>
      <c r="O64" s="1"/>
      <c r="P64" s="1"/>
      <c r="Q64" s="1"/>
      <c r="R64" s="69"/>
      <c r="S64" s="43"/>
      <c r="T64" s="23"/>
      <c r="U64" s="23"/>
      <c r="V64" s="23"/>
      <c r="W64" s="1"/>
      <c r="X64" s="23"/>
      <c r="Y64" s="23"/>
      <c r="Z64" s="23"/>
      <c r="AA64" s="23"/>
      <c r="AB64" s="23"/>
      <c r="AC64" s="23"/>
      <c r="AD64" s="1"/>
      <c r="AE64" s="1"/>
      <c r="AF64" s="1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>
        <v>1</v>
      </c>
      <c r="AY64" s="35"/>
    </row>
    <row r="65" spans="1:51" ht="6.9" customHeight="1">
      <c r="A65" s="37"/>
      <c r="B65" s="32"/>
      <c r="C65" s="38"/>
      <c r="D65" s="32"/>
      <c r="E65" s="53"/>
      <c r="F65" s="32"/>
      <c r="G65" s="40"/>
      <c r="H65" s="73"/>
      <c r="I65" s="72"/>
      <c r="J65" s="72"/>
      <c r="K65" s="72"/>
      <c r="L65" s="72"/>
      <c r="M65" s="72"/>
      <c r="N65" s="72"/>
      <c r="O65" s="72"/>
      <c r="P65" s="72"/>
      <c r="Q65" s="72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61"/>
      <c r="AE65" s="61"/>
      <c r="AF65" s="61"/>
      <c r="AG65" s="41"/>
      <c r="AH65" s="41"/>
      <c r="AI65" s="41"/>
      <c r="AJ65" s="41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41"/>
      <c r="AX65" s="41"/>
      <c r="AY65" s="36"/>
    </row>
    <row r="66" spans="1:51" s="8" customFormat="1" ht="12.75" customHeight="1">
      <c r="A66" s="13"/>
      <c r="B66" s="14"/>
      <c r="D66" s="14"/>
      <c r="E66" s="54"/>
      <c r="F66" s="14"/>
      <c r="G66" s="14"/>
      <c r="H66" s="14"/>
      <c r="I66" s="48"/>
      <c r="J66" s="48"/>
      <c r="K66" s="48"/>
      <c r="L66" s="48"/>
      <c r="M66" s="48"/>
      <c r="N66" s="48"/>
      <c r="O66" s="48"/>
      <c r="P66" s="48"/>
      <c r="Q66" s="48"/>
      <c r="R66" s="12"/>
      <c r="S66" s="12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60"/>
      <c r="AE66" s="60"/>
      <c r="AF66" s="60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</row>
    <row r="67" spans="1:51">
      <c r="AD67" s="59"/>
      <c r="AE67" s="59"/>
      <c r="AF67" s="59"/>
    </row>
    <row r="68" spans="1:51">
      <c r="B68" s="48"/>
    </row>
    <row r="69" spans="1:51">
      <c r="B69" s="48"/>
    </row>
    <row r="70" spans="1:51">
      <c r="B70" s="48"/>
    </row>
    <row r="71" spans="1:51">
      <c r="B71" s="48"/>
    </row>
    <row r="72" spans="1:51">
      <c r="B72" s="48"/>
    </row>
    <row r="73" spans="1:51">
      <c r="B73" s="48"/>
    </row>
    <row r="74" spans="1:51">
      <c r="B74" s="48"/>
    </row>
    <row r="75" spans="1:51">
      <c r="B75" s="48"/>
    </row>
    <row r="76" spans="1:51">
      <c r="B76" s="48"/>
    </row>
    <row r="77" spans="1:51">
      <c r="B77" s="48"/>
    </row>
    <row r="78" spans="1:51">
      <c r="B78" s="48"/>
    </row>
    <row r="79" spans="1:51">
      <c r="B79" s="48"/>
    </row>
    <row r="80" spans="1:51">
      <c r="B80" s="48"/>
    </row>
  </sheetData>
  <sheetProtection algorithmName="SHA-512" hashValue="CtJ0lImdM8tIKYsdnb/8Eom8Niv9zHPzJ04Tg480LALnnxMkleEUqzH2aNRztMI9/CU+mPeIz1mJX4rvpGkG0A==" saltValue="yXOFNmcpux5qEHTrMLwRug==" spinCount="100000" sheet="1" selectLockedCells="1" selectUnlockedCells="1"/>
  <sortState xmlns:xlrd2="http://schemas.microsoft.com/office/spreadsheetml/2017/richdata2" ref="A5:AX64">
    <sortCondition descending="1" ref="G5:G64"/>
  </sortState>
  <mergeCells count="44">
    <mergeCell ref="A2:G2"/>
    <mergeCell ref="AU1:AU2"/>
    <mergeCell ref="AT1:AT2"/>
    <mergeCell ref="AS1:AS2"/>
    <mergeCell ref="R1:R2"/>
    <mergeCell ref="A1:G1"/>
    <mergeCell ref="AR1:AR2"/>
    <mergeCell ref="AP1:AP2"/>
    <mergeCell ref="AO1:AO2"/>
    <mergeCell ref="AN1:AN2"/>
    <mergeCell ref="AK1:AK2"/>
    <mergeCell ref="AJ1:AJ2"/>
    <mergeCell ref="AQ1:AQ2"/>
    <mergeCell ref="AM1:AM2"/>
    <mergeCell ref="AL1:AL2"/>
    <mergeCell ref="AE1:AE2"/>
    <mergeCell ref="AB1:AB2"/>
    <mergeCell ref="Y1:Y2"/>
    <mergeCell ref="AC1:AC2"/>
    <mergeCell ref="AD1:AD2"/>
    <mergeCell ref="AX1:AX2"/>
    <mergeCell ref="AV1:AV2"/>
    <mergeCell ref="AW1:AW2"/>
    <mergeCell ref="AF1:AF2"/>
    <mergeCell ref="AI1:AI2"/>
    <mergeCell ref="AH1:AH2"/>
    <mergeCell ref="AG1:AG2"/>
    <mergeCell ref="AA1:AA2"/>
    <mergeCell ref="I1:I2"/>
    <mergeCell ref="S1:S2"/>
    <mergeCell ref="W1:W2"/>
    <mergeCell ref="T1:T2"/>
    <mergeCell ref="Z1:Z2"/>
    <mergeCell ref="X1:X2"/>
    <mergeCell ref="U1:U2"/>
    <mergeCell ref="V1:V2"/>
    <mergeCell ref="Q1:Q2"/>
    <mergeCell ref="P1:P2"/>
    <mergeCell ref="N1:N2"/>
    <mergeCell ref="O1:O2"/>
    <mergeCell ref="M1:M2"/>
    <mergeCell ref="L1:L2"/>
    <mergeCell ref="K1:K2"/>
    <mergeCell ref="J1:J2"/>
  </mergeCells>
  <phoneticPr fontId="18" type="noConversion"/>
  <conditionalFormatting sqref="B21">
    <cfRule type="duplicateValues" dxfId="114" priority="11333" stopIfTrue="1"/>
    <cfRule type="duplicateValues" dxfId="113" priority="11334" stopIfTrue="1"/>
    <cfRule type="duplicateValues" dxfId="112" priority="11335" stopIfTrue="1"/>
    <cfRule type="duplicateValues" dxfId="111" priority="11336" stopIfTrue="1"/>
    <cfRule type="duplicateValues" dxfId="110" priority="11337" stopIfTrue="1"/>
    <cfRule type="expression" dxfId="109" priority="11338" stopIfTrue="1">
      <formula>AND(COUNTIF($B$1:$C$2, B21)+COUNTIF($B$4:$C$4, B21)+COUNTIF($B$9:$C$65560, B21)&gt;1,NOT(ISBLANK(B21)))</formula>
    </cfRule>
  </conditionalFormatting>
  <conditionalFormatting sqref="B1:C1048576">
    <cfRule type="duplicateValues" dxfId="108" priority="16"/>
    <cfRule type="duplicateValues" dxfId="107" priority="19"/>
    <cfRule type="duplicateValues" dxfId="106" priority="70"/>
  </conditionalFormatting>
  <conditionalFormatting sqref="B3:C3">
    <cfRule type="duplicateValues" dxfId="105" priority="102" stopIfTrue="1"/>
  </conditionalFormatting>
  <conditionalFormatting sqref="B5:C20 C21">
    <cfRule type="duplicateValues" dxfId="104" priority="2106" stopIfTrue="1"/>
    <cfRule type="duplicateValues" dxfId="103" priority="2107" stopIfTrue="1"/>
    <cfRule type="duplicateValues" dxfId="102" priority="2108" stopIfTrue="1"/>
  </conditionalFormatting>
  <conditionalFormatting sqref="B9:C20 C21 B65:C67 B1:C2 B4:C4 B68:B84 B85:C65546">
    <cfRule type="expression" dxfId="101" priority="2114" stopIfTrue="1">
      <formula>AND(COUNTIF($B$1:$C$2, B1)+COUNTIF($B$4:$C$4, B1)+COUNTIF($B$9:$C$65546, B1)&gt;1,NOT(ISBLANK(B1)))</formula>
    </cfRule>
  </conditionalFormatting>
  <conditionalFormatting sqref="B22:C22">
    <cfRule type="duplicateValues" dxfId="100" priority="11351" stopIfTrue="1"/>
    <cfRule type="duplicateValues" dxfId="99" priority="11352" stopIfTrue="1"/>
    <cfRule type="duplicateValues" dxfId="98" priority="11353" stopIfTrue="1"/>
    <cfRule type="duplicateValues" dxfId="97" priority="11354" stopIfTrue="1"/>
    <cfRule type="duplicateValues" dxfId="96" priority="11355" stopIfTrue="1"/>
    <cfRule type="expression" dxfId="95" priority="11356" stopIfTrue="1">
      <formula>AND(COUNTIF($B$1:$C$2, B22)+COUNTIF($B$4:$C$4, B22)+COUNTIF($B$9:$C$65560, B22)&gt;1,NOT(ISBLANK(B22)))</formula>
    </cfRule>
  </conditionalFormatting>
  <conditionalFormatting sqref="B23:C64">
    <cfRule type="duplicateValues" dxfId="94" priority="11357" stopIfTrue="1"/>
    <cfRule type="duplicateValues" dxfId="93" priority="11358" stopIfTrue="1"/>
    <cfRule type="duplicateValues" dxfId="92" priority="11359" stopIfTrue="1"/>
    <cfRule type="duplicateValues" dxfId="91" priority="11360" stopIfTrue="1"/>
    <cfRule type="duplicateValues" dxfId="90" priority="11361" stopIfTrue="1"/>
    <cfRule type="expression" dxfId="89" priority="11362" stopIfTrue="1">
      <formula>AND(COUNTIF($B$1:$C$2, B23)+COUNTIF($B$4:$C$4, B23)+COUNTIF($B$9:$C$65557, B23)&gt;1,NOT(ISBLANK(B23)))</formula>
    </cfRule>
  </conditionalFormatting>
  <conditionalFormatting sqref="B65:C66 B9:C20 C21">
    <cfRule type="duplicateValues" dxfId="88" priority="2112" stopIfTrue="1"/>
  </conditionalFormatting>
  <conditionalFormatting sqref="C21 B5:C20">
    <cfRule type="duplicateValues" dxfId="87" priority="2105" stopIfTrue="1"/>
  </conditionalFormatting>
  <conditionalFormatting sqref="C68:C84">
    <cfRule type="expression" dxfId="86" priority="71" stopIfTrue="1">
      <formula>AND(COUNTIF($B$1:$C$2, C68)+COUNTIF($B$4:$C$4, C68)+COUNTIF($B$9:$C$65562, C68)&gt;1,NOT(ISBLANK(C68)))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61"/>
  <sheetViews>
    <sheetView zoomScale="85" zoomScaleNormal="85" workbookViewId="0">
      <pane ySplit="4" topLeftCell="A5" activePane="bottomLeft" state="frozen"/>
      <selection pane="bottomLeft" activeCell="J48" sqref="J48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3.90625" style="3" bestFit="1" customWidth="1"/>
    <col min="4" max="4" width="8.453125" style="2" bestFit="1" customWidth="1"/>
    <col min="5" max="5" width="50.36328125" style="10" customWidth="1"/>
    <col min="6" max="6" width="6.81640625" style="2" customWidth="1"/>
    <col min="7" max="7" width="8" style="2" bestFit="1" customWidth="1"/>
    <col min="8" max="8" width="1" style="2" customWidth="1"/>
    <col min="9" max="14" width="6.6328125" style="48" customWidth="1"/>
    <col min="15" max="16" width="6.6328125" style="12" customWidth="1"/>
    <col min="17" max="17" width="6.6328125" style="48" bestFit="1" customWidth="1"/>
    <col min="18" max="21" width="6.6328125" style="12" customWidth="1"/>
    <col min="22" max="30" width="6.6328125" style="11" customWidth="1"/>
    <col min="31" max="47" width="6.6328125" style="12" customWidth="1"/>
    <col min="48" max="48" width="1" style="3" customWidth="1"/>
    <col min="49" max="16384" width="9.08984375" style="3"/>
  </cols>
  <sheetData>
    <row r="1" spans="1:48" ht="69" customHeight="1">
      <c r="A1" s="87"/>
      <c r="B1" s="88"/>
      <c r="C1" s="88"/>
      <c r="D1" s="88"/>
      <c r="E1" s="88"/>
      <c r="F1" s="88"/>
      <c r="G1" s="89"/>
      <c r="H1" s="26"/>
      <c r="I1" s="92" t="s">
        <v>524</v>
      </c>
      <c r="J1" s="92" t="s">
        <v>520</v>
      </c>
      <c r="K1" s="99" t="s">
        <v>514</v>
      </c>
      <c r="L1" s="90" t="s">
        <v>499</v>
      </c>
      <c r="M1" s="90" t="s">
        <v>498</v>
      </c>
      <c r="N1" s="98" t="s">
        <v>473</v>
      </c>
      <c r="O1" s="96" t="s">
        <v>466</v>
      </c>
      <c r="P1" s="96" t="s">
        <v>467</v>
      </c>
      <c r="Q1" s="98" t="s">
        <v>468</v>
      </c>
      <c r="R1" s="96" t="s">
        <v>447</v>
      </c>
      <c r="S1" s="96" t="s">
        <v>455</v>
      </c>
      <c r="T1" s="96" t="s">
        <v>479</v>
      </c>
      <c r="U1" s="96" t="s">
        <v>443</v>
      </c>
      <c r="V1" s="96" t="s">
        <v>397</v>
      </c>
      <c r="W1" s="96" t="s">
        <v>440</v>
      </c>
      <c r="X1" s="96" t="s">
        <v>364</v>
      </c>
      <c r="Y1" s="96" t="s">
        <v>477</v>
      </c>
      <c r="Z1" s="96" t="s">
        <v>362</v>
      </c>
      <c r="AA1" s="96" t="s">
        <v>361</v>
      </c>
      <c r="AB1" s="92" t="s">
        <v>405</v>
      </c>
      <c r="AC1" s="92" t="s">
        <v>398</v>
      </c>
      <c r="AD1" s="92" t="s">
        <v>399</v>
      </c>
      <c r="AE1" s="90" t="s">
        <v>347</v>
      </c>
      <c r="AF1" s="90" t="s">
        <v>345</v>
      </c>
      <c r="AG1" s="90" t="s">
        <v>331</v>
      </c>
      <c r="AH1" s="90" t="s">
        <v>324</v>
      </c>
      <c r="AI1" s="90" t="s">
        <v>494</v>
      </c>
      <c r="AJ1" s="90" t="s">
        <v>493</v>
      </c>
      <c r="AK1" s="90" t="s">
        <v>293</v>
      </c>
      <c r="AL1" s="90" t="s">
        <v>287</v>
      </c>
      <c r="AM1" s="90" t="s">
        <v>260</v>
      </c>
      <c r="AN1" s="90" t="s">
        <v>236</v>
      </c>
      <c r="AO1" s="90" t="s">
        <v>200</v>
      </c>
      <c r="AP1" s="90" t="s">
        <v>198</v>
      </c>
      <c r="AQ1" s="90" t="s">
        <v>496</v>
      </c>
      <c r="AR1" s="90" t="s">
        <v>497</v>
      </c>
      <c r="AS1" s="94" t="s">
        <v>89</v>
      </c>
      <c r="AT1" s="94" t="s">
        <v>43</v>
      </c>
      <c r="AU1" s="90" t="s">
        <v>5</v>
      </c>
      <c r="AV1" s="26"/>
    </row>
    <row r="2" spans="1:48" s="4" customFormat="1" ht="116.4" customHeight="1">
      <c r="A2" s="84" t="s">
        <v>545</v>
      </c>
      <c r="B2" s="85"/>
      <c r="C2" s="85"/>
      <c r="D2" s="85"/>
      <c r="E2" s="85"/>
      <c r="F2" s="85"/>
      <c r="G2" s="86"/>
      <c r="H2" s="27"/>
      <c r="I2" s="93"/>
      <c r="J2" s="93"/>
      <c r="K2" s="99"/>
      <c r="L2" s="91"/>
      <c r="M2" s="91"/>
      <c r="N2" s="98"/>
      <c r="O2" s="97"/>
      <c r="P2" s="97"/>
      <c r="Q2" s="98"/>
      <c r="R2" s="97"/>
      <c r="S2" s="97"/>
      <c r="T2" s="97"/>
      <c r="U2" s="97"/>
      <c r="V2" s="97"/>
      <c r="W2" s="97"/>
      <c r="X2" s="97"/>
      <c r="Y2" s="97"/>
      <c r="Z2" s="97"/>
      <c r="AA2" s="97"/>
      <c r="AB2" s="93"/>
      <c r="AC2" s="93"/>
      <c r="AD2" s="93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5"/>
      <c r="AT2" s="95"/>
      <c r="AU2" s="91"/>
      <c r="AV2" s="33"/>
    </row>
    <row r="3" spans="1:48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45941</v>
      </c>
      <c r="J3" s="19">
        <v>45940</v>
      </c>
      <c r="K3" s="82">
        <v>45935</v>
      </c>
      <c r="L3" s="19">
        <v>45928</v>
      </c>
      <c r="M3" s="19">
        <v>45926</v>
      </c>
      <c r="N3" s="19">
        <v>45921</v>
      </c>
      <c r="O3" s="19">
        <v>45921</v>
      </c>
      <c r="P3" s="19">
        <v>45920</v>
      </c>
      <c r="Q3" s="56">
        <v>45886</v>
      </c>
      <c r="R3" s="19">
        <v>45878</v>
      </c>
      <c r="S3" s="19">
        <v>45865</v>
      </c>
      <c r="T3" s="19">
        <v>45864</v>
      </c>
      <c r="U3" s="56">
        <v>45858</v>
      </c>
      <c r="V3" s="56">
        <v>45851</v>
      </c>
      <c r="W3" s="56">
        <v>45850</v>
      </c>
      <c r="X3" s="56">
        <v>45844</v>
      </c>
      <c r="Y3" s="56">
        <v>45843</v>
      </c>
      <c r="Z3" s="56">
        <v>45842</v>
      </c>
      <c r="AA3" s="56">
        <v>45841</v>
      </c>
      <c r="AB3" s="56">
        <v>45837</v>
      </c>
      <c r="AC3" s="56">
        <v>45835</v>
      </c>
      <c r="AD3" s="56">
        <v>45834</v>
      </c>
      <c r="AE3" s="19">
        <v>45816</v>
      </c>
      <c r="AF3" s="19">
        <v>45814</v>
      </c>
      <c r="AG3" s="19">
        <v>45802</v>
      </c>
      <c r="AH3" s="19">
        <v>45801</v>
      </c>
      <c r="AI3" s="19">
        <v>45794</v>
      </c>
      <c r="AJ3" s="19">
        <v>45793</v>
      </c>
      <c r="AK3" s="19">
        <v>45746</v>
      </c>
      <c r="AL3" s="19">
        <v>45744</v>
      </c>
      <c r="AM3" s="19">
        <v>45744</v>
      </c>
      <c r="AN3" s="19">
        <v>45739</v>
      </c>
      <c r="AO3" s="19">
        <v>45732</v>
      </c>
      <c r="AP3" s="19">
        <v>45730</v>
      </c>
      <c r="AQ3" s="19">
        <v>45724</v>
      </c>
      <c r="AR3" s="19">
        <v>45723</v>
      </c>
      <c r="AS3" s="19">
        <v>45711</v>
      </c>
      <c r="AT3" s="19">
        <v>45710</v>
      </c>
      <c r="AU3" s="19">
        <v>45704</v>
      </c>
      <c r="AV3" s="33"/>
    </row>
    <row r="4" spans="1:48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57">
        <v>1</v>
      </c>
      <c r="J4" s="57">
        <v>3</v>
      </c>
      <c r="K4" s="57" t="s">
        <v>6</v>
      </c>
      <c r="L4" s="57">
        <v>1</v>
      </c>
      <c r="M4" s="57">
        <v>3</v>
      </c>
      <c r="N4" s="57">
        <v>3</v>
      </c>
      <c r="O4" s="57">
        <v>2</v>
      </c>
      <c r="P4" s="57">
        <v>3</v>
      </c>
      <c r="Q4" s="57">
        <v>3</v>
      </c>
      <c r="R4" s="57" t="s">
        <v>6</v>
      </c>
      <c r="S4" s="57" t="s">
        <v>6</v>
      </c>
      <c r="T4" s="57" t="s">
        <v>6</v>
      </c>
      <c r="U4" s="57" t="s">
        <v>6</v>
      </c>
      <c r="V4" s="57">
        <v>2</v>
      </c>
      <c r="W4" s="57">
        <v>3</v>
      </c>
      <c r="X4" s="57" t="s">
        <v>44</v>
      </c>
      <c r="Y4" s="57" t="s">
        <v>263</v>
      </c>
      <c r="Z4" s="57">
        <v>3</v>
      </c>
      <c r="AA4" s="57">
        <v>1</v>
      </c>
      <c r="AB4" s="57" t="s">
        <v>400</v>
      </c>
      <c r="AC4" s="57" t="s">
        <v>400</v>
      </c>
      <c r="AD4" s="57" t="s">
        <v>6</v>
      </c>
      <c r="AE4" s="21">
        <v>1</v>
      </c>
      <c r="AF4" s="21">
        <v>3</v>
      </c>
      <c r="AG4" s="21">
        <v>2</v>
      </c>
      <c r="AH4" s="21">
        <v>3</v>
      </c>
      <c r="AI4" s="21">
        <v>1</v>
      </c>
      <c r="AJ4" s="21">
        <v>3</v>
      </c>
      <c r="AK4" s="21" t="s">
        <v>6</v>
      </c>
      <c r="AL4" s="21" t="s">
        <v>263</v>
      </c>
      <c r="AM4" s="21">
        <v>3</v>
      </c>
      <c r="AN4" s="21">
        <v>2</v>
      </c>
      <c r="AO4" s="21">
        <v>2</v>
      </c>
      <c r="AP4" s="21">
        <v>3</v>
      </c>
      <c r="AQ4" s="21">
        <v>2</v>
      </c>
      <c r="AR4" s="21">
        <v>3</v>
      </c>
      <c r="AS4" s="21" t="s">
        <v>6</v>
      </c>
      <c r="AT4" s="21" t="s">
        <v>44</v>
      </c>
      <c r="AU4" s="21" t="s">
        <v>6</v>
      </c>
      <c r="AV4" s="34"/>
    </row>
    <row r="5" spans="1:48" s="11" customFormat="1" ht="18" customHeight="1">
      <c r="A5" s="1">
        <v>1</v>
      </c>
      <c r="B5" s="1">
        <v>20300</v>
      </c>
      <c r="C5" s="5" t="s">
        <v>112</v>
      </c>
      <c r="D5" s="1" t="s">
        <v>311</v>
      </c>
      <c r="E5" s="6" t="s">
        <v>64</v>
      </c>
      <c r="F5" s="1" t="s">
        <v>42</v>
      </c>
      <c r="G5" s="1">
        <f t="shared" ref="G5:G39" si="0">SUM(I5:BC5)</f>
        <v>3625</v>
      </c>
      <c r="H5" s="30"/>
      <c r="I5" s="1">
        <v>220</v>
      </c>
      <c r="J5" s="1">
        <v>120</v>
      </c>
      <c r="K5" s="1"/>
      <c r="L5" s="1">
        <v>220</v>
      </c>
      <c r="M5" s="1">
        <v>120</v>
      </c>
      <c r="N5" s="1"/>
      <c r="O5" s="7"/>
      <c r="P5" s="7"/>
      <c r="Q5" s="1"/>
      <c r="R5" s="7"/>
      <c r="S5" s="7"/>
      <c r="T5" s="7"/>
      <c r="U5" s="7"/>
      <c r="V5" s="1"/>
      <c r="W5" s="1"/>
      <c r="X5" s="1"/>
      <c r="Y5" s="1">
        <v>300</v>
      </c>
      <c r="Z5" s="1">
        <v>120</v>
      </c>
      <c r="AA5" s="1">
        <v>220</v>
      </c>
      <c r="AB5" s="1">
        <v>300</v>
      </c>
      <c r="AC5" s="1">
        <v>200</v>
      </c>
      <c r="AD5" s="1"/>
      <c r="AE5" s="7">
        <v>220</v>
      </c>
      <c r="AF5" s="7">
        <v>120</v>
      </c>
      <c r="AG5" s="7">
        <v>160</v>
      </c>
      <c r="AH5" s="7">
        <v>120</v>
      </c>
      <c r="AI5" s="7">
        <v>210</v>
      </c>
      <c r="AJ5" s="7"/>
      <c r="AK5" s="7"/>
      <c r="AL5" s="7">
        <v>215</v>
      </c>
      <c r="AM5" s="7">
        <v>120</v>
      </c>
      <c r="AN5" s="7">
        <f>160/2</f>
        <v>80</v>
      </c>
      <c r="AO5" s="7">
        <v>160</v>
      </c>
      <c r="AP5" s="7">
        <v>120</v>
      </c>
      <c r="AQ5" s="7">
        <v>160</v>
      </c>
      <c r="AR5" s="7">
        <v>120</v>
      </c>
      <c r="AS5" s="7"/>
      <c r="AT5" s="7"/>
      <c r="AU5" s="7"/>
      <c r="AV5" s="31"/>
    </row>
    <row r="6" spans="1:48" s="11" customFormat="1" ht="18" customHeight="1">
      <c r="A6" s="1">
        <v>2</v>
      </c>
      <c r="B6" s="1">
        <v>10344</v>
      </c>
      <c r="C6" s="5" t="s">
        <v>115</v>
      </c>
      <c r="D6" s="1" t="s">
        <v>311</v>
      </c>
      <c r="E6" s="6" t="s">
        <v>7</v>
      </c>
      <c r="F6" s="1" t="s">
        <v>42</v>
      </c>
      <c r="G6" s="1">
        <f t="shared" si="0"/>
        <v>2800</v>
      </c>
      <c r="H6" s="30"/>
      <c r="I6" s="1">
        <v>200</v>
      </c>
      <c r="J6" s="1">
        <v>100</v>
      </c>
      <c r="K6" s="1"/>
      <c r="L6" s="1">
        <v>210</v>
      </c>
      <c r="M6" s="1">
        <v>95</v>
      </c>
      <c r="N6" s="1"/>
      <c r="O6" s="7"/>
      <c r="P6" s="7"/>
      <c r="Q6" s="1"/>
      <c r="R6" s="7"/>
      <c r="S6" s="7"/>
      <c r="T6" s="7"/>
      <c r="U6" s="7"/>
      <c r="V6" s="1"/>
      <c r="W6" s="1"/>
      <c r="X6" s="1"/>
      <c r="Y6" s="1">
        <v>180</v>
      </c>
      <c r="Z6" s="1"/>
      <c r="AA6" s="1">
        <v>140</v>
      </c>
      <c r="AB6" s="1">
        <v>215</v>
      </c>
      <c r="AC6" s="1">
        <v>110</v>
      </c>
      <c r="AD6" s="1"/>
      <c r="AE6" s="7">
        <v>210</v>
      </c>
      <c r="AF6" s="7">
        <v>110</v>
      </c>
      <c r="AG6" s="7">
        <v>140</v>
      </c>
      <c r="AH6" s="7">
        <v>100</v>
      </c>
      <c r="AI6" s="7">
        <v>200</v>
      </c>
      <c r="AJ6" s="7">
        <v>100</v>
      </c>
      <c r="AK6" s="7"/>
      <c r="AL6" s="7">
        <v>200</v>
      </c>
      <c r="AM6" s="7">
        <v>100</v>
      </c>
      <c r="AN6" s="7"/>
      <c r="AO6" s="7">
        <v>150</v>
      </c>
      <c r="AP6" s="7"/>
      <c r="AQ6" s="7">
        <v>140</v>
      </c>
      <c r="AR6" s="7">
        <v>100</v>
      </c>
      <c r="AS6" s="7"/>
      <c r="AT6" s="7"/>
      <c r="AU6" s="7"/>
      <c r="AV6" s="31"/>
    </row>
    <row r="7" spans="1:48" s="11" customFormat="1" ht="18" customHeight="1">
      <c r="A7" s="1">
        <v>3</v>
      </c>
      <c r="B7" s="1">
        <v>23158</v>
      </c>
      <c r="C7" s="5" t="s">
        <v>116</v>
      </c>
      <c r="D7" s="1" t="s">
        <v>311</v>
      </c>
      <c r="E7" s="6" t="s">
        <v>7</v>
      </c>
      <c r="F7" s="1" t="s">
        <v>33</v>
      </c>
      <c r="G7" s="1">
        <f t="shared" si="0"/>
        <v>2785</v>
      </c>
      <c r="H7" s="30"/>
      <c r="I7" s="1">
        <v>100</v>
      </c>
      <c r="J7" s="1">
        <v>75</v>
      </c>
      <c r="K7" s="1"/>
      <c r="L7" s="1">
        <v>190</v>
      </c>
      <c r="M7" s="1"/>
      <c r="N7" s="1"/>
      <c r="O7" s="7">
        <v>140</v>
      </c>
      <c r="P7" s="7">
        <v>110</v>
      </c>
      <c r="Q7" s="1"/>
      <c r="R7" s="7"/>
      <c r="S7" s="7"/>
      <c r="T7" s="7"/>
      <c r="U7" s="7"/>
      <c r="V7" s="1"/>
      <c r="W7" s="1"/>
      <c r="X7" s="1"/>
      <c r="Y7" s="1">
        <v>200</v>
      </c>
      <c r="Z7" s="1">
        <v>100</v>
      </c>
      <c r="AA7" s="1">
        <v>200</v>
      </c>
      <c r="AB7" s="1">
        <v>170</v>
      </c>
      <c r="AC7" s="1">
        <v>90</v>
      </c>
      <c r="AD7" s="1"/>
      <c r="AE7" s="7">
        <v>180</v>
      </c>
      <c r="AF7" s="7">
        <v>80</v>
      </c>
      <c r="AG7" s="7">
        <v>130</v>
      </c>
      <c r="AH7" s="7">
        <v>85</v>
      </c>
      <c r="AI7" s="7">
        <v>180</v>
      </c>
      <c r="AJ7" s="7">
        <v>85</v>
      </c>
      <c r="AK7" s="7"/>
      <c r="AL7" s="7">
        <v>170</v>
      </c>
      <c r="AM7" s="7"/>
      <c r="AN7" s="7">
        <f>150/2</f>
        <v>75</v>
      </c>
      <c r="AO7" s="7">
        <v>140</v>
      </c>
      <c r="AP7" s="7">
        <v>100</v>
      </c>
      <c r="AQ7" s="7">
        <v>90</v>
      </c>
      <c r="AR7" s="7">
        <v>95</v>
      </c>
      <c r="AS7" s="7"/>
      <c r="AT7" s="7"/>
      <c r="AU7" s="7"/>
      <c r="AV7" s="35"/>
    </row>
    <row r="8" spans="1:48" s="11" customFormat="1" ht="18" customHeight="1">
      <c r="A8" s="1">
        <v>4</v>
      </c>
      <c r="B8" s="1">
        <v>10915</v>
      </c>
      <c r="C8" s="5" t="s">
        <v>113</v>
      </c>
      <c r="D8" s="1" t="s">
        <v>311</v>
      </c>
      <c r="E8" s="6" t="s">
        <v>7</v>
      </c>
      <c r="F8" s="1" t="s">
        <v>114</v>
      </c>
      <c r="G8" s="1">
        <f t="shared" si="0"/>
        <v>2740</v>
      </c>
      <c r="H8" s="30"/>
      <c r="I8" s="1">
        <v>210</v>
      </c>
      <c r="J8" s="1">
        <v>110</v>
      </c>
      <c r="K8" s="1"/>
      <c r="L8" s="1"/>
      <c r="M8" s="1"/>
      <c r="N8" s="1"/>
      <c r="O8" s="7"/>
      <c r="P8" s="7"/>
      <c r="Q8" s="1"/>
      <c r="R8" s="7"/>
      <c r="S8" s="7"/>
      <c r="T8" s="7"/>
      <c r="U8" s="7"/>
      <c r="V8" s="1"/>
      <c r="W8" s="1"/>
      <c r="X8" s="1"/>
      <c r="Y8" s="1">
        <v>250</v>
      </c>
      <c r="Z8" s="1">
        <v>110</v>
      </c>
      <c r="AA8" s="1">
        <v>210</v>
      </c>
      <c r="AB8" s="1">
        <v>250</v>
      </c>
      <c r="AC8" s="1">
        <v>130</v>
      </c>
      <c r="AD8" s="1"/>
      <c r="AE8" s="7">
        <v>190</v>
      </c>
      <c r="AF8" s="7">
        <v>100</v>
      </c>
      <c r="AG8" s="7">
        <v>150</v>
      </c>
      <c r="AH8" s="7">
        <v>110</v>
      </c>
      <c r="AI8" s="7">
        <v>220</v>
      </c>
      <c r="AJ8" s="7">
        <v>120</v>
      </c>
      <c r="AK8" s="7"/>
      <c r="AL8" s="7">
        <v>230</v>
      </c>
      <c r="AM8" s="7">
        <v>90</v>
      </c>
      <c r="AN8" s="7"/>
      <c r="AO8" s="7"/>
      <c r="AP8" s="7"/>
      <c r="AQ8" s="7">
        <v>150</v>
      </c>
      <c r="AR8" s="7">
        <v>110</v>
      </c>
      <c r="AS8" s="7"/>
      <c r="AT8" s="7"/>
      <c r="AU8" s="7"/>
      <c r="AV8" s="31"/>
    </row>
    <row r="9" spans="1:48" s="11" customFormat="1" ht="18" customHeight="1">
      <c r="A9" s="1">
        <v>5</v>
      </c>
      <c r="B9" s="1">
        <v>27747</v>
      </c>
      <c r="C9" s="5" t="s">
        <v>117</v>
      </c>
      <c r="D9" s="1" t="s">
        <v>311</v>
      </c>
      <c r="E9" s="6" t="s">
        <v>118</v>
      </c>
      <c r="F9" s="1" t="s">
        <v>119</v>
      </c>
      <c r="G9" s="1">
        <f t="shared" si="0"/>
        <v>2650</v>
      </c>
      <c r="H9" s="30"/>
      <c r="I9" s="1">
        <v>150</v>
      </c>
      <c r="J9" s="1">
        <v>90</v>
      </c>
      <c r="K9" s="1"/>
      <c r="L9" s="1">
        <v>140</v>
      </c>
      <c r="M9" s="1">
        <v>90</v>
      </c>
      <c r="N9" s="1"/>
      <c r="O9" s="7"/>
      <c r="P9" s="7"/>
      <c r="Q9" s="1"/>
      <c r="R9" s="7"/>
      <c r="S9" s="7"/>
      <c r="T9" s="7"/>
      <c r="U9" s="7"/>
      <c r="V9" s="1">
        <v>80</v>
      </c>
      <c r="W9" s="1">
        <v>60</v>
      </c>
      <c r="X9" s="1"/>
      <c r="Y9" s="1">
        <v>215</v>
      </c>
      <c r="Z9" s="1">
        <v>95</v>
      </c>
      <c r="AA9" s="1">
        <v>190</v>
      </c>
      <c r="AB9" s="1">
        <v>180</v>
      </c>
      <c r="AC9" s="1">
        <v>95</v>
      </c>
      <c r="AD9" s="1"/>
      <c r="AE9" s="7">
        <v>140</v>
      </c>
      <c r="AF9" s="7">
        <v>95</v>
      </c>
      <c r="AG9" s="7">
        <v>120</v>
      </c>
      <c r="AH9" s="7">
        <v>80</v>
      </c>
      <c r="AI9" s="7">
        <v>190</v>
      </c>
      <c r="AJ9" s="7">
        <v>90</v>
      </c>
      <c r="AK9" s="7"/>
      <c r="AL9" s="7">
        <v>180</v>
      </c>
      <c r="AM9" s="7">
        <v>80</v>
      </c>
      <c r="AN9" s="7"/>
      <c r="AO9" s="7">
        <v>80</v>
      </c>
      <c r="AP9" s="7"/>
      <c r="AQ9" s="7">
        <v>120</v>
      </c>
      <c r="AR9" s="7">
        <v>90</v>
      </c>
      <c r="AS9" s="7"/>
      <c r="AT9" s="7"/>
      <c r="AU9" s="7"/>
      <c r="AV9" s="35"/>
    </row>
    <row r="10" spans="1:48" s="11" customFormat="1" ht="18" customHeight="1">
      <c r="A10" s="1">
        <v>6</v>
      </c>
      <c r="B10" s="1">
        <v>36903</v>
      </c>
      <c r="C10" s="5" t="s">
        <v>121</v>
      </c>
      <c r="D10" s="1" t="s">
        <v>311</v>
      </c>
      <c r="E10" s="6" t="s">
        <v>118</v>
      </c>
      <c r="F10" s="1" t="s">
        <v>119</v>
      </c>
      <c r="G10" s="1">
        <f t="shared" si="0"/>
        <v>1905</v>
      </c>
      <c r="H10" s="30"/>
      <c r="I10" s="1">
        <v>140</v>
      </c>
      <c r="J10" s="1">
        <v>80</v>
      </c>
      <c r="K10" s="1"/>
      <c r="L10" s="1"/>
      <c r="M10" s="1"/>
      <c r="N10" s="1"/>
      <c r="O10" s="7"/>
      <c r="P10" s="7"/>
      <c r="Q10" s="1"/>
      <c r="R10" s="7"/>
      <c r="S10" s="7"/>
      <c r="T10" s="7"/>
      <c r="U10" s="7"/>
      <c r="V10" s="1"/>
      <c r="W10" s="1"/>
      <c r="X10" s="1"/>
      <c r="Y10" s="1">
        <v>170</v>
      </c>
      <c r="Z10" s="1">
        <v>90</v>
      </c>
      <c r="AA10" s="1">
        <v>100</v>
      </c>
      <c r="AB10" s="1">
        <v>160</v>
      </c>
      <c r="AC10" s="1">
        <v>100</v>
      </c>
      <c r="AD10" s="1">
        <v>20</v>
      </c>
      <c r="AE10" s="7">
        <v>120</v>
      </c>
      <c r="AF10" s="7">
        <v>85</v>
      </c>
      <c r="AG10" s="7"/>
      <c r="AH10" s="7"/>
      <c r="AI10" s="7">
        <v>140</v>
      </c>
      <c r="AJ10" s="7">
        <v>110</v>
      </c>
      <c r="AK10" s="7"/>
      <c r="AL10" s="7">
        <v>150</v>
      </c>
      <c r="AM10" s="7">
        <v>75</v>
      </c>
      <c r="AN10" s="7"/>
      <c r="AO10" s="7">
        <v>120</v>
      </c>
      <c r="AP10" s="7">
        <v>90</v>
      </c>
      <c r="AQ10" s="7">
        <v>75</v>
      </c>
      <c r="AR10" s="7">
        <v>80</v>
      </c>
      <c r="AS10" s="7"/>
      <c r="AT10" s="7"/>
      <c r="AU10" s="7"/>
      <c r="AV10" s="35"/>
    </row>
    <row r="11" spans="1:48" s="11" customFormat="1" ht="18" customHeight="1">
      <c r="A11" s="1">
        <v>7</v>
      </c>
      <c r="B11" s="23">
        <v>12817</v>
      </c>
      <c r="C11" s="24" t="s">
        <v>120</v>
      </c>
      <c r="D11" s="1" t="s">
        <v>311</v>
      </c>
      <c r="E11" s="25" t="s">
        <v>7</v>
      </c>
      <c r="F11" s="23" t="s">
        <v>119</v>
      </c>
      <c r="G11" s="1">
        <f t="shared" si="0"/>
        <v>1665</v>
      </c>
      <c r="H11" s="30"/>
      <c r="I11" s="1">
        <v>90</v>
      </c>
      <c r="J11" s="1">
        <v>65</v>
      </c>
      <c r="K11" s="1"/>
      <c r="L11" s="1"/>
      <c r="M11" s="1"/>
      <c r="N11" s="1"/>
      <c r="O11" s="43">
        <v>150</v>
      </c>
      <c r="P11" s="43">
        <v>100</v>
      </c>
      <c r="Q11" s="1"/>
      <c r="R11" s="43"/>
      <c r="S11" s="43"/>
      <c r="T11" s="43"/>
      <c r="U11" s="43"/>
      <c r="V11" s="23"/>
      <c r="W11" s="23"/>
      <c r="X11" s="23"/>
      <c r="Y11" s="23">
        <v>150</v>
      </c>
      <c r="Z11" s="23">
        <v>80</v>
      </c>
      <c r="AA11" s="23">
        <v>150</v>
      </c>
      <c r="AB11" s="23">
        <v>200</v>
      </c>
      <c r="AC11" s="23">
        <v>85</v>
      </c>
      <c r="AD11" s="23"/>
      <c r="AE11" s="43"/>
      <c r="AF11" s="43"/>
      <c r="AG11" s="43">
        <v>90</v>
      </c>
      <c r="AH11" s="43"/>
      <c r="AI11" s="43">
        <v>120</v>
      </c>
      <c r="AJ11" s="43">
        <v>75</v>
      </c>
      <c r="AK11" s="43"/>
      <c r="AL11" s="43"/>
      <c r="AM11" s="43"/>
      <c r="AN11" s="43"/>
      <c r="AO11" s="43">
        <v>60</v>
      </c>
      <c r="AP11" s="43">
        <v>85</v>
      </c>
      <c r="AQ11" s="43">
        <v>80</v>
      </c>
      <c r="AR11" s="43">
        <v>85</v>
      </c>
      <c r="AS11" s="43"/>
      <c r="AT11" s="43"/>
      <c r="AU11" s="43"/>
      <c r="AV11" s="35"/>
    </row>
    <row r="12" spans="1:48" s="11" customFormat="1" ht="18.649999999999999" customHeight="1">
      <c r="A12" s="1">
        <v>8</v>
      </c>
      <c r="B12" s="1">
        <v>29750</v>
      </c>
      <c r="C12" s="5" t="s">
        <v>126</v>
      </c>
      <c r="D12" s="1" t="s">
        <v>311</v>
      </c>
      <c r="E12" s="6" t="s">
        <v>118</v>
      </c>
      <c r="F12" s="1" t="s">
        <v>119</v>
      </c>
      <c r="G12" s="1">
        <f t="shared" si="0"/>
        <v>1380</v>
      </c>
      <c r="H12" s="30"/>
      <c r="I12" s="1">
        <v>110</v>
      </c>
      <c r="J12" s="1"/>
      <c r="K12" s="1"/>
      <c r="L12" s="1">
        <v>110</v>
      </c>
      <c r="M12" s="1">
        <v>80</v>
      </c>
      <c r="N12" s="1"/>
      <c r="O12" s="7"/>
      <c r="P12" s="7"/>
      <c r="Q12" s="1">
        <v>120</v>
      </c>
      <c r="R12" s="7"/>
      <c r="S12" s="7"/>
      <c r="T12" s="7"/>
      <c r="U12" s="7"/>
      <c r="V12" s="1"/>
      <c r="W12" s="1"/>
      <c r="X12" s="1"/>
      <c r="Y12" s="1">
        <v>140</v>
      </c>
      <c r="Z12" s="1">
        <v>75</v>
      </c>
      <c r="AA12" s="1">
        <v>90</v>
      </c>
      <c r="AB12" s="1">
        <v>120</v>
      </c>
      <c r="AC12" s="1">
        <v>75</v>
      </c>
      <c r="AD12" s="1">
        <v>15</v>
      </c>
      <c r="AE12" s="7"/>
      <c r="AF12" s="7"/>
      <c r="AG12" s="7"/>
      <c r="AH12" s="7"/>
      <c r="AI12" s="7">
        <v>100</v>
      </c>
      <c r="AJ12" s="7">
        <v>70</v>
      </c>
      <c r="AK12" s="7"/>
      <c r="AL12" s="7"/>
      <c r="AM12" s="7"/>
      <c r="AN12" s="7"/>
      <c r="AO12" s="7">
        <v>75</v>
      </c>
      <c r="AP12" s="7">
        <v>75</v>
      </c>
      <c r="AQ12" s="7">
        <v>70</v>
      </c>
      <c r="AR12" s="7">
        <v>55</v>
      </c>
      <c r="AS12" s="7"/>
      <c r="AT12" s="7"/>
      <c r="AU12" s="7"/>
      <c r="AV12" s="35"/>
    </row>
    <row r="13" spans="1:48" s="11" customFormat="1" ht="31.75" customHeight="1">
      <c r="A13" s="1">
        <v>9</v>
      </c>
      <c r="B13" s="1">
        <v>20157</v>
      </c>
      <c r="C13" s="5" t="s">
        <v>143</v>
      </c>
      <c r="D13" s="1" t="s">
        <v>311</v>
      </c>
      <c r="E13" s="63" t="s">
        <v>56</v>
      </c>
      <c r="F13" s="1" t="s">
        <v>57</v>
      </c>
      <c r="G13" s="1">
        <f t="shared" si="0"/>
        <v>1325</v>
      </c>
      <c r="H13" s="30"/>
      <c r="I13" s="1">
        <v>80</v>
      </c>
      <c r="J13" s="1"/>
      <c r="K13" s="1"/>
      <c r="L13" s="1">
        <v>120</v>
      </c>
      <c r="M13" s="1">
        <v>75</v>
      </c>
      <c r="N13" s="1"/>
      <c r="O13" s="7">
        <v>120</v>
      </c>
      <c r="P13" s="7">
        <v>95</v>
      </c>
      <c r="Q13" s="1"/>
      <c r="R13" s="7"/>
      <c r="S13" s="7"/>
      <c r="T13" s="7"/>
      <c r="U13" s="7"/>
      <c r="V13" s="1"/>
      <c r="W13" s="1"/>
      <c r="X13" s="1"/>
      <c r="Y13" s="1">
        <v>120</v>
      </c>
      <c r="Z13" s="1"/>
      <c r="AA13" s="1"/>
      <c r="AB13" s="1">
        <v>140</v>
      </c>
      <c r="AC13" s="1">
        <v>70</v>
      </c>
      <c r="AD13" s="1">
        <v>10</v>
      </c>
      <c r="AE13" s="7">
        <v>100</v>
      </c>
      <c r="AF13" s="7"/>
      <c r="AG13" s="7">
        <v>75</v>
      </c>
      <c r="AH13" s="7"/>
      <c r="AI13" s="7">
        <v>90</v>
      </c>
      <c r="AJ13" s="7"/>
      <c r="AK13" s="7"/>
      <c r="AL13" s="7">
        <v>120</v>
      </c>
      <c r="AM13" s="7"/>
      <c r="AN13" s="7"/>
      <c r="AO13" s="7">
        <v>70</v>
      </c>
      <c r="AP13" s="7"/>
      <c r="AQ13" s="7">
        <v>40</v>
      </c>
      <c r="AR13" s="7"/>
      <c r="AS13" s="7"/>
      <c r="AT13" s="7"/>
      <c r="AU13" s="7"/>
      <c r="AV13" s="35"/>
    </row>
    <row r="14" spans="1:48" s="11" customFormat="1" ht="18" customHeight="1">
      <c r="A14" s="1">
        <v>10</v>
      </c>
      <c r="B14" s="1">
        <v>10759</v>
      </c>
      <c r="C14" s="5" t="s">
        <v>123</v>
      </c>
      <c r="D14" s="1" t="s">
        <v>311</v>
      </c>
      <c r="E14" s="6" t="s">
        <v>7</v>
      </c>
      <c r="F14" s="1" t="s">
        <v>119</v>
      </c>
      <c r="G14" s="1">
        <f t="shared" si="0"/>
        <v>790</v>
      </c>
      <c r="H14" s="30"/>
      <c r="I14" s="1"/>
      <c r="J14" s="1"/>
      <c r="K14" s="1"/>
      <c r="L14" s="1"/>
      <c r="M14" s="1"/>
      <c r="N14" s="1"/>
      <c r="O14" s="7"/>
      <c r="P14" s="7"/>
      <c r="Q14" s="1"/>
      <c r="R14" s="7"/>
      <c r="S14" s="7"/>
      <c r="T14" s="7"/>
      <c r="U14" s="7"/>
      <c r="V14" s="1"/>
      <c r="W14" s="1"/>
      <c r="X14" s="1"/>
      <c r="Y14" s="1">
        <v>160</v>
      </c>
      <c r="Z14" s="1"/>
      <c r="AA14" s="1"/>
      <c r="AB14" s="1">
        <v>150</v>
      </c>
      <c r="AC14" s="1"/>
      <c r="AD14" s="1"/>
      <c r="AE14" s="7">
        <v>150</v>
      </c>
      <c r="AF14" s="7"/>
      <c r="AG14" s="7"/>
      <c r="AH14" s="7"/>
      <c r="AI14" s="7"/>
      <c r="AJ14" s="7"/>
      <c r="AK14" s="7"/>
      <c r="AL14" s="7">
        <v>160</v>
      </c>
      <c r="AM14" s="7"/>
      <c r="AN14" s="7"/>
      <c r="AO14" s="7"/>
      <c r="AP14" s="7"/>
      <c r="AQ14" s="7">
        <v>100</v>
      </c>
      <c r="AR14" s="7">
        <v>70</v>
      </c>
      <c r="AS14" s="7"/>
      <c r="AT14" s="7"/>
      <c r="AU14" s="7"/>
      <c r="AV14" s="35"/>
    </row>
    <row r="15" spans="1:48" s="11" customFormat="1" ht="18" customHeight="1">
      <c r="A15" s="1">
        <v>11</v>
      </c>
      <c r="B15" s="1">
        <v>37599</v>
      </c>
      <c r="C15" s="5" t="s">
        <v>262</v>
      </c>
      <c r="D15" s="1" t="s">
        <v>311</v>
      </c>
      <c r="E15" s="6" t="s">
        <v>7</v>
      </c>
      <c r="F15" s="1" t="s">
        <v>119</v>
      </c>
      <c r="G15" s="1">
        <f t="shared" si="0"/>
        <v>430</v>
      </c>
      <c r="H15" s="30"/>
      <c r="I15" s="1"/>
      <c r="J15" s="1"/>
      <c r="K15" s="1"/>
      <c r="L15" s="1"/>
      <c r="M15" s="1"/>
      <c r="N15" s="1"/>
      <c r="O15" s="7"/>
      <c r="P15" s="7"/>
      <c r="Q15" s="1"/>
      <c r="R15" s="7"/>
      <c r="S15" s="7"/>
      <c r="T15" s="7"/>
      <c r="U15" s="7"/>
      <c r="V15" s="1"/>
      <c r="W15" s="1"/>
      <c r="X15" s="1"/>
      <c r="Y15" s="1"/>
      <c r="Z15" s="1"/>
      <c r="AA15" s="1"/>
      <c r="AB15" s="1">
        <v>110</v>
      </c>
      <c r="AC15" s="1">
        <v>55</v>
      </c>
      <c r="AD15" s="1"/>
      <c r="AE15" s="7">
        <v>90</v>
      </c>
      <c r="AF15" s="7">
        <v>70</v>
      </c>
      <c r="AG15" s="7"/>
      <c r="AH15" s="7"/>
      <c r="AI15" s="7"/>
      <c r="AJ15" s="7"/>
      <c r="AK15" s="7"/>
      <c r="AL15" s="7">
        <v>90</v>
      </c>
      <c r="AM15" s="7">
        <v>15</v>
      </c>
      <c r="AN15" s="7"/>
      <c r="AO15" s="7"/>
      <c r="AP15" s="7"/>
      <c r="AQ15" s="7"/>
      <c r="AR15" s="7"/>
      <c r="AS15" s="7"/>
      <c r="AT15" s="7"/>
      <c r="AU15" s="7"/>
      <c r="AV15" s="35"/>
    </row>
    <row r="16" spans="1:48" s="11" customFormat="1" ht="18" customHeight="1">
      <c r="A16" s="1">
        <v>12</v>
      </c>
      <c r="B16" s="1">
        <v>30818</v>
      </c>
      <c r="C16" s="5" t="s">
        <v>402</v>
      </c>
      <c r="D16" s="1" t="s">
        <v>311</v>
      </c>
      <c r="E16" s="6" t="s">
        <v>7</v>
      </c>
      <c r="F16" s="1" t="s">
        <v>156</v>
      </c>
      <c r="G16" s="1">
        <f t="shared" si="0"/>
        <v>380</v>
      </c>
      <c r="H16" s="30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>
        <v>230</v>
      </c>
      <c r="AC16" s="1">
        <v>150</v>
      </c>
      <c r="AD16" s="1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35"/>
    </row>
    <row r="17" spans="1:48" s="11" customFormat="1" ht="18" customHeight="1">
      <c r="A17" s="1">
        <v>13</v>
      </c>
      <c r="B17" s="1">
        <v>34447</v>
      </c>
      <c r="C17" s="5" t="s">
        <v>63</v>
      </c>
      <c r="D17" s="1" t="s">
        <v>311</v>
      </c>
      <c r="E17" s="6" t="s">
        <v>64</v>
      </c>
      <c r="F17" s="1" t="s">
        <v>42</v>
      </c>
      <c r="G17" s="1">
        <f t="shared" si="0"/>
        <v>220</v>
      </c>
      <c r="H17" s="30"/>
      <c r="I17" s="1"/>
      <c r="J17" s="1"/>
      <c r="K17" s="1"/>
      <c r="L17" s="1"/>
      <c r="M17" s="1"/>
      <c r="N17" s="1"/>
      <c r="O17" s="7"/>
      <c r="P17" s="7"/>
      <c r="Q17" s="1"/>
      <c r="R17" s="7"/>
      <c r="S17" s="7"/>
      <c r="T17" s="7"/>
      <c r="U17" s="7"/>
      <c r="V17" s="1"/>
      <c r="W17" s="1"/>
      <c r="X17" s="1"/>
      <c r="Y17" s="1"/>
      <c r="Z17" s="1"/>
      <c r="AA17" s="1"/>
      <c r="AB17" s="1"/>
      <c r="AC17" s="1"/>
      <c r="AD17" s="1"/>
      <c r="AE17" s="7"/>
      <c r="AF17" s="7"/>
      <c r="AG17" s="7"/>
      <c r="AH17" s="7"/>
      <c r="AI17" s="7"/>
      <c r="AJ17" s="7"/>
      <c r="AK17" s="7"/>
      <c r="AL17" s="7">
        <v>140</v>
      </c>
      <c r="AM17" s="7">
        <v>55</v>
      </c>
      <c r="AN17" s="7"/>
      <c r="AO17" s="7"/>
      <c r="AP17" s="7"/>
      <c r="AQ17" s="7"/>
      <c r="AR17" s="7"/>
      <c r="AS17" s="7"/>
      <c r="AT17" s="7">
        <v>25</v>
      </c>
      <c r="AU17" s="7"/>
      <c r="AV17" s="35"/>
    </row>
    <row r="18" spans="1:48" s="11" customFormat="1" ht="18" customHeight="1">
      <c r="A18" s="1">
        <v>14</v>
      </c>
      <c r="B18" s="1">
        <v>33254</v>
      </c>
      <c r="C18" s="5" t="s">
        <v>403</v>
      </c>
      <c r="D18" s="1" t="s">
        <v>311</v>
      </c>
      <c r="E18" s="6" t="s">
        <v>404</v>
      </c>
      <c r="F18" s="1" t="s">
        <v>33</v>
      </c>
      <c r="G18" s="1">
        <f t="shared" si="0"/>
        <v>194</v>
      </c>
      <c r="H18" s="30"/>
      <c r="I18" s="1"/>
      <c r="J18" s="1"/>
      <c r="K18" s="1"/>
      <c r="L18" s="1"/>
      <c r="M18" s="1"/>
      <c r="N18" s="1"/>
      <c r="O18" s="7"/>
      <c r="P18" s="7"/>
      <c r="Q18" s="1">
        <v>90</v>
      </c>
      <c r="R18" s="7"/>
      <c r="S18" s="7"/>
      <c r="T18" s="7"/>
      <c r="U18" s="7"/>
      <c r="V18" s="1"/>
      <c r="W18" s="1"/>
      <c r="X18" s="1"/>
      <c r="Y18" s="1"/>
      <c r="Z18" s="1"/>
      <c r="AA18" s="1"/>
      <c r="AB18" s="1">
        <v>100</v>
      </c>
      <c r="AC18" s="1"/>
      <c r="AD18" s="1">
        <v>4</v>
      </c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35"/>
    </row>
    <row r="19" spans="1:48" s="11" customFormat="1" ht="18" customHeight="1">
      <c r="A19" s="1">
        <v>15</v>
      </c>
      <c r="B19" s="1">
        <v>55616</v>
      </c>
      <c r="C19" s="5" t="s">
        <v>373</v>
      </c>
      <c r="D19" s="1" t="s">
        <v>311</v>
      </c>
      <c r="E19" s="6" t="s">
        <v>7</v>
      </c>
      <c r="F19" s="1" t="s">
        <v>26</v>
      </c>
      <c r="G19" s="1">
        <f t="shared" si="0"/>
        <v>110</v>
      </c>
      <c r="H19" s="30"/>
      <c r="I19" s="1"/>
      <c r="J19" s="1"/>
      <c r="K19" s="1"/>
      <c r="L19" s="1"/>
      <c r="M19" s="1"/>
      <c r="N19" s="1">
        <v>60</v>
      </c>
      <c r="O19" s="7"/>
      <c r="P19" s="7"/>
      <c r="Q19" s="1"/>
      <c r="R19" s="7"/>
      <c r="S19" s="7"/>
      <c r="T19" s="7"/>
      <c r="U19" s="7"/>
      <c r="V19" s="1"/>
      <c r="W19" s="1"/>
      <c r="X19" s="1">
        <v>50</v>
      </c>
      <c r="Y19" s="1"/>
      <c r="Z19" s="1"/>
      <c r="AA19" s="1"/>
      <c r="AB19" s="1"/>
      <c r="AC19" s="1"/>
      <c r="AD19" s="1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35"/>
    </row>
    <row r="20" spans="1:48" s="11" customFormat="1" ht="18" customHeight="1">
      <c r="A20" s="1">
        <v>16</v>
      </c>
      <c r="B20" s="1">
        <v>55444</v>
      </c>
      <c r="C20" s="5" t="s">
        <v>288</v>
      </c>
      <c r="D20" s="1" t="s">
        <v>311</v>
      </c>
      <c r="E20" s="6" t="s">
        <v>7</v>
      </c>
      <c r="F20" s="1" t="s">
        <v>272</v>
      </c>
      <c r="G20" s="1">
        <f t="shared" si="0"/>
        <v>100</v>
      </c>
      <c r="H20" s="30"/>
      <c r="I20" s="1"/>
      <c r="J20" s="1"/>
      <c r="K20" s="1"/>
      <c r="L20" s="1"/>
      <c r="M20" s="1"/>
      <c r="N20" s="1"/>
      <c r="O20" s="7"/>
      <c r="P20" s="7"/>
      <c r="Q20" s="1"/>
      <c r="R20" s="7"/>
      <c r="S20" s="7"/>
      <c r="T20" s="7"/>
      <c r="U20" s="7"/>
      <c r="V20" s="1"/>
      <c r="W20" s="1"/>
      <c r="X20" s="1"/>
      <c r="Y20" s="1"/>
      <c r="Z20" s="1"/>
      <c r="AA20" s="1"/>
      <c r="AB20" s="1"/>
      <c r="AC20" s="1"/>
      <c r="AD20" s="1"/>
      <c r="AE20" s="7"/>
      <c r="AF20" s="7"/>
      <c r="AG20" s="7"/>
      <c r="AH20" s="7"/>
      <c r="AI20" s="7"/>
      <c r="AJ20" s="7"/>
      <c r="AK20" s="7"/>
      <c r="AL20" s="7">
        <v>100</v>
      </c>
      <c r="AM20" s="7"/>
      <c r="AN20" s="7"/>
      <c r="AO20" s="7"/>
      <c r="AP20" s="7"/>
      <c r="AQ20" s="7"/>
      <c r="AR20" s="7"/>
      <c r="AS20" s="7"/>
      <c r="AT20" s="7"/>
      <c r="AU20" s="7"/>
      <c r="AV20" s="35"/>
    </row>
    <row r="21" spans="1:48" s="11" customFormat="1" ht="18" customHeight="1">
      <c r="A21" s="1">
        <v>17</v>
      </c>
      <c r="B21" s="1">
        <v>27846</v>
      </c>
      <c r="C21" s="5" t="s">
        <v>124</v>
      </c>
      <c r="D21" s="1" t="s">
        <v>311</v>
      </c>
      <c r="E21" s="6" t="s">
        <v>395</v>
      </c>
      <c r="F21" s="1" t="s">
        <v>42</v>
      </c>
      <c r="G21" s="1">
        <f t="shared" si="0"/>
        <v>75</v>
      </c>
      <c r="H21" s="30"/>
      <c r="I21" s="1"/>
      <c r="J21" s="1"/>
      <c r="K21" s="1"/>
      <c r="L21" s="1"/>
      <c r="M21" s="1"/>
      <c r="N21" s="1"/>
      <c r="O21" s="7"/>
      <c r="P21" s="7"/>
      <c r="Q21" s="1"/>
      <c r="R21" s="7"/>
      <c r="S21" s="7"/>
      <c r="T21" s="7"/>
      <c r="U21" s="7"/>
      <c r="V21" s="1">
        <v>75</v>
      </c>
      <c r="W21" s="1"/>
      <c r="X21" s="1"/>
      <c r="Y21" s="1"/>
      <c r="Z21" s="1"/>
      <c r="AA21" s="1"/>
      <c r="AB21" s="1"/>
      <c r="AC21" s="1"/>
      <c r="AD21" s="1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35"/>
    </row>
    <row r="22" spans="1:48" s="11" customFormat="1" ht="18" customHeight="1">
      <c r="A22" s="1">
        <v>17</v>
      </c>
      <c r="B22" s="1">
        <v>42585</v>
      </c>
      <c r="C22" s="5" t="s">
        <v>472</v>
      </c>
      <c r="D22" s="1" t="s">
        <v>311</v>
      </c>
      <c r="E22" s="6" t="s">
        <v>404</v>
      </c>
      <c r="F22" s="1" t="s">
        <v>33</v>
      </c>
      <c r="G22" s="1">
        <f t="shared" si="0"/>
        <v>75</v>
      </c>
      <c r="H22" s="30"/>
      <c r="I22" s="1"/>
      <c r="J22" s="1"/>
      <c r="K22" s="1"/>
      <c r="L22" s="1"/>
      <c r="M22" s="1"/>
      <c r="N22" s="1"/>
      <c r="O22" s="7"/>
      <c r="P22" s="7"/>
      <c r="Q22" s="1">
        <v>75</v>
      </c>
      <c r="R22" s="7"/>
      <c r="S22" s="7"/>
      <c r="T22" s="7"/>
      <c r="U22" s="7"/>
      <c r="V22" s="1"/>
      <c r="W22" s="1"/>
      <c r="X22" s="1"/>
      <c r="Y22" s="1"/>
      <c r="Z22" s="1"/>
      <c r="AA22" s="1"/>
      <c r="AB22" s="1"/>
      <c r="AC22" s="1"/>
      <c r="AD22" s="1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35"/>
    </row>
    <row r="23" spans="1:48" s="11" customFormat="1" ht="18" customHeight="1">
      <c r="A23" s="1">
        <v>19</v>
      </c>
      <c r="B23" s="1">
        <v>62782</v>
      </c>
      <c r="C23" s="5" t="s">
        <v>245</v>
      </c>
      <c r="D23" s="1" t="s">
        <v>311</v>
      </c>
      <c r="E23" s="6" t="s">
        <v>7</v>
      </c>
      <c r="F23" s="1" t="s">
        <v>156</v>
      </c>
      <c r="G23" s="1">
        <f t="shared" si="0"/>
        <v>65</v>
      </c>
      <c r="H23" s="30"/>
      <c r="I23" s="1"/>
      <c r="J23" s="1"/>
      <c r="K23" s="1"/>
      <c r="L23" s="1"/>
      <c r="M23" s="1"/>
      <c r="N23" s="1"/>
      <c r="O23" s="7"/>
      <c r="P23" s="7"/>
      <c r="Q23" s="1"/>
      <c r="R23" s="7"/>
      <c r="S23" s="7"/>
      <c r="T23" s="7"/>
      <c r="U23" s="7"/>
      <c r="V23" s="1"/>
      <c r="W23" s="1"/>
      <c r="X23" s="1"/>
      <c r="Y23" s="1"/>
      <c r="Z23" s="1"/>
      <c r="AA23" s="1"/>
      <c r="AB23" s="1"/>
      <c r="AC23" s="1"/>
      <c r="AD23" s="1"/>
      <c r="AE23" s="7"/>
      <c r="AF23" s="7"/>
      <c r="AG23" s="7"/>
      <c r="AH23" s="7"/>
      <c r="AI23" s="7"/>
      <c r="AJ23" s="7"/>
      <c r="AK23" s="7"/>
      <c r="AL23" s="7"/>
      <c r="AM23" s="7"/>
      <c r="AN23" s="7">
        <f>130/2</f>
        <v>65</v>
      </c>
      <c r="AO23" s="7"/>
      <c r="AP23" s="7"/>
      <c r="AQ23" s="7"/>
      <c r="AR23" s="7"/>
      <c r="AS23" s="7"/>
      <c r="AT23" s="7"/>
      <c r="AU23" s="7"/>
      <c r="AV23" s="35"/>
    </row>
    <row r="24" spans="1:48" s="11" customFormat="1" ht="18" customHeight="1">
      <c r="A24" s="1">
        <v>20</v>
      </c>
      <c r="B24" s="1">
        <v>47731</v>
      </c>
      <c r="C24" s="5" t="s">
        <v>18</v>
      </c>
      <c r="D24" s="1" t="s">
        <v>311</v>
      </c>
      <c r="E24" s="6" t="s">
        <v>11</v>
      </c>
      <c r="F24" s="1" t="s">
        <v>8</v>
      </c>
      <c r="G24" s="1">
        <f t="shared" si="0"/>
        <v>50</v>
      </c>
      <c r="H24" s="30"/>
      <c r="I24" s="1"/>
      <c r="J24" s="1"/>
      <c r="K24" s="1"/>
      <c r="L24" s="1"/>
      <c r="M24" s="1"/>
      <c r="N24" s="1"/>
      <c r="O24" s="7"/>
      <c r="P24" s="7"/>
      <c r="Q24" s="1"/>
      <c r="R24" s="7"/>
      <c r="S24" s="7"/>
      <c r="T24" s="7"/>
      <c r="U24" s="7"/>
      <c r="V24" s="1"/>
      <c r="W24" s="1"/>
      <c r="X24" s="1"/>
      <c r="Y24" s="1"/>
      <c r="Z24" s="1"/>
      <c r="AA24" s="1"/>
      <c r="AB24" s="1"/>
      <c r="AC24" s="1"/>
      <c r="AD24" s="1"/>
      <c r="AE24" s="7"/>
      <c r="AF24" s="7"/>
      <c r="AG24" s="7"/>
      <c r="AH24" s="7"/>
      <c r="AI24" s="7"/>
      <c r="AJ24" s="7"/>
      <c r="AK24" s="7">
        <v>25</v>
      </c>
      <c r="AL24" s="7"/>
      <c r="AM24" s="7"/>
      <c r="AN24" s="7"/>
      <c r="AO24" s="7"/>
      <c r="AP24" s="7"/>
      <c r="AQ24" s="7"/>
      <c r="AR24" s="7"/>
      <c r="AS24" s="7"/>
      <c r="AT24" s="7"/>
      <c r="AU24" s="7">
        <v>25</v>
      </c>
      <c r="AV24" s="35"/>
    </row>
    <row r="25" spans="1:48" s="11" customFormat="1" ht="18" customHeight="1">
      <c r="A25" s="1">
        <v>21</v>
      </c>
      <c r="B25" s="1">
        <v>55367</v>
      </c>
      <c r="C25" s="5" t="s">
        <v>19</v>
      </c>
      <c r="D25" s="1" t="s">
        <v>311</v>
      </c>
      <c r="E25" s="6" t="s">
        <v>7</v>
      </c>
      <c r="F25" s="1" t="s">
        <v>8</v>
      </c>
      <c r="G25" s="1">
        <f t="shared" si="0"/>
        <v>40</v>
      </c>
      <c r="H25" s="30"/>
      <c r="I25" s="1"/>
      <c r="J25" s="1"/>
      <c r="K25" s="1"/>
      <c r="L25" s="1"/>
      <c r="M25" s="1"/>
      <c r="N25" s="1"/>
      <c r="O25" s="7"/>
      <c r="P25" s="7"/>
      <c r="Q25" s="1"/>
      <c r="R25" s="7"/>
      <c r="S25" s="7"/>
      <c r="T25" s="7"/>
      <c r="U25" s="7"/>
      <c r="V25" s="1"/>
      <c r="W25" s="1"/>
      <c r="X25" s="1"/>
      <c r="Y25" s="1"/>
      <c r="Z25" s="1"/>
      <c r="AA25" s="1"/>
      <c r="AB25" s="1"/>
      <c r="AC25" s="1"/>
      <c r="AD25" s="1"/>
      <c r="AE25" s="7"/>
      <c r="AF25" s="7"/>
      <c r="AG25" s="7"/>
      <c r="AH25" s="7"/>
      <c r="AI25" s="7"/>
      <c r="AJ25" s="7"/>
      <c r="AK25" s="7">
        <v>20</v>
      </c>
      <c r="AL25" s="7"/>
      <c r="AM25" s="7"/>
      <c r="AN25" s="7"/>
      <c r="AO25" s="7"/>
      <c r="AP25" s="7"/>
      <c r="AQ25" s="7"/>
      <c r="AR25" s="7"/>
      <c r="AS25" s="7"/>
      <c r="AT25" s="7"/>
      <c r="AU25" s="7">
        <v>20</v>
      </c>
      <c r="AV25" s="35"/>
    </row>
    <row r="26" spans="1:48" s="11" customFormat="1" ht="18" customHeight="1">
      <c r="A26" s="1">
        <v>21</v>
      </c>
      <c r="B26" s="1">
        <v>41016</v>
      </c>
      <c r="C26" s="5" t="s">
        <v>374</v>
      </c>
      <c r="D26" s="1" t="s">
        <v>311</v>
      </c>
      <c r="E26" s="6" t="s">
        <v>7</v>
      </c>
      <c r="F26" s="1" t="s">
        <v>26</v>
      </c>
      <c r="G26" s="1">
        <f t="shared" si="0"/>
        <v>40</v>
      </c>
      <c r="H26" s="30"/>
      <c r="I26" s="1"/>
      <c r="J26" s="1"/>
      <c r="K26" s="1"/>
      <c r="L26" s="1"/>
      <c r="M26" s="1"/>
      <c r="N26" s="1"/>
      <c r="O26" s="7"/>
      <c r="P26" s="7"/>
      <c r="Q26" s="1"/>
      <c r="R26" s="7"/>
      <c r="S26" s="7"/>
      <c r="T26" s="7"/>
      <c r="U26" s="7"/>
      <c r="V26" s="1"/>
      <c r="W26" s="1"/>
      <c r="X26" s="1">
        <v>40</v>
      </c>
      <c r="Y26" s="1"/>
      <c r="Z26" s="1"/>
      <c r="AA26" s="1"/>
      <c r="AB26" s="1"/>
      <c r="AC26" s="1"/>
      <c r="AD26" s="1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35"/>
    </row>
    <row r="27" spans="1:48" s="11" customFormat="1" ht="18" customHeight="1">
      <c r="A27" s="1">
        <v>23</v>
      </c>
      <c r="B27" s="1">
        <v>64546</v>
      </c>
      <c r="C27" s="5" t="s">
        <v>375</v>
      </c>
      <c r="D27" s="1" t="s">
        <v>311</v>
      </c>
      <c r="E27" s="6" t="s">
        <v>7</v>
      </c>
      <c r="F27" s="1" t="s">
        <v>26</v>
      </c>
      <c r="G27" s="1">
        <f t="shared" si="0"/>
        <v>35</v>
      </c>
      <c r="H27" s="30"/>
      <c r="I27" s="1"/>
      <c r="J27" s="1"/>
      <c r="K27" s="1"/>
      <c r="L27" s="1"/>
      <c r="M27" s="1"/>
      <c r="N27" s="1"/>
      <c r="O27" s="7"/>
      <c r="P27" s="7"/>
      <c r="Q27" s="1"/>
      <c r="R27" s="7"/>
      <c r="S27" s="7"/>
      <c r="T27" s="7"/>
      <c r="U27" s="7"/>
      <c r="V27" s="1"/>
      <c r="W27" s="1"/>
      <c r="X27" s="1">
        <v>35</v>
      </c>
      <c r="Y27" s="1"/>
      <c r="Z27" s="1"/>
      <c r="AA27" s="1"/>
      <c r="AB27" s="1"/>
      <c r="AC27" s="1"/>
      <c r="AD27" s="1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35"/>
    </row>
    <row r="28" spans="1:48" s="11" customFormat="1" ht="18" customHeight="1">
      <c r="A28" s="1">
        <v>24</v>
      </c>
      <c r="B28" s="1">
        <v>27862</v>
      </c>
      <c r="C28" s="5" t="s">
        <v>144</v>
      </c>
      <c r="D28" s="1" t="s">
        <v>311</v>
      </c>
      <c r="E28" s="6" t="s">
        <v>7</v>
      </c>
      <c r="F28" s="1" t="s">
        <v>119</v>
      </c>
      <c r="G28" s="1">
        <f t="shared" si="0"/>
        <v>30</v>
      </c>
      <c r="H28" s="30"/>
      <c r="I28" s="1"/>
      <c r="J28" s="1"/>
      <c r="K28" s="1"/>
      <c r="L28" s="1"/>
      <c r="M28" s="1"/>
      <c r="N28" s="1"/>
      <c r="O28" s="7"/>
      <c r="P28" s="7"/>
      <c r="Q28" s="1"/>
      <c r="R28" s="7"/>
      <c r="S28" s="7"/>
      <c r="T28" s="7"/>
      <c r="U28" s="7"/>
      <c r="V28" s="1"/>
      <c r="W28" s="1"/>
      <c r="X28" s="1"/>
      <c r="Y28" s="1"/>
      <c r="Z28" s="1"/>
      <c r="AA28" s="1"/>
      <c r="AB28" s="1"/>
      <c r="AC28" s="1"/>
      <c r="AD28" s="1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>
        <v>30</v>
      </c>
      <c r="AR28" s="7"/>
      <c r="AS28" s="7"/>
      <c r="AT28" s="7"/>
      <c r="AU28" s="7"/>
      <c r="AV28" s="35"/>
    </row>
    <row r="29" spans="1:48" s="11" customFormat="1" ht="18" customHeight="1">
      <c r="A29" s="1">
        <v>24</v>
      </c>
      <c r="B29" s="1">
        <v>58856</v>
      </c>
      <c r="C29" s="5" t="s">
        <v>376</v>
      </c>
      <c r="D29" s="1" t="s">
        <v>311</v>
      </c>
      <c r="E29" s="6" t="s">
        <v>7</v>
      </c>
      <c r="F29" s="1" t="s">
        <v>26</v>
      </c>
      <c r="G29" s="1">
        <f t="shared" si="0"/>
        <v>30</v>
      </c>
      <c r="H29" s="30"/>
      <c r="I29" s="1"/>
      <c r="J29" s="1"/>
      <c r="K29" s="1"/>
      <c r="L29" s="1"/>
      <c r="M29" s="1"/>
      <c r="N29" s="1"/>
      <c r="O29" s="7"/>
      <c r="P29" s="7"/>
      <c r="Q29" s="1"/>
      <c r="R29" s="7"/>
      <c r="S29" s="7"/>
      <c r="T29" s="7"/>
      <c r="U29" s="7"/>
      <c r="V29" s="1"/>
      <c r="W29" s="1"/>
      <c r="X29" s="1">
        <v>30</v>
      </c>
      <c r="Y29" s="1"/>
      <c r="Z29" s="1"/>
      <c r="AA29" s="1"/>
      <c r="AB29" s="1"/>
      <c r="AC29" s="1"/>
      <c r="AD29" s="1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35"/>
    </row>
    <row r="30" spans="1:48" s="11" customFormat="1" ht="18" customHeight="1">
      <c r="A30" s="1">
        <v>26</v>
      </c>
      <c r="B30" s="1">
        <v>58809</v>
      </c>
      <c r="C30" s="5" t="s">
        <v>20</v>
      </c>
      <c r="D30" s="1" t="s">
        <v>311</v>
      </c>
      <c r="E30" s="6" t="s">
        <v>7</v>
      </c>
      <c r="F30" s="1" t="s">
        <v>8</v>
      </c>
      <c r="G30" s="1">
        <f t="shared" si="0"/>
        <v>20</v>
      </c>
      <c r="H30" s="30"/>
      <c r="I30" s="1"/>
      <c r="J30" s="1"/>
      <c r="K30" s="1"/>
      <c r="L30" s="1"/>
      <c r="M30" s="1"/>
      <c r="N30" s="1"/>
      <c r="O30" s="7"/>
      <c r="P30" s="7"/>
      <c r="Q30" s="1"/>
      <c r="R30" s="7"/>
      <c r="S30" s="7"/>
      <c r="T30" s="7"/>
      <c r="U30" s="7"/>
      <c r="V30" s="1"/>
      <c r="W30" s="1"/>
      <c r="X30" s="1"/>
      <c r="Y30" s="1"/>
      <c r="Z30" s="1"/>
      <c r="AA30" s="1"/>
      <c r="AB30" s="1"/>
      <c r="AC30" s="1"/>
      <c r="AD30" s="1"/>
      <c r="AE30" s="7"/>
      <c r="AF30" s="7"/>
      <c r="AG30" s="7"/>
      <c r="AH30" s="7"/>
      <c r="AI30" s="7"/>
      <c r="AJ30" s="7"/>
      <c r="AK30" s="7">
        <v>10</v>
      </c>
      <c r="AL30" s="7"/>
      <c r="AM30" s="7"/>
      <c r="AN30" s="7"/>
      <c r="AO30" s="7"/>
      <c r="AP30" s="7"/>
      <c r="AQ30" s="7"/>
      <c r="AR30" s="7"/>
      <c r="AS30" s="7"/>
      <c r="AT30" s="7"/>
      <c r="AU30" s="7">
        <v>10</v>
      </c>
      <c r="AV30" s="35"/>
    </row>
    <row r="31" spans="1:48" s="11" customFormat="1" ht="18" customHeight="1">
      <c r="A31" s="1">
        <v>27</v>
      </c>
      <c r="B31" s="1">
        <v>64066</v>
      </c>
      <c r="C31" s="5" t="s">
        <v>65</v>
      </c>
      <c r="D31" s="1" t="s">
        <v>311</v>
      </c>
      <c r="E31" s="6" t="s">
        <v>7</v>
      </c>
      <c r="F31" s="1" t="s">
        <v>42</v>
      </c>
      <c r="G31" s="1">
        <f t="shared" si="0"/>
        <v>17.5</v>
      </c>
      <c r="H31" s="30"/>
      <c r="I31" s="1"/>
      <c r="J31" s="1"/>
      <c r="K31" s="1"/>
      <c r="L31" s="1"/>
      <c r="M31" s="1"/>
      <c r="N31" s="1"/>
      <c r="O31" s="7"/>
      <c r="P31" s="7"/>
      <c r="Q31" s="1"/>
      <c r="R31" s="7"/>
      <c r="S31" s="7"/>
      <c r="T31" s="7"/>
      <c r="U31" s="7"/>
      <c r="V31" s="1"/>
      <c r="W31" s="1"/>
      <c r="X31" s="1"/>
      <c r="Y31" s="1"/>
      <c r="Z31" s="1"/>
      <c r="AA31" s="1"/>
      <c r="AB31" s="1"/>
      <c r="AC31" s="1"/>
      <c r="AD31" s="1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>
        <f>35/2</f>
        <v>17.5</v>
      </c>
      <c r="AU31" s="7"/>
      <c r="AV31" s="35"/>
    </row>
    <row r="32" spans="1:48" s="11" customFormat="1" ht="18" customHeight="1">
      <c r="A32" s="1">
        <v>28</v>
      </c>
      <c r="B32" s="1">
        <v>57642</v>
      </c>
      <c r="C32" s="5" t="s">
        <v>300</v>
      </c>
      <c r="D32" s="1" t="s">
        <v>311</v>
      </c>
      <c r="E32" s="6" t="s">
        <v>7</v>
      </c>
      <c r="F32" s="1" t="s">
        <v>8</v>
      </c>
      <c r="G32" s="1">
        <f t="shared" si="0"/>
        <v>15</v>
      </c>
      <c r="H32" s="30"/>
      <c r="I32" s="1"/>
      <c r="J32" s="1"/>
      <c r="K32" s="1"/>
      <c r="L32" s="1"/>
      <c r="M32" s="1"/>
      <c r="N32" s="1"/>
      <c r="O32" s="7"/>
      <c r="P32" s="7"/>
      <c r="Q32" s="1"/>
      <c r="R32" s="7"/>
      <c r="S32" s="7"/>
      <c r="T32" s="7"/>
      <c r="U32" s="7"/>
      <c r="V32" s="1"/>
      <c r="W32" s="1"/>
      <c r="X32" s="1"/>
      <c r="Y32" s="1"/>
      <c r="Z32" s="1"/>
      <c r="AA32" s="1"/>
      <c r="AB32" s="1"/>
      <c r="AC32" s="1"/>
      <c r="AD32" s="1"/>
      <c r="AE32" s="7"/>
      <c r="AF32" s="7"/>
      <c r="AG32" s="7"/>
      <c r="AH32" s="7"/>
      <c r="AI32" s="7"/>
      <c r="AJ32" s="7"/>
      <c r="AK32" s="7">
        <v>15</v>
      </c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35"/>
    </row>
    <row r="33" spans="1:48" s="11" customFormat="1" ht="18" customHeight="1">
      <c r="A33" s="1">
        <v>29</v>
      </c>
      <c r="B33" s="1">
        <v>56412</v>
      </c>
      <c r="C33" s="5" t="s">
        <v>24</v>
      </c>
      <c r="D33" s="1" t="s">
        <v>311</v>
      </c>
      <c r="E33" s="6" t="s">
        <v>11</v>
      </c>
      <c r="F33" s="1" t="s">
        <v>8</v>
      </c>
      <c r="G33" s="1">
        <f t="shared" si="0"/>
        <v>14</v>
      </c>
      <c r="H33" s="30"/>
      <c r="I33" s="1"/>
      <c r="J33" s="1"/>
      <c r="K33" s="1"/>
      <c r="L33" s="1"/>
      <c r="M33" s="1"/>
      <c r="N33" s="1"/>
      <c r="O33" s="7"/>
      <c r="P33" s="7"/>
      <c r="Q33" s="1"/>
      <c r="R33" s="7"/>
      <c r="S33" s="7"/>
      <c r="T33" s="7"/>
      <c r="U33" s="7"/>
      <c r="V33" s="1"/>
      <c r="W33" s="1"/>
      <c r="X33" s="1"/>
      <c r="Y33" s="1"/>
      <c r="Z33" s="1"/>
      <c r="AA33" s="1"/>
      <c r="AB33" s="1"/>
      <c r="AC33" s="1"/>
      <c r="AD33" s="1"/>
      <c r="AE33" s="7"/>
      <c r="AF33" s="7"/>
      <c r="AG33" s="7"/>
      <c r="AH33" s="7"/>
      <c r="AI33" s="7"/>
      <c r="AJ33" s="7"/>
      <c r="AK33" s="7">
        <v>8</v>
      </c>
      <c r="AL33" s="7"/>
      <c r="AM33" s="7"/>
      <c r="AN33" s="7"/>
      <c r="AO33" s="7"/>
      <c r="AP33" s="7"/>
      <c r="AQ33" s="7"/>
      <c r="AR33" s="7"/>
      <c r="AS33" s="7"/>
      <c r="AT33" s="7"/>
      <c r="AU33" s="7">
        <v>6</v>
      </c>
      <c r="AV33" s="35"/>
    </row>
    <row r="34" spans="1:48" s="11" customFormat="1" ht="18" customHeight="1">
      <c r="A34" s="1">
        <v>30</v>
      </c>
      <c r="B34" s="1">
        <v>52200</v>
      </c>
      <c r="C34" s="5" t="s">
        <v>110</v>
      </c>
      <c r="D34" s="1" t="s">
        <v>311</v>
      </c>
      <c r="E34" s="6" t="s">
        <v>7</v>
      </c>
      <c r="F34" s="1" t="s">
        <v>91</v>
      </c>
      <c r="G34" s="1">
        <f t="shared" si="0"/>
        <v>12.5</v>
      </c>
      <c r="H34" s="30"/>
      <c r="I34" s="1"/>
      <c r="J34" s="1"/>
      <c r="K34" s="1"/>
      <c r="L34" s="1"/>
      <c r="M34" s="1"/>
      <c r="N34" s="1"/>
      <c r="O34" s="7"/>
      <c r="P34" s="7"/>
      <c r="Q34" s="1"/>
      <c r="R34" s="7"/>
      <c r="S34" s="7"/>
      <c r="T34" s="7"/>
      <c r="U34" s="7"/>
      <c r="V34" s="1"/>
      <c r="W34" s="1"/>
      <c r="X34" s="1"/>
      <c r="Y34" s="1"/>
      <c r="Z34" s="1"/>
      <c r="AA34" s="1"/>
      <c r="AB34" s="1"/>
      <c r="AC34" s="1"/>
      <c r="AD34" s="1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>
        <f>25/2</f>
        <v>12.5</v>
      </c>
      <c r="AT34" s="7"/>
      <c r="AU34" s="7"/>
      <c r="AV34" s="35"/>
    </row>
    <row r="35" spans="1:48" s="11" customFormat="1" ht="18" customHeight="1">
      <c r="A35" s="1">
        <v>30</v>
      </c>
      <c r="B35" s="1">
        <v>13929</v>
      </c>
      <c r="C35" s="5" t="s">
        <v>444</v>
      </c>
      <c r="D35" s="1" t="s">
        <v>311</v>
      </c>
      <c r="E35" s="6" t="s">
        <v>7</v>
      </c>
      <c r="F35" s="1" t="s">
        <v>42</v>
      </c>
      <c r="G35" s="1">
        <f t="shared" si="0"/>
        <v>12.5</v>
      </c>
      <c r="H35" s="30"/>
      <c r="I35" s="1"/>
      <c r="J35" s="1"/>
      <c r="K35" s="1"/>
      <c r="L35" s="1"/>
      <c r="M35" s="1"/>
      <c r="N35" s="1"/>
      <c r="O35" s="7"/>
      <c r="P35" s="7"/>
      <c r="Q35" s="1"/>
      <c r="R35" s="7"/>
      <c r="S35" s="7"/>
      <c r="T35" s="7"/>
      <c r="U35" s="7">
        <v>12.5</v>
      </c>
      <c r="V35" s="1"/>
      <c r="W35" s="1"/>
      <c r="X35" s="1"/>
      <c r="Y35" s="1"/>
      <c r="Z35" s="1"/>
      <c r="AA35" s="1"/>
      <c r="AB35" s="1"/>
      <c r="AC35" s="1"/>
      <c r="AD35" s="1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35"/>
    </row>
    <row r="36" spans="1:48" s="11" customFormat="1" ht="18" customHeight="1">
      <c r="A36" s="1">
        <v>30</v>
      </c>
      <c r="B36" s="1">
        <v>44211</v>
      </c>
      <c r="C36" s="5" t="s">
        <v>450</v>
      </c>
      <c r="D36" s="1" t="s">
        <v>311</v>
      </c>
      <c r="E36" s="6" t="s">
        <v>7</v>
      </c>
      <c r="F36" s="1" t="s">
        <v>42</v>
      </c>
      <c r="G36" s="1">
        <f t="shared" si="0"/>
        <v>12.5</v>
      </c>
      <c r="H36" s="30"/>
      <c r="I36" s="1"/>
      <c r="J36" s="1"/>
      <c r="K36" s="1"/>
      <c r="L36" s="1"/>
      <c r="M36" s="1"/>
      <c r="N36" s="1"/>
      <c r="O36" s="7"/>
      <c r="P36" s="7"/>
      <c r="Q36" s="1"/>
      <c r="R36" s="7">
        <v>12.5</v>
      </c>
      <c r="S36" s="7"/>
      <c r="T36" s="7"/>
      <c r="U36" s="7"/>
      <c r="V36" s="1"/>
      <c r="W36" s="1"/>
      <c r="X36" s="1"/>
      <c r="Y36" s="1"/>
      <c r="Z36" s="1"/>
      <c r="AA36" s="1"/>
      <c r="AB36" s="1"/>
      <c r="AC36" s="1"/>
      <c r="AD36" s="1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35"/>
    </row>
    <row r="37" spans="1:48" s="11" customFormat="1" ht="18" customHeight="1">
      <c r="A37" s="1">
        <v>30</v>
      </c>
      <c r="B37" s="1">
        <v>33182</v>
      </c>
      <c r="C37" s="5" t="s">
        <v>517</v>
      </c>
      <c r="D37" s="1" t="s">
        <v>311</v>
      </c>
      <c r="E37" s="6" t="s">
        <v>518</v>
      </c>
      <c r="F37" s="1" t="s">
        <v>57</v>
      </c>
      <c r="G37" s="1">
        <f t="shared" si="0"/>
        <v>12.5</v>
      </c>
      <c r="H37" s="30"/>
      <c r="I37" s="1"/>
      <c r="J37" s="1"/>
      <c r="K37" s="1">
        <v>12.5</v>
      </c>
      <c r="L37" s="1"/>
      <c r="M37" s="1"/>
      <c r="N37" s="1"/>
      <c r="O37" s="7"/>
      <c r="P37" s="7"/>
      <c r="Q37" s="1"/>
      <c r="R37" s="7"/>
      <c r="S37" s="7"/>
      <c r="T37" s="7"/>
      <c r="U37" s="7"/>
      <c r="V37" s="1"/>
      <c r="W37" s="1"/>
      <c r="X37" s="1"/>
      <c r="Y37" s="1"/>
      <c r="Z37" s="1"/>
      <c r="AA37" s="1"/>
      <c r="AB37" s="1"/>
      <c r="AC37" s="1"/>
      <c r="AD37" s="1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35"/>
    </row>
    <row r="38" spans="1:48" s="11" customFormat="1" ht="18" customHeight="1">
      <c r="A38" s="1">
        <v>34</v>
      </c>
      <c r="B38" s="1">
        <v>13258</v>
      </c>
      <c r="C38" s="5" t="s">
        <v>519</v>
      </c>
      <c r="D38" s="1" t="s">
        <v>311</v>
      </c>
      <c r="E38" s="6" t="s">
        <v>129</v>
      </c>
      <c r="F38" s="1" t="s">
        <v>57</v>
      </c>
      <c r="G38" s="1">
        <f t="shared" si="0"/>
        <v>10</v>
      </c>
      <c r="H38" s="30"/>
      <c r="I38" s="1"/>
      <c r="J38" s="1"/>
      <c r="K38" s="1">
        <v>10</v>
      </c>
      <c r="L38" s="1"/>
      <c r="M38" s="1"/>
      <c r="N38" s="1"/>
      <c r="O38" s="7"/>
      <c r="P38" s="7"/>
      <c r="Q38" s="1"/>
      <c r="R38" s="7"/>
      <c r="S38" s="7"/>
      <c r="T38" s="7"/>
      <c r="U38" s="7"/>
      <c r="V38" s="1"/>
      <c r="W38" s="1"/>
      <c r="X38" s="1"/>
      <c r="Y38" s="1"/>
      <c r="Z38" s="1"/>
      <c r="AA38" s="1"/>
      <c r="AB38" s="1"/>
      <c r="AC38" s="1"/>
      <c r="AD38" s="1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35"/>
    </row>
    <row r="39" spans="1:48" s="11" customFormat="1" ht="18" customHeight="1">
      <c r="A39" s="1">
        <v>35</v>
      </c>
      <c r="B39" s="1">
        <v>48460</v>
      </c>
      <c r="C39" s="5" t="s">
        <v>21</v>
      </c>
      <c r="D39" s="1" t="s">
        <v>311</v>
      </c>
      <c r="E39" s="6" t="s">
        <v>22</v>
      </c>
      <c r="F39" s="1" t="s">
        <v>23</v>
      </c>
      <c r="G39" s="1">
        <f t="shared" si="0"/>
        <v>8</v>
      </c>
      <c r="H39" s="30"/>
      <c r="I39" s="1"/>
      <c r="J39" s="1"/>
      <c r="K39" s="1"/>
      <c r="L39" s="1"/>
      <c r="M39" s="1"/>
      <c r="N39" s="1"/>
      <c r="O39" s="7"/>
      <c r="P39" s="7"/>
      <c r="Q39" s="1"/>
      <c r="R39" s="7"/>
      <c r="S39" s="7"/>
      <c r="T39" s="7"/>
      <c r="U39" s="7"/>
      <c r="V39" s="1"/>
      <c r="W39" s="1"/>
      <c r="X39" s="1"/>
      <c r="Y39" s="1"/>
      <c r="Z39" s="1"/>
      <c r="AA39" s="1"/>
      <c r="AB39" s="1"/>
      <c r="AC39" s="1"/>
      <c r="AD39" s="1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>
        <v>8</v>
      </c>
      <c r="AV39" s="35"/>
    </row>
    <row r="40" spans="1:48" ht="6.9" customHeight="1">
      <c r="A40" s="37"/>
      <c r="B40" s="32"/>
      <c r="C40" s="38"/>
      <c r="D40" s="32"/>
      <c r="E40" s="39"/>
      <c r="F40" s="32"/>
      <c r="G40" s="40"/>
      <c r="H40" s="73"/>
      <c r="I40" s="80"/>
      <c r="J40" s="80"/>
      <c r="K40" s="80"/>
      <c r="L40" s="80"/>
      <c r="M40" s="80"/>
      <c r="N40" s="80"/>
      <c r="O40" s="41"/>
      <c r="P40" s="41"/>
      <c r="Q40" s="74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36"/>
    </row>
    <row r="41" spans="1:48" s="8" customFormat="1" ht="12.75" customHeight="1">
      <c r="A41" s="13"/>
      <c r="B41" s="14"/>
      <c r="D41" s="14"/>
      <c r="E41" s="15"/>
      <c r="F41" s="14"/>
      <c r="G41" s="14"/>
      <c r="H41" s="14"/>
      <c r="I41" s="59"/>
      <c r="J41" s="59"/>
      <c r="K41" s="59"/>
      <c r="L41" s="59"/>
      <c r="M41" s="59"/>
      <c r="N41" s="59"/>
      <c r="O41" s="12"/>
      <c r="P41" s="12"/>
      <c r="Q41" s="59"/>
      <c r="R41" s="12"/>
      <c r="S41" s="12"/>
      <c r="T41" s="12"/>
      <c r="U41" s="12"/>
      <c r="V41" s="11"/>
      <c r="W41" s="11"/>
      <c r="X41" s="11"/>
      <c r="Y41" s="11"/>
      <c r="Z41" s="11"/>
      <c r="AA41" s="11"/>
      <c r="AB41" s="11"/>
      <c r="AC41" s="11"/>
      <c r="AD41" s="11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</row>
    <row r="42" spans="1:48">
      <c r="B42" s="3"/>
      <c r="C42" s="2"/>
      <c r="D42" s="10"/>
      <c r="E42" s="2"/>
      <c r="H42" s="12"/>
      <c r="I42" s="59"/>
      <c r="J42" s="59"/>
      <c r="K42" s="59"/>
      <c r="L42" s="59"/>
      <c r="M42" s="59"/>
      <c r="N42" s="59"/>
      <c r="Q42" s="59"/>
    </row>
    <row r="43" spans="1:48">
      <c r="B43" s="3"/>
      <c r="C43" s="2"/>
      <c r="D43" s="10"/>
      <c r="E43" s="2"/>
      <c r="H43" s="12"/>
      <c r="I43" s="59"/>
      <c r="J43" s="59"/>
      <c r="K43" s="59"/>
      <c r="L43" s="59"/>
      <c r="M43" s="59"/>
      <c r="N43" s="59"/>
      <c r="Q43" s="59"/>
    </row>
    <row r="44" spans="1:48">
      <c r="B44" s="44"/>
      <c r="C44" s="2"/>
      <c r="D44" s="10"/>
      <c r="E44" s="2"/>
      <c r="H44" s="12"/>
      <c r="I44" s="59"/>
      <c r="J44" s="59"/>
      <c r="K44" s="59"/>
      <c r="L44" s="59"/>
      <c r="M44" s="59"/>
      <c r="N44" s="59"/>
      <c r="Q44" s="59"/>
    </row>
    <row r="45" spans="1:48">
      <c r="B45" s="3"/>
      <c r="C45" s="2"/>
      <c r="D45" s="10"/>
      <c r="E45" s="2"/>
      <c r="H45" s="12"/>
      <c r="I45" s="59"/>
      <c r="J45" s="59"/>
      <c r="K45" s="59"/>
      <c r="L45" s="59"/>
      <c r="M45" s="59"/>
      <c r="N45" s="59"/>
      <c r="Q45" s="59"/>
    </row>
    <row r="46" spans="1:48">
      <c r="B46" s="3"/>
      <c r="C46" s="2"/>
      <c r="D46" s="10"/>
      <c r="E46" s="2"/>
      <c r="H46" s="12"/>
      <c r="I46" s="59"/>
      <c r="J46" s="59"/>
      <c r="K46" s="59"/>
      <c r="L46" s="59"/>
      <c r="M46" s="59"/>
      <c r="N46" s="59"/>
      <c r="Q46" s="59"/>
    </row>
    <row r="47" spans="1:48">
      <c r="B47" s="3"/>
      <c r="C47" s="2"/>
      <c r="D47" s="10"/>
      <c r="E47" s="2"/>
      <c r="H47" s="12"/>
      <c r="I47" s="59"/>
      <c r="J47" s="59"/>
      <c r="K47" s="59"/>
      <c r="L47" s="59"/>
      <c r="M47" s="59"/>
      <c r="N47" s="59"/>
      <c r="Q47" s="59"/>
    </row>
    <row r="48" spans="1:48" ht="14.5">
      <c r="B48" s="47"/>
      <c r="I48" s="59"/>
      <c r="J48" s="59"/>
      <c r="K48" s="59"/>
      <c r="L48" s="59"/>
      <c r="M48" s="59"/>
      <c r="N48" s="59"/>
      <c r="Q48" s="59"/>
    </row>
    <row r="49" spans="2:17" ht="14.5">
      <c r="B49" s="47"/>
      <c r="I49" s="59"/>
      <c r="J49" s="59"/>
      <c r="K49" s="59"/>
      <c r="L49" s="59"/>
      <c r="M49" s="59"/>
      <c r="N49" s="59"/>
      <c r="Q49" s="59"/>
    </row>
    <row r="50" spans="2:17" ht="14.5">
      <c r="B50" s="47"/>
      <c r="I50" s="59"/>
      <c r="J50" s="59"/>
      <c r="K50" s="59"/>
      <c r="L50" s="59"/>
      <c r="M50" s="59"/>
      <c r="N50" s="59"/>
      <c r="Q50" s="59"/>
    </row>
    <row r="51" spans="2:17">
      <c r="I51" s="59"/>
      <c r="J51" s="59"/>
      <c r="K51" s="59"/>
      <c r="L51" s="59"/>
      <c r="M51" s="59"/>
      <c r="N51" s="59"/>
      <c r="Q51" s="59"/>
    </row>
    <row r="52" spans="2:17">
      <c r="I52" s="59"/>
      <c r="J52" s="59"/>
      <c r="K52" s="59"/>
      <c r="L52" s="59"/>
      <c r="M52" s="59"/>
      <c r="N52" s="59"/>
      <c r="Q52" s="59"/>
    </row>
    <row r="53" spans="2:17">
      <c r="I53" s="59"/>
      <c r="J53" s="59"/>
      <c r="K53" s="59"/>
      <c r="L53" s="59"/>
      <c r="M53" s="59"/>
      <c r="N53" s="59"/>
      <c r="Q53" s="59"/>
    </row>
    <row r="54" spans="2:17">
      <c r="I54" s="59"/>
      <c r="J54" s="59"/>
      <c r="K54" s="59"/>
      <c r="L54" s="59"/>
      <c r="M54" s="59"/>
      <c r="N54" s="59"/>
      <c r="Q54" s="59"/>
    </row>
    <row r="55" spans="2:17">
      <c r="I55" s="59"/>
      <c r="J55" s="59"/>
      <c r="K55" s="59"/>
      <c r="L55" s="59"/>
      <c r="M55" s="59"/>
      <c r="N55" s="59"/>
      <c r="Q55" s="59"/>
    </row>
    <row r="56" spans="2:17">
      <c r="I56" s="59"/>
      <c r="J56" s="59"/>
      <c r="K56" s="59"/>
      <c r="L56" s="59"/>
      <c r="M56" s="59"/>
      <c r="N56" s="59"/>
      <c r="Q56" s="59"/>
    </row>
    <row r="57" spans="2:17">
      <c r="I57" s="59"/>
      <c r="J57" s="59"/>
      <c r="K57" s="59"/>
      <c r="L57" s="59"/>
      <c r="M57" s="59"/>
      <c r="N57" s="59"/>
      <c r="Q57" s="59"/>
    </row>
    <row r="58" spans="2:17">
      <c r="I58" s="59"/>
      <c r="J58" s="59"/>
      <c r="K58" s="59"/>
      <c r="L58" s="59"/>
      <c r="M58" s="59"/>
      <c r="N58" s="59"/>
      <c r="Q58" s="59"/>
    </row>
    <row r="59" spans="2:17">
      <c r="I59" s="59"/>
      <c r="J59" s="59"/>
      <c r="K59" s="59"/>
      <c r="L59" s="59"/>
      <c r="M59" s="59"/>
      <c r="N59" s="59"/>
      <c r="Q59" s="59"/>
    </row>
    <row r="61" spans="2:17">
      <c r="I61" s="14"/>
      <c r="J61" s="14"/>
      <c r="K61" s="14"/>
      <c r="L61" s="14"/>
      <c r="M61" s="14"/>
      <c r="N61" s="14"/>
      <c r="Q61" s="14"/>
    </row>
  </sheetData>
  <sheetProtection algorithmName="SHA-512" hashValue="HUjvwEC3ks7AZBR3bwWbO0jXaut2qskHikk4drgM/F5fwlqcNFSJLfxdj5MdKiGld1jlpgUQOQPgw4GomjSAvw==" saltValue="iFltzWRVFFS+wTQ9dxUCdQ==" spinCount="100000" sheet="1" selectLockedCells="1" selectUnlockedCells="1"/>
  <sortState xmlns:xlrd2="http://schemas.microsoft.com/office/spreadsheetml/2017/richdata2" ref="A5:AU39">
    <sortCondition descending="1" ref="G5:G39"/>
  </sortState>
  <mergeCells count="41">
    <mergeCell ref="AA1:AA2"/>
    <mergeCell ref="W1:W2"/>
    <mergeCell ref="U1:U2"/>
    <mergeCell ref="R1:R2"/>
    <mergeCell ref="P1:P2"/>
    <mergeCell ref="Q1:Q2"/>
    <mergeCell ref="Y1:Y2"/>
    <mergeCell ref="X1:X2"/>
    <mergeCell ref="Z1:Z2"/>
    <mergeCell ref="AC1:AC2"/>
    <mergeCell ref="AD1:AD2"/>
    <mergeCell ref="AB1:AB2"/>
    <mergeCell ref="AF1:AF2"/>
    <mergeCell ref="AE1:AE2"/>
    <mergeCell ref="AK1:AK2"/>
    <mergeCell ref="AJ1:AJ2"/>
    <mergeCell ref="AI1:AI2"/>
    <mergeCell ref="AH1:AH2"/>
    <mergeCell ref="AG1:AG2"/>
    <mergeCell ref="A2:G2"/>
    <mergeCell ref="A1:G1"/>
    <mergeCell ref="O1:O2"/>
    <mergeCell ref="V1:V2"/>
    <mergeCell ref="S1:S2"/>
    <mergeCell ref="T1:T2"/>
    <mergeCell ref="I1:I2"/>
    <mergeCell ref="N1:N2"/>
    <mergeCell ref="M1:M2"/>
    <mergeCell ref="L1:L2"/>
    <mergeCell ref="K1:K2"/>
    <mergeCell ref="J1:J2"/>
    <mergeCell ref="AU1:AU2"/>
    <mergeCell ref="AT1:AT2"/>
    <mergeCell ref="AS1:AS2"/>
    <mergeCell ref="AR1:AR2"/>
    <mergeCell ref="AQ1:AQ2"/>
    <mergeCell ref="AP1:AP2"/>
    <mergeCell ref="AO1:AO2"/>
    <mergeCell ref="AN1:AN2"/>
    <mergeCell ref="AM1:AM2"/>
    <mergeCell ref="AL1:AL2"/>
  </mergeCells>
  <conditionalFormatting sqref="B1:C2 B4:C4 B9:C33 B40:C41 B42:B43 B45:B47 B48:C65541">
    <cfRule type="expression" dxfId="85" priority="52" stopIfTrue="1">
      <formula>AND(COUNTIF($B$1:$C$2, B1)+COUNTIF($B$4:$C$4, B1)+COUNTIF($B$9:$C$65541, B1)&gt;1,NOT(ISBLANK(B1)))</formula>
    </cfRule>
  </conditionalFormatting>
  <conditionalFormatting sqref="B3:C3">
    <cfRule type="duplicateValues" dxfId="84" priority="50" stopIfTrue="1"/>
  </conditionalFormatting>
  <conditionalFormatting sqref="B5:C33">
    <cfRule type="duplicateValues" dxfId="83" priority="11369" stopIfTrue="1"/>
    <cfRule type="duplicateValues" dxfId="82" priority="11370" stopIfTrue="1"/>
    <cfRule type="duplicateValues" dxfId="81" priority="11371" stopIfTrue="1"/>
    <cfRule type="duplicateValues" dxfId="80" priority="11372" stopIfTrue="1"/>
  </conditionalFormatting>
  <conditionalFormatting sqref="B9:C33 B40:C41">
    <cfRule type="duplicateValues" dxfId="79" priority="11373" stopIfTrue="1"/>
  </conditionalFormatting>
  <conditionalFormatting sqref="B34:C39">
    <cfRule type="duplicateValues" dxfId="78" priority="11375"/>
    <cfRule type="expression" dxfId="77" priority="11376" stopIfTrue="1">
      <formula>AND(COUNTIF($B$1:$C$2, B34)+COUNTIF($B$4:$C$4, B34)+COUNTIF($B$9:$C$65538, B34)&gt;1,NOT(ISBLANK(B34)))</formula>
    </cfRule>
    <cfRule type="duplicateValues" dxfId="76" priority="11377" stopIfTrue="1"/>
    <cfRule type="duplicateValues" dxfId="75" priority="11378" stopIfTrue="1"/>
    <cfRule type="duplicateValues" dxfId="74" priority="11379" stopIfTrue="1"/>
    <cfRule type="duplicateValues" dxfId="73" priority="11380" stopIfTrue="1"/>
    <cfRule type="duplicateValues" dxfId="72" priority="11381" stopIfTrue="1"/>
  </conditionalFormatting>
  <conditionalFormatting sqref="B48:C1048576 B1:C33 B42:B47 B40:C41">
    <cfRule type="duplicateValues" dxfId="71" priority="9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Q56"/>
  <sheetViews>
    <sheetView zoomScale="85" zoomScaleNormal="85" workbookViewId="0">
      <selection activeCell="I15" sqref="I15"/>
    </sheetView>
  </sheetViews>
  <sheetFormatPr defaultColWidth="9.08984375" defaultRowHeight="14"/>
  <cols>
    <col min="1" max="1" width="5.6328125" style="9" bestFit="1" customWidth="1"/>
    <col min="2" max="2" width="9.90625" style="2" customWidth="1"/>
    <col min="3" max="3" width="40.90625" style="3" customWidth="1"/>
    <col min="4" max="4" width="7.81640625" style="2" customWidth="1"/>
    <col min="5" max="5" width="47.90625" style="10" customWidth="1"/>
    <col min="6" max="6" width="6.6328125" style="2" customWidth="1"/>
    <col min="7" max="7" width="8" style="2" bestFit="1" customWidth="1"/>
    <col min="8" max="8" width="1" style="2" customWidth="1"/>
    <col min="9" max="14" width="6.6328125" style="48" customWidth="1"/>
    <col min="15" max="22" width="6.6328125" style="12" customWidth="1"/>
    <col min="23" max="27" width="6.6328125" style="11" customWidth="1"/>
    <col min="28" max="42" width="6.6328125" style="12" customWidth="1"/>
    <col min="43" max="43" width="1" style="3" customWidth="1"/>
    <col min="44" max="16384" width="9.08984375" style="3"/>
  </cols>
  <sheetData>
    <row r="1" spans="1:43" ht="69" customHeight="1">
      <c r="A1" s="87"/>
      <c r="B1" s="88"/>
      <c r="C1" s="88"/>
      <c r="D1" s="88"/>
      <c r="E1" s="88"/>
      <c r="F1" s="88"/>
      <c r="G1" s="89"/>
      <c r="H1" s="26"/>
      <c r="I1" s="96" t="s">
        <v>532</v>
      </c>
      <c r="J1" s="99" t="s">
        <v>527</v>
      </c>
      <c r="K1" s="92" t="s">
        <v>524</v>
      </c>
      <c r="L1" s="92" t="s">
        <v>520</v>
      </c>
      <c r="M1" s="90" t="s">
        <v>499</v>
      </c>
      <c r="N1" s="90" t="s">
        <v>498</v>
      </c>
      <c r="O1" s="96" t="s">
        <v>466</v>
      </c>
      <c r="P1" s="96" t="s">
        <v>467</v>
      </c>
      <c r="Q1" s="96" t="s">
        <v>455</v>
      </c>
      <c r="R1" s="96" t="s">
        <v>479</v>
      </c>
      <c r="S1" s="96" t="s">
        <v>443</v>
      </c>
      <c r="T1" s="96" t="s">
        <v>397</v>
      </c>
      <c r="U1" s="96" t="s">
        <v>440</v>
      </c>
      <c r="V1" s="96" t="s">
        <v>477</v>
      </c>
      <c r="W1" s="96" t="s">
        <v>362</v>
      </c>
      <c r="X1" s="96" t="s">
        <v>361</v>
      </c>
      <c r="Y1" s="92" t="s">
        <v>405</v>
      </c>
      <c r="Z1" s="92" t="s">
        <v>398</v>
      </c>
      <c r="AA1" s="92" t="s">
        <v>399</v>
      </c>
      <c r="AB1" s="90" t="s">
        <v>347</v>
      </c>
      <c r="AC1" s="90" t="s">
        <v>345</v>
      </c>
      <c r="AD1" s="90" t="s">
        <v>335</v>
      </c>
      <c r="AE1" s="90" t="s">
        <v>331</v>
      </c>
      <c r="AF1" s="90" t="s">
        <v>324</v>
      </c>
      <c r="AG1" s="90" t="s">
        <v>494</v>
      </c>
      <c r="AH1" s="90" t="s">
        <v>493</v>
      </c>
      <c r="AI1" s="90" t="s">
        <v>287</v>
      </c>
      <c r="AJ1" s="90" t="s">
        <v>260</v>
      </c>
      <c r="AK1" s="90" t="s">
        <v>236</v>
      </c>
      <c r="AL1" s="90" t="s">
        <v>229</v>
      </c>
      <c r="AM1" s="90" t="s">
        <v>200</v>
      </c>
      <c r="AN1" s="90" t="s">
        <v>198</v>
      </c>
      <c r="AO1" s="90" t="s">
        <v>496</v>
      </c>
      <c r="AP1" s="90" t="s">
        <v>497</v>
      </c>
      <c r="AQ1" s="26"/>
    </row>
    <row r="2" spans="1:43" s="4" customFormat="1" ht="117" customHeight="1">
      <c r="A2" s="84" t="s">
        <v>546</v>
      </c>
      <c r="B2" s="85"/>
      <c r="C2" s="85"/>
      <c r="D2" s="85"/>
      <c r="E2" s="85"/>
      <c r="F2" s="85"/>
      <c r="G2" s="86"/>
      <c r="H2" s="27"/>
      <c r="I2" s="97"/>
      <c r="J2" s="93"/>
      <c r="K2" s="93"/>
      <c r="L2" s="93"/>
      <c r="M2" s="91"/>
      <c r="N2" s="91"/>
      <c r="O2" s="97"/>
      <c r="P2" s="97"/>
      <c r="Q2" s="97"/>
      <c r="R2" s="97"/>
      <c r="S2" s="97"/>
      <c r="T2" s="97"/>
      <c r="U2" s="97"/>
      <c r="V2" s="97"/>
      <c r="W2" s="97"/>
      <c r="X2" s="97"/>
      <c r="Y2" s="93"/>
      <c r="Z2" s="93"/>
      <c r="AA2" s="93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33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8"/>
      <c r="I3" s="56">
        <v>45955</v>
      </c>
      <c r="J3" s="19">
        <v>45954</v>
      </c>
      <c r="K3" s="19">
        <v>45941</v>
      </c>
      <c r="L3" s="19">
        <v>45940</v>
      </c>
      <c r="M3" s="19">
        <v>45928</v>
      </c>
      <c r="N3" s="19">
        <v>45926</v>
      </c>
      <c r="O3" s="19">
        <v>45921</v>
      </c>
      <c r="P3" s="19">
        <v>45920</v>
      </c>
      <c r="Q3" s="19">
        <v>45865</v>
      </c>
      <c r="R3" s="19">
        <v>45864</v>
      </c>
      <c r="S3" s="56">
        <v>45858</v>
      </c>
      <c r="T3" s="56">
        <v>45851</v>
      </c>
      <c r="U3" s="56">
        <v>45850</v>
      </c>
      <c r="V3" s="56">
        <v>45843</v>
      </c>
      <c r="W3" s="56">
        <v>45842</v>
      </c>
      <c r="X3" s="56">
        <v>45841</v>
      </c>
      <c r="Y3" s="56">
        <v>45837</v>
      </c>
      <c r="Z3" s="56">
        <v>45835</v>
      </c>
      <c r="AA3" s="56">
        <v>45834</v>
      </c>
      <c r="AB3" s="19">
        <v>45816</v>
      </c>
      <c r="AC3" s="19">
        <v>45814</v>
      </c>
      <c r="AD3" s="19">
        <v>45815</v>
      </c>
      <c r="AE3" s="19">
        <v>45802</v>
      </c>
      <c r="AF3" s="19">
        <v>45801</v>
      </c>
      <c r="AG3" s="19">
        <v>45794</v>
      </c>
      <c r="AH3" s="19">
        <v>45793</v>
      </c>
      <c r="AI3" s="19">
        <v>45744</v>
      </c>
      <c r="AJ3" s="19">
        <v>45744</v>
      </c>
      <c r="AK3" s="19">
        <v>45739</v>
      </c>
      <c r="AL3" s="19">
        <v>45738</v>
      </c>
      <c r="AM3" s="19">
        <v>45732</v>
      </c>
      <c r="AN3" s="19">
        <v>45730</v>
      </c>
      <c r="AO3" s="19">
        <v>45724</v>
      </c>
      <c r="AP3" s="19">
        <v>45723</v>
      </c>
      <c r="AQ3" s="33"/>
    </row>
    <row r="4" spans="1:43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57">
        <v>1</v>
      </c>
      <c r="J4" s="57">
        <v>3</v>
      </c>
      <c r="K4" s="57">
        <v>1</v>
      </c>
      <c r="L4" s="57">
        <v>3</v>
      </c>
      <c r="M4" s="57">
        <v>1</v>
      </c>
      <c r="N4" s="57">
        <v>3</v>
      </c>
      <c r="O4" s="57">
        <v>2</v>
      </c>
      <c r="P4" s="57">
        <v>3</v>
      </c>
      <c r="Q4" s="57" t="s">
        <v>6</v>
      </c>
      <c r="R4" s="57" t="s">
        <v>6</v>
      </c>
      <c r="S4" s="57" t="s">
        <v>6</v>
      </c>
      <c r="T4" s="57">
        <v>2</v>
      </c>
      <c r="U4" s="57">
        <v>3</v>
      </c>
      <c r="V4" s="57" t="s">
        <v>263</v>
      </c>
      <c r="W4" s="57">
        <v>3</v>
      </c>
      <c r="X4" s="57">
        <v>1</v>
      </c>
      <c r="Y4" s="57" t="s">
        <v>400</v>
      </c>
      <c r="Z4" s="57" t="s">
        <v>400</v>
      </c>
      <c r="AA4" s="57" t="s">
        <v>6</v>
      </c>
      <c r="AB4" s="21">
        <v>1</v>
      </c>
      <c r="AC4" s="21">
        <v>3</v>
      </c>
      <c r="AD4" s="21" t="s">
        <v>6</v>
      </c>
      <c r="AE4" s="21">
        <v>2</v>
      </c>
      <c r="AF4" s="21">
        <v>3</v>
      </c>
      <c r="AG4" s="21">
        <v>1</v>
      </c>
      <c r="AH4" s="21">
        <v>3</v>
      </c>
      <c r="AI4" s="21" t="s">
        <v>263</v>
      </c>
      <c r="AJ4" s="21">
        <v>3</v>
      </c>
      <c r="AK4" s="21">
        <v>2</v>
      </c>
      <c r="AL4" s="21" t="s">
        <v>44</v>
      </c>
      <c r="AM4" s="21">
        <v>2</v>
      </c>
      <c r="AN4" s="21">
        <v>3</v>
      </c>
      <c r="AO4" s="21">
        <v>2</v>
      </c>
      <c r="AP4" s="21">
        <v>3</v>
      </c>
      <c r="AQ4" s="34"/>
    </row>
    <row r="5" spans="1:43" s="11" customFormat="1" ht="18" customHeight="1">
      <c r="A5" s="1">
        <v>1</v>
      </c>
      <c r="B5" s="1">
        <v>27846</v>
      </c>
      <c r="C5" s="5" t="s">
        <v>124</v>
      </c>
      <c r="D5" s="1" t="s">
        <v>310</v>
      </c>
      <c r="E5" s="6" t="s">
        <v>125</v>
      </c>
      <c r="F5" s="1" t="s">
        <v>42</v>
      </c>
      <c r="G5" s="1">
        <f t="shared" ref="G5:G16" si="0">SUM(I5:AQ5)</f>
        <v>2930</v>
      </c>
      <c r="H5" s="30"/>
      <c r="I5" s="1">
        <v>100</v>
      </c>
      <c r="J5" s="1">
        <v>60</v>
      </c>
      <c r="K5" s="1">
        <v>180</v>
      </c>
      <c r="L5" s="1">
        <v>95</v>
      </c>
      <c r="M5" s="1">
        <v>180</v>
      </c>
      <c r="N5" s="1">
        <v>110</v>
      </c>
      <c r="O5" s="7">
        <v>160</v>
      </c>
      <c r="P5" s="7">
        <v>120</v>
      </c>
      <c r="Q5" s="7"/>
      <c r="R5" s="7"/>
      <c r="S5" s="7"/>
      <c r="T5" s="7">
        <v>75</v>
      </c>
      <c r="U5" s="7">
        <v>55</v>
      </c>
      <c r="V5" s="7">
        <v>105</v>
      </c>
      <c r="W5" s="1"/>
      <c r="X5" s="1">
        <v>110</v>
      </c>
      <c r="Y5" s="1">
        <v>220</v>
      </c>
      <c r="Z5" s="1">
        <v>120</v>
      </c>
      <c r="AA5" s="1">
        <v>25</v>
      </c>
      <c r="AB5" s="7">
        <v>110</v>
      </c>
      <c r="AC5" s="7">
        <v>90</v>
      </c>
      <c r="AD5" s="7"/>
      <c r="AE5" s="7">
        <v>80</v>
      </c>
      <c r="AF5" s="7">
        <v>95</v>
      </c>
      <c r="AG5" s="7">
        <v>110</v>
      </c>
      <c r="AH5" s="7">
        <v>95</v>
      </c>
      <c r="AI5" s="7">
        <v>210</v>
      </c>
      <c r="AJ5" s="7">
        <v>85</v>
      </c>
      <c r="AK5" s="7"/>
      <c r="AL5" s="7"/>
      <c r="AM5" s="7">
        <v>130</v>
      </c>
      <c r="AN5" s="7">
        <v>95</v>
      </c>
      <c r="AO5" s="7">
        <v>50</v>
      </c>
      <c r="AP5" s="7">
        <v>65</v>
      </c>
      <c r="AQ5" s="31"/>
    </row>
    <row r="6" spans="1:43" s="11" customFormat="1" ht="18" customHeight="1">
      <c r="A6" s="1">
        <v>2</v>
      </c>
      <c r="B6" s="1">
        <v>45037</v>
      </c>
      <c r="C6" s="5" t="s">
        <v>318</v>
      </c>
      <c r="D6" s="1" t="s">
        <v>310</v>
      </c>
      <c r="E6" s="6" t="s">
        <v>7</v>
      </c>
      <c r="F6" s="1" t="s">
        <v>119</v>
      </c>
      <c r="G6" s="1">
        <f t="shared" si="0"/>
        <v>1810</v>
      </c>
      <c r="H6" s="30"/>
      <c r="I6" s="1"/>
      <c r="J6" s="1"/>
      <c r="K6" s="1">
        <v>190</v>
      </c>
      <c r="L6" s="1">
        <v>85</v>
      </c>
      <c r="M6" s="1">
        <v>150</v>
      </c>
      <c r="N6" s="1">
        <v>85</v>
      </c>
      <c r="O6" s="7"/>
      <c r="P6" s="7"/>
      <c r="Q6" s="7"/>
      <c r="R6" s="7"/>
      <c r="S6" s="7"/>
      <c r="T6" s="7"/>
      <c r="U6" s="7"/>
      <c r="V6" s="7">
        <v>110</v>
      </c>
      <c r="W6" s="1">
        <v>85</v>
      </c>
      <c r="X6" s="1">
        <v>120</v>
      </c>
      <c r="Y6" s="1">
        <v>210</v>
      </c>
      <c r="Z6" s="1">
        <v>80</v>
      </c>
      <c r="AA6" s="1"/>
      <c r="AB6" s="7">
        <v>200</v>
      </c>
      <c r="AC6" s="7">
        <v>75</v>
      </c>
      <c r="AD6" s="7"/>
      <c r="AE6" s="7">
        <v>100</v>
      </c>
      <c r="AF6" s="7">
        <v>90</v>
      </c>
      <c r="AG6" s="7">
        <v>150</v>
      </c>
      <c r="AH6" s="7">
        <v>80</v>
      </c>
      <c r="AI6" s="7"/>
      <c r="AJ6" s="7"/>
      <c r="AK6" s="7"/>
      <c r="AL6" s="7"/>
      <c r="AM6" s="7"/>
      <c r="AN6" s="7"/>
      <c r="AO6" s="7"/>
      <c r="AP6" s="7"/>
      <c r="AQ6" s="31"/>
    </row>
    <row r="7" spans="1:43" s="11" customFormat="1" ht="18" customHeight="1">
      <c r="A7" s="1">
        <v>3</v>
      </c>
      <c r="B7" s="1">
        <v>42053</v>
      </c>
      <c r="C7" s="5" t="s">
        <v>145</v>
      </c>
      <c r="D7" s="1" t="s">
        <v>310</v>
      </c>
      <c r="E7" s="6" t="s">
        <v>47</v>
      </c>
      <c r="F7" s="1" t="s">
        <v>42</v>
      </c>
      <c r="G7" s="1">
        <f t="shared" si="0"/>
        <v>607.5</v>
      </c>
      <c r="H7" s="30"/>
      <c r="I7" s="1"/>
      <c r="J7" s="1"/>
      <c r="K7" s="1"/>
      <c r="L7" s="1"/>
      <c r="M7" s="1"/>
      <c r="N7" s="1"/>
      <c r="O7" s="7"/>
      <c r="P7" s="7"/>
      <c r="Q7" s="7"/>
      <c r="R7" s="7"/>
      <c r="S7" s="7">
        <v>5</v>
      </c>
      <c r="T7" s="7"/>
      <c r="U7" s="7"/>
      <c r="V7" s="7"/>
      <c r="W7" s="1"/>
      <c r="X7" s="1">
        <v>70</v>
      </c>
      <c r="Y7" s="1">
        <v>140</v>
      </c>
      <c r="Z7" s="1"/>
      <c r="AA7" s="1"/>
      <c r="AB7" s="7"/>
      <c r="AC7" s="7"/>
      <c r="AD7" s="7">
        <v>20</v>
      </c>
      <c r="AE7" s="7">
        <v>70</v>
      </c>
      <c r="AF7" s="7"/>
      <c r="AG7" s="7">
        <v>80</v>
      </c>
      <c r="AH7" s="7">
        <v>65</v>
      </c>
      <c r="AI7" s="7"/>
      <c r="AJ7" s="7"/>
      <c r="AK7" s="7"/>
      <c r="AL7" s="7">
        <f>35/2</f>
        <v>17.5</v>
      </c>
      <c r="AM7" s="7">
        <v>50</v>
      </c>
      <c r="AN7" s="7">
        <v>70</v>
      </c>
      <c r="AO7" s="7">
        <v>20</v>
      </c>
      <c r="AP7" s="7"/>
      <c r="AQ7" s="35"/>
    </row>
    <row r="8" spans="1:43" s="11" customFormat="1" ht="18" customHeight="1">
      <c r="A8" s="1">
        <v>4</v>
      </c>
      <c r="B8" s="1">
        <v>29912</v>
      </c>
      <c r="C8" s="5" t="s">
        <v>122</v>
      </c>
      <c r="D8" s="1" t="s">
        <v>310</v>
      </c>
      <c r="E8" s="6" t="s">
        <v>7</v>
      </c>
      <c r="F8" s="1" t="s">
        <v>26</v>
      </c>
      <c r="G8" s="1">
        <f t="shared" si="0"/>
        <v>785</v>
      </c>
      <c r="H8" s="30"/>
      <c r="I8" s="1"/>
      <c r="J8" s="1"/>
      <c r="K8" s="1">
        <v>120</v>
      </c>
      <c r="L8" s="1">
        <v>70</v>
      </c>
      <c r="M8" s="1"/>
      <c r="N8" s="1"/>
      <c r="O8" s="7"/>
      <c r="P8" s="7"/>
      <c r="Q8" s="7"/>
      <c r="R8" s="7"/>
      <c r="S8" s="7"/>
      <c r="T8" s="7"/>
      <c r="U8" s="7"/>
      <c r="V8" s="7"/>
      <c r="W8" s="1"/>
      <c r="X8" s="1"/>
      <c r="Y8" s="1"/>
      <c r="Z8" s="1"/>
      <c r="AA8" s="1"/>
      <c r="AB8" s="7"/>
      <c r="AC8" s="7"/>
      <c r="AD8" s="7"/>
      <c r="AE8" s="7"/>
      <c r="AF8" s="7"/>
      <c r="AG8" s="7"/>
      <c r="AH8" s="7"/>
      <c r="AI8" s="7">
        <v>180</v>
      </c>
      <c r="AJ8" s="7"/>
      <c r="AK8" s="7"/>
      <c r="AL8" s="7"/>
      <c r="AM8" s="7">
        <v>100</v>
      </c>
      <c r="AN8" s="7">
        <v>110</v>
      </c>
      <c r="AO8" s="7">
        <v>130</v>
      </c>
      <c r="AP8" s="7">
        <v>75</v>
      </c>
      <c r="AQ8" s="35"/>
    </row>
    <row r="9" spans="1:43" s="11" customFormat="1" ht="18" customHeight="1">
      <c r="A9" s="1">
        <v>5</v>
      </c>
      <c r="B9" s="1">
        <v>38407</v>
      </c>
      <c r="C9" s="5" t="s">
        <v>199</v>
      </c>
      <c r="D9" s="1" t="s">
        <v>310</v>
      </c>
      <c r="E9" s="6" t="s">
        <v>64</v>
      </c>
      <c r="F9" s="1" t="s">
        <v>42</v>
      </c>
      <c r="G9" s="1">
        <f t="shared" si="0"/>
        <v>430</v>
      </c>
      <c r="H9" s="30"/>
      <c r="I9" s="1"/>
      <c r="J9" s="1"/>
      <c r="K9" s="1"/>
      <c r="L9" s="1"/>
      <c r="M9" s="1"/>
      <c r="N9" s="1"/>
      <c r="O9" s="7"/>
      <c r="P9" s="7"/>
      <c r="Q9" s="7"/>
      <c r="R9" s="7"/>
      <c r="S9" s="7"/>
      <c r="T9" s="7"/>
      <c r="U9" s="7"/>
      <c r="V9" s="7"/>
      <c r="W9" s="1"/>
      <c r="X9" s="1"/>
      <c r="Y9" s="1"/>
      <c r="Z9" s="1"/>
      <c r="AA9" s="1"/>
      <c r="AB9" s="7"/>
      <c r="AC9" s="7"/>
      <c r="AD9" s="7"/>
      <c r="AE9" s="7"/>
      <c r="AF9" s="7"/>
      <c r="AG9" s="7"/>
      <c r="AH9" s="7"/>
      <c r="AI9" s="7">
        <v>190</v>
      </c>
      <c r="AJ9" s="7">
        <v>70</v>
      </c>
      <c r="AK9" s="7"/>
      <c r="AL9" s="7"/>
      <c r="AM9" s="7">
        <v>90</v>
      </c>
      <c r="AN9" s="7">
        <v>80</v>
      </c>
      <c r="AO9" s="7"/>
      <c r="AP9" s="7"/>
      <c r="AQ9" s="35"/>
    </row>
    <row r="10" spans="1:43" s="11" customFormat="1" ht="18" customHeight="1">
      <c r="A10" s="1">
        <v>6</v>
      </c>
      <c r="B10" s="1">
        <v>46387</v>
      </c>
      <c r="C10" s="5" t="s">
        <v>231</v>
      </c>
      <c r="D10" s="1" t="s">
        <v>310</v>
      </c>
      <c r="E10" s="6" t="s">
        <v>7</v>
      </c>
      <c r="F10" s="1" t="s">
        <v>42</v>
      </c>
      <c r="G10" s="1">
        <f t="shared" si="0"/>
        <v>428</v>
      </c>
      <c r="H10" s="30"/>
      <c r="I10" s="1"/>
      <c r="J10" s="1"/>
      <c r="K10" s="1"/>
      <c r="L10" s="1"/>
      <c r="M10" s="1"/>
      <c r="N10" s="1"/>
      <c r="O10" s="7"/>
      <c r="P10" s="7"/>
      <c r="Q10" s="7"/>
      <c r="R10" s="7"/>
      <c r="S10" s="7">
        <v>10</v>
      </c>
      <c r="T10" s="7"/>
      <c r="U10" s="7"/>
      <c r="V10" s="7"/>
      <c r="W10" s="1"/>
      <c r="X10" s="1"/>
      <c r="Y10" s="1">
        <v>150</v>
      </c>
      <c r="Z10" s="1">
        <v>65</v>
      </c>
      <c r="AA10" s="1">
        <v>8</v>
      </c>
      <c r="AB10" s="7"/>
      <c r="AC10" s="7"/>
      <c r="AD10" s="7">
        <v>15</v>
      </c>
      <c r="AE10" s="7"/>
      <c r="AF10" s="7"/>
      <c r="AG10" s="7"/>
      <c r="AH10" s="7"/>
      <c r="AI10" s="7">
        <v>150</v>
      </c>
      <c r="AJ10" s="7">
        <v>10</v>
      </c>
      <c r="AK10" s="7"/>
      <c r="AL10" s="7">
        <v>20</v>
      </c>
      <c r="AM10" s="7"/>
      <c r="AN10" s="7"/>
      <c r="AO10" s="7"/>
      <c r="AP10" s="7"/>
      <c r="AQ10" s="35"/>
    </row>
    <row r="11" spans="1:43" s="11" customFormat="1" ht="18" customHeight="1">
      <c r="A11" s="1">
        <v>7</v>
      </c>
      <c r="B11" s="1">
        <v>46388</v>
      </c>
      <c r="C11" s="5" t="s">
        <v>230</v>
      </c>
      <c r="D11" s="1" t="s">
        <v>310</v>
      </c>
      <c r="E11" s="6" t="s">
        <v>7</v>
      </c>
      <c r="F11" s="1" t="s">
        <v>42</v>
      </c>
      <c r="G11" s="1">
        <f t="shared" si="0"/>
        <v>425.5</v>
      </c>
      <c r="H11" s="30"/>
      <c r="I11" s="1"/>
      <c r="J11" s="1"/>
      <c r="K11" s="1"/>
      <c r="L11" s="1"/>
      <c r="M11" s="1"/>
      <c r="N11" s="1"/>
      <c r="O11" s="7"/>
      <c r="P11" s="7"/>
      <c r="Q11" s="7"/>
      <c r="R11" s="7"/>
      <c r="S11" s="7">
        <v>7.5</v>
      </c>
      <c r="T11" s="7"/>
      <c r="U11" s="7"/>
      <c r="V11" s="7"/>
      <c r="W11" s="1"/>
      <c r="X11" s="1"/>
      <c r="Y11" s="1">
        <v>190</v>
      </c>
      <c r="Z11" s="1"/>
      <c r="AA11" s="1">
        <v>3</v>
      </c>
      <c r="AB11" s="7"/>
      <c r="AC11" s="7"/>
      <c r="AD11" s="7">
        <v>25</v>
      </c>
      <c r="AE11" s="7"/>
      <c r="AF11" s="7"/>
      <c r="AG11" s="7"/>
      <c r="AH11" s="7"/>
      <c r="AI11" s="7">
        <v>140</v>
      </c>
      <c r="AJ11" s="7">
        <v>35</v>
      </c>
      <c r="AK11" s="7"/>
      <c r="AL11" s="7">
        <v>25</v>
      </c>
      <c r="AM11" s="7"/>
      <c r="AN11" s="7"/>
      <c r="AO11" s="7"/>
      <c r="AP11" s="7"/>
      <c r="AQ11" s="35"/>
    </row>
    <row r="12" spans="1:43" s="11" customFormat="1" ht="18" customHeight="1">
      <c r="A12" s="1">
        <v>8</v>
      </c>
      <c r="B12" s="1">
        <v>41058</v>
      </c>
      <c r="C12" s="5" t="s">
        <v>142</v>
      </c>
      <c r="D12" s="1" t="s">
        <v>310</v>
      </c>
      <c r="E12" s="6" t="s">
        <v>7</v>
      </c>
      <c r="F12" s="1" t="s">
        <v>119</v>
      </c>
      <c r="G12" s="1">
        <f t="shared" si="0"/>
        <v>360</v>
      </c>
      <c r="H12" s="30"/>
      <c r="I12" s="1"/>
      <c r="J12" s="1"/>
      <c r="K12" s="1"/>
      <c r="L12" s="1"/>
      <c r="M12" s="1"/>
      <c r="N12" s="1"/>
      <c r="O12" s="7"/>
      <c r="P12" s="7"/>
      <c r="Q12" s="7"/>
      <c r="R12" s="7"/>
      <c r="S12" s="7"/>
      <c r="T12" s="7"/>
      <c r="U12" s="7"/>
      <c r="V12" s="7">
        <v>100</v>
      </c>
      <c r="W12" s="1"/>
      <c r="X12" s="1"/>
      <c r="Y12" s="1">
        <v>200</v>
      </c>
      <c r="Z12" s="1"/>
      <c r="AA12" s="1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>
        <v>60</v>
      </c>
      <c r="AP12" s="7"/>
      <c r="AQ12" s="35"/>
    </row>
    <row r="13" spans="1:43" s="11" customFormat="1" ht="18" customHeight="1">
      <c r="A13" s="1">
        <v>9</v>
      </c>
      <c r="B13" s="1">
        <v>43074</v>
      </c>
      <c r="C13" s="5" t="s">
        <v>261</v>
      </c>
      <c r="D13" s="1" t="s">
        <v>310</v>
      </c>
      <c r="E13" s="6" t="s">
        <v>129</v>
      </c>
      <c r="F13" s="1" t="s">
        <v>57</v>
      </c>
      <c r="G13" s="1">
        <f t="shared" si="0"/>
        <v>400</v>
      </c>
      <c r="H13" s="30"/>
      <c r="I13" s="1"/>
      <c r="J13" s="1"/>
      <c r="K13" s="1"/>
      <c r="L13" s="1"/>
      <c r="M13" s="1">
        <v>100</v>
      </c>
      <c r="N13" s="1">
        <v>70</v>
      </c>
      <c r="O13" s="7"/>
      <c r="P13" s="7"/>
      <c r="Q13" s="7">
        <v>12.5</v>
      </c>
      <c r="R13" s="7">
        <v>12.5</v>
      </c>
      <c r="S13" s="7"/>
      <c r="T13" s="7"/>
      <c r="U13" s="7"/>
      <c r="V13" s="7"/>
      <c r="W13" s="1"/>
      <c r="X13" s="1"/>
      <c r="Y13" s="1">
        <v>180</v>
      </c>
      <c r="Z13" s="1"/>
      <c r="AA13" s="1"/>
      <c r="AB13" s="7"/>
      <c r="AC13" s="7"/>
      <c r="AD13" s="7"/>
      <c r="AE13" s="7"/>
      <c r="AF13" s="7"/>
      <c r="AG13" s="7"/>
      <c r="AH13" s="7"/>
      <c r="AI13" s="7"/>
      <c r="AJ13" s="7">
        <v>25</v>
      </c>
      <c r="AK13" s="7"/>
      <c r="AL13" s="7"/>
      <c r="AM13" s="7"/>
      <c r="AN13" s="7"/>
      <c r="AO13" s="7"/>
      <c r="AP13" s="7"/>
      <c r="AQ13" s="35"/>
    </row>
    <row r="14" spans="1:43" s="11" customFormat="1" ht="18" customHeight="1">
      <c r="A14" s="1">
        <v>10</v>
      </c>
      <c r="B14" s="1">
        <v>30818</v>
      </c>
      <c r="C14" s="5" t="s">
        <v>402</v>
      </c>
      <c r="D14" s="1" t="s">
        <v>310</v>
      </c>
      <c r="E14" s="6" t="s">
        <v>7</v>
      </c>
      <c r="F14" s="1" t="s">
        <v>156</v>
      </c>
      <c r="G14" s="1">
        <f t="shared" si="0"/>
        <v>150</v>
      </c>
      <c r="H14" s="30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>
        <v>150</v>
      </c>
      <c r="AA14" s="1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35"/>
    </row>
    <row r="15" spans="1:43" s="11" customFormat="1" ht="18" customHeight="1">
      <c r="A15" s="1">
        <v>11</v>
      </c>
      <c r="B15" s="1">
        <v>62884</v>
      </c>
      <c r="C15" s="5" t="s">
        <v>127</v>
      </c>
      <c r="D15" s="1" t="s">
        <v>310</v>
      </c>
      <c r="E15" s="6" t="s">
        <v>7</v>
      </c>
      <c r="F15" s="1" t="s">
        <v>119</v>
      </c>
      <c r="G15" s="1">
        <f t="shared" si="0"/>
        <v>125</v>
      </c>
      <c r="H15" s="30"/>
      <c r="I15" s="1"/>
      <c r="J15" s="1"/>
      <c r="K15" s="1"/>
      <c r="L15" s="1"/>
      <c r="M15" s="1"/>
      <c r="N15" s="1"/>
      <c r="O15" s="7"/>
      <c r="P15" s="7"/>
      <c r="Q15" s="7"/>
      <c r="R15" s="7"/>
      <c r="S15" s="7"/>
      <c r="T15" s="7"/>
      <c r="U15" s="7"/>
      <c r="V15" s="7"/>
      <c r="W15" s="1"/>
      <c r="X15" s="1"/>
      <c r="Y15" s="1"/>
      <c r="Z15" s="1"/>
      <c r="AA15" s="1"/>
      <c r="AB15" s="7"/>
      <c r="AC15" s="7"/>
      <c r="AD15" s="7"/>
      <c r="AE15" s="7"/>
      <c r="AF15" s="7"/>
      <c r="AG15" s="7"/>
      <c r="AH15" s="7"/>
      <c r="AI15" s="7"/>
      <c r="AJ15" s="7"/>
      <c r="AK15" s="7">
        <f>140/2</f>
        <v>70</v>
      </c>
      <c r="AL15" s="7"/>
      <c r="AM15" s="7"/>
      <c r="AN15" s="7"/>
      <c r="AO15" s="7">
        <v>10</v>
      </c>
      <c r="AP15" s="7">
        <v>45</v>
      </c>
      <c r="AQ15" s="35"/>
    </row>
    <row r="16" spans="1:43" s="11" customFormat="1" ht="18" customHeight="1">
      <c r="A16" s="1">
        <v>12</v>
      </c>
      <c r="B16" s="1">
        <v>54505</v>
      </c>
      <c r="C16" s="5" t="s">
        <v>232</v>
      </c>
      <c r="D16" s="1" t="s">
        <v>310</v>
      </c>
      <c r="E16" s="6" t="s">
        <v>7</v>
      </c>
      <c r="F16" s="1" t="s">
        <v>42</v>
      </c>
      <c r="G16" s="1">
        <f t="shared" si="0"/>
        <v>25</v>
      </c>
      <c r="H16" s="30"/>
      <c r="I16" s="1"/>
      <c r="J16" s="1"/>
      <c r="K16" s="1"/>
      <c r="L16" s="1"/>
      <c r="M16" s="1"/>
      <c r="N16" s="1"/>
      <c r="O16" s="7"/>
      <c r="P16" s="7"/>
      <c r="Q16" s="7"/>
      <c r="R16" s="7"/>
      <c r="S16" s="7"/>
      <c r="T16" s="7"/>
      <c r="U16" s="7"/>
      <c r="V16" s="7"/>
      <c r="W16" s="1"/>
      <c r="X16" s="1"/>
      <c r="Y16" s="1"/>
      <c r="Z16" s="1"/>
      <c r="AA16" s="1"/>
      <c r="AB16" s="7"/>
      <c r="AC16" s="7"/>
      <c r="AD16" s="7">
        <v>10</v>
      </c>
      <c r="AE16" s="7"/>
      <c r="AF16" s="7"/>
      <c r="AG16" s="7"/>
      <c r="AH16" s="7"/>
      <c r="AI16" s="7"/>
      <c r="AJ16" s="7"/>
      <c r="AK16" s="7"/>
      <c r="AL16" s="7">
        <v>15</v>
      </c>
      <c r="AM16" s="7"/>
      <c r="AN16" s="7"/>
      <c r="AO16" s="7"/>
      <c r="AP16" s="7"/>
      <c r="AQ16" s="35"/>
    </row>
    <row r="17" spans="1:43" ht="6.9" customHeight="1">
      <c r="A17" s="37"/>
      <c r="B17" s="32"/>
      <c r="C17" s="38"/>
      <c r="D17" s="32"/>
      <c r="E17" s="39"/>
      <c r="F17" s="32"/>
      <c r="G17" s="40"/>
      <c r="H17" s="73"/>
      <c r="I17" s="80"/>
      <c r="J17" s="80"/>
      <c r="K17" s="80"/>
      <c r="L17" s="80"/>
      <c r="M17" s="80"/>
      <c r="N17" s="80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36"/>
    </row>
    <row r="18" spans="1:43" s="8" customFormat="1" ht="12.75" customHeight="1">
      <c r="A18" s="13"/>
      <c r="B18" s="14"/>
      <c r="D18" s="14"/>
      <c r="E18" s="15"/>
      <c r="F18" s="14"/>
      <c r="G18" s="14"/>
      <c r="H18" s="14"/>
      <c r="I18" s="59"/>
      <c r="J18" s="59"/>
      <c r="K18" s="59"/>
      <c r="L18" s="59"/>
      <c r="M18" s="59"/>
      <c r="N18" s="59"/>
      <c r="O18" s="12"/>
      <c r="P18" s="12"/>
      <c r="Q18" s="12"/>
      <c r="R18" s="12"/>
      <c r="S18" s="12"/>
      <c r="T18" s="12"/>
      <c r="U18" s="12"/>
      <c r="V18" s="12"/>
      <c r="W18" s="11"/>
      <c r="X18" s="11"/>
      <c r="Y18" s="11"/>
      <c r="Z18" s="11"/>
      <c r="AA18" s="11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</row>
    <row r="19" spans="1:43">
      <c r="I19" s="59"/>
      <c r="J19" s="59"/>
      <c r="K19" s="59"/>
      <c r="L19" s="59"/>
      <c r="M19" s="59"/>
      <c r="N19" s="59"/>
    </row>
    <row r="20" spans="1:43">
      <c r="I20" s="59"/>
      <c r="J20" s="59"/>
      <c r="K20" s="59"/>
      <c r="L20" s="59"/>
      <c r="M20" s="59"/>
      <c r="N20" s="59"/>
    </row>
    <row r="21" spans="1:43">
      <c r="C21" s="44"/>
      <c r="I21" s="59"/>
      <c r="J21" s="59"/>
      <c r="K21" s="59"/>
      <c r="L21" s="59"/>
      <c r="M21" s="59"/>
      <c r="N21" s="59"/>
    </row>
    <row r="22" spans="1:43">
      <c r="I22" s="59"/>
      <c r="J22" s="59"/>
      <c r="K22" s="59"/>
      <c r="L22" s="59"/>
      <c r="M22" s="59"/>
      <c r="N22" s="59"/>
    </row>
    <row r="23" spans="1:43">
      <c r="I23" s="59"/>
      <c r="J23" s="59"/>
      <c r="K23" s="59"/>
      <c r="L23" s="59"/>
      <c r="M23" s="59"/>
      <c r="N23" s="59"/>
    </row>
    <row r="24" spans="1:43">
      <c r="I24" s="59"/>
      <c r="J24" s="59"/>
      <c r="K24" s="59"/>
      <c r="L24" s="59"/>
      <c r="M24" s="59"/>
      <c r="N24" s="59"/>
    </row>
    <row r="25" spans="1:43">
      <c r="I25" s="59"/>
      <c r="J25" s="59"/>
      <c r="K25" s="59"/>
      <c r="L25" s="59"/>
      <c r="M25" s="59"/>
      <c r="N25" s="59"/>
    </row>
    <row r="26" spans="1:43">
      <c r="I26" s="59"/>
      <c r="J26" s="59"/>
      <c r="K26" s="59"/>
      <c r="L26" s="59"/>
      <c r="M26" s="59"/>
      <c r="N26" s="59"/>
    </row>
    <row r="27" spans="1:43">
      <c r="I27" s="59"/>
      <c r="J27" s="59"/>
      <c r="K27" s="59"/>
      <c r="L27" s="59"/>
      <c r="M27" s="59"/>
      <c r="N27" s="59"/>
    </row>
    <row r="28" spans="1:43">
      <c r="I28" s="59"/>
      <c r="J28" s="59"/>
      <c r="K28" s="59"/>
      <c r="L28" s="59"/>
      <c r="M28" s="59"/>
      <c r="N28" s="59"/>
    </row>
    <row r="29" spans="1:43">
      <c r="I29" s="59"/>
      <c r="J29" s="59"/>
      <c r="K29" s="59"/>
      <c r="L29" s="59"/>
      <c r="M29" s="59"/>
      <c r="N29" s="59"/>
    </row>
    <row r="30" spans="1:43">
      <c r="I30" s="59"/>
      <c r="J30" s="59"/>
      <c r="K30" s="59"/>
      <c r="L30" s="59"/>
      <c r="M30" s="59"/>
      <c r="N30" s="59"/>
    </row>
    <row r="31" spans="1:43">
      <c r="I31" s="59"/>
      <c r="J31" s="59"/>
      <c r="K31" s="59"/>
      <c r="L31" s="59"/>
      <c r="M31" s="59"/>
      <c r="N31" s="59"/>
    </row>
    <row r="32" spans="1:43">
      <c r="I32" s="59"/>
      <c r="J32" s="59"/>
      <c r="K32" s="59"/>
      <c r="L32" s="59"/>
      <c r="M32" s="59"/>
      <c r="N32" s="59"/>
    </row>
    <row r="33" spans="9:14">
      <c r="I33" s="59"/>
      <c r="J33" s="59"/>
      <c r="K33" s="59"/>
      <c r="L33" s="59"/>
      <c r="M33" s="59"/>
      <c r="N33" s="59"/>
    </row>
    <row r="34" spans="9:14">
      <c r="I34" s="59"/>
      <c r="J34" s="59"/>
      <c r="K34" s="59"/>
      <c r="L34" s="59"/>
      <c r="M34" s="59"/>
      <c r="N34" s="59"/>
    </row>
    <row r="35" spans="9:14">
      <c r="I35" s="59"/>
      <c r="J35" s="59"/>
      <c r="K35" s="59"/>
      <c r="L35" s="59"/>
      <c r="M35" s="59"/>
      <c r="N35" s="59"/>
    </row>
    <row r="36" spans="9:14">
      <c r="I36" s="59"/>
      <c r="J36" s="59"/>
      <c r="K36" s="59"/>
      <c r="L36" s="59"/>
      <c r="M36" s="59"/>
      <c r="N36" s="59"/>
    </row>
    <row r="37" spans="9:14">
      <c r="I37" s="59"/>
      <c r="J37" s="59"/>
      <c r="K37" s="59"/>
      <c r="L37" s="59"/>
      <c r="M37" s="59"/>
      <c r="N37" s="59"/>
    </row>
    <row r="38" spans="9:14">
      <c r="I38" s="59"/>
      <c r="J38" s="59"/>
      <c r="K38" s="59"/>
      <c r="L38" s="59"/>
      <c r="M38" s="59"/>
      <c r="N38" s="59"/>
    </row>
    <row r="39" spans="9:14">
      <c r="I39" s="59"/>
      <c r="J39" s="59"/>
      <c r="K39" s="59"/>
      <c r="L39" s="59"/>
      <c r="M39" s="59"/>
      <c r="N39" s="59"/>
    </row>
    <row r="40" spans="9:14">
      <c r="I40" s="59"/>
      <c r="J40" s="59"/>
      <c r="K40" s="59"/>
      <c r="L40" s="59"/>
      <c r="M40" s="59"/>
      <c r="N40" s="59"/>
    </row>
    <row r="41" spans="9:14">
      <c r="I41" s="59"/>
      <c r="J41" s="59"/>
      <c r="K41" s="59"/>
      <c r="L41" s="59"/>
      <c r="M41" s="59"/>
      <c r="N41" s="59"/>
    </row>
    <row r="42" spans="9:14">
      <c r="I42" s="59"/>
      <c r="J42" s="59"/>
      <c r="K42" s="59"/>
      <c r="L42" s="59"/>
      <c r="M42" s="59"/>
      <c r="N42" s="59"/>
    </row>
    <row r="43" spans="9:14">
      <c r="I43" s="59"/>
      <c r="J43" s="59"/>
      <c r="K43" s="59"/>
      <c r="L43" s="59"/>
      <c r="M43" s="59"/>
      <c r="N43" s="59"/>
    </row>
    <row r="44" spans="9:14">
      <c r="I44" s="59"/>
      <c r="J44" s="59"/>
      <c r="K44" s="59"/>
      <c r="L44" s="59"/>
      <c r="M44" s="59"/>
      <c r="N44" s="59"/>
    </row>
    <row r="45" spans="9:14">
      <c r="I45" s="59"/>
      <c r="J45" s="59"/>
      <c r="K45" s="59"/>
      <c r="L45" s="59"/>
      <c r="M45" s="59"/>
      <c r="N45" s="59"/>
    </row>
    <row r="46" spans="9:14">
      <c r="I46" s="59"/>
      <c r="J46" s="59"/>
      <c r="K46" s="59"/>
      <c r="L46" s="59"/>
      <c r="M46" s="59"/>
      <c r="N46" s="59"/>
    </row>
    <row r="47" spans="9:14">
      <c r="I47" s="59"/>
      <c r="J47" s="59"/>
      <c r="K47" s="59"/>
      <c r="L47" s="59"/>
      <c r="M47" s="59"/>
      <c r="N47" s="59"/>
    </row>
    <row r="48" spans="9:14">
      <c r="I48" s="59"/>
      <c r="J48" s="59"/>
      <c r="K48" s="59"/>
      <c r="L48" s="59"/>
      <c r="M48" s="59"/>
      <c r="N48" s="59"/>
    </row>
    <row r="49" spans="9:14">
      <c r="I49" s="59"/>
      <c r="J49" s="59"/>
      <c r="K49" s="59"/>
      <c r="L49" s="59"/>
      <c r="M49" s="59"/>
      <c r="N49" s="59"/>
    </row>
    <row r="50" spans="9:14">
      <c r="I50" s="59"/>
      <c r="J50" s="59"/>
      <c r="K50" s="59"/>
      <c r="L50" s="59"/>
      <c r="M50" s="59"/>
      <c r="N50" s="59"/>
    </row>
    <row r="51" spans="9:14">
      <c r="I51" s="59"/>
      <c r="J51" s="59"/>
      <c r="K51" s="59"/>
      <c r="L51" s="59"/>
      <c r="M51" s="59"/>
      <c r="N51" s="59"/>
    </row>
    <row r="52" spans="9:14">
      <c r="I52" s="59"/>
      <c r="J52" s="59"/>
      <c r="K52" s="59"/>
      <c r="L52" s="59"/>
      <c r="M52" s="59"/>
      <c r="N52" s="59"/>
    </row>
    <row r="53" spans="9:14">
      <c r="I53" s="59"/>
      <c r="J53" s="59"/>
      <c r="K53" s="59"/>
      <c r="L53" s="59"/>
      <c r="M53" s="59"/>
      <c r="N53" s="59"/>
    </row>
    <row r="54" spans="9:14">
      <c r="I54" s="59"/>
      <c r="J54" s="59"/>
      <c r="K54" s="59"/>
      <c r="L54" s="59"/>
      <c r="M54" s="59"/>
      <c r="N54" s="59"/>
    </row>
    <row r="56" spans="9:14">
      <c r="I56" s="14"/>
      <c r="J56" s="14"/>
      <c r="K56" s="14"/>
      <c r="L56" s="14"/>
      <c r="M56" s="14"/>
      <c r="N56" s="14"/>
    </row>
  </sheetData>
  <sheetProtection algorithmName="SHA-512" hashValue="lmIvQ/CkFHYlUZGI6QyBUVMSSUPPGIWMNNPK7XBQHckEHlmjsHTmpMTLitQCB69qFLYlVSpwNuvL9DxT/s3bqQ==" saltValue="/+Q7q9Syci9ZKkLIj/nSNw==" spinCount="100000" sheet="1" selectLockedCells="1" selectUnlockedCells="1"/>
  <sortState xmlns:xlrd2="http://schemas.microsoft.com/office/spreadsheetml/2017/richdata2" ref="A5:AP16">
    <sortCondition descending="1" ref="G5:G16"/>
  </sortState>
  <mergeCells count="36">
    <mergeCell ref="N1:N2"/>
    <mergeCell ref="M1:M2"/>
    <mergeCell ref="L1:L2"/>
    <mergeCell ref="K1:K2"/>
    <mergeCell ref="J1:J2"/>
    <mergeCell ref="AF1:AF2"/>
    <mergeCell ref="X1:X2"/>
    <mergeCell ref="AE1:AE2"/>
    <mergeCell ref="AD1:AD2"/>
    <mergeCell ref="AC1:AC2"/>
    <mergeCell ref="AB1:AB2"/>
    <mergeCell ref="Y1:Y2"/>
    <mergeCell ref="P1:P2"/>
    <mergeCell ref="Q1:Q2"/>
    <mergeCell ref="AA1:AA2"/>
    <mergeCell ref="T1:T2"/>
    <mergeCell ref="U1:U2"/>
    <mergeCell ref="S1:S2"/>
    <mergeCell ref="V1:V2"/>
    <mergeCell ref="R1:R2"/>
    <mergeCell ref="I1:I2"/>
    <mergeCell ref="AP1:AP2"/>
    <mergeCell ref="W1:W2"/>
    <mergeCell ref="A2:G2"/>
    <mergeCell ref="AN1:AN2"/>
    <mergeCell ref="O1:O2"/>
    <mergeCell ref="AO1:AO2"/>
    <mergeCell ref="AM1:AM2"/>
    <mergeCell ref="A1:G1"/>
    <mergeCell ref="AL1:AL2"/>
    <mergeCell ref="AK1:AK2"/>
    <mergeCell ref="AJ1:AJ2"/>
    <mergeCell ref="AI1:AI2"/>
    <mergeCell ref="AH1:AH2"/>
    <mergeCell ref="AG1:AG2"/>
    <mergeCell ref="Z1:Z2"/>
  </mergeCells>
  <phoneticPr fontId="18" type="noConversion"/>
  <conditionalFormatting sqref="B1:C2 B4:C4 B17:C20 B21 B22:C65518">
    <cfRule type="expression" dxfId="70" priority="22" stopIfTrue="1">
      <formula>AND(COUNTIF($B$1:$C$2, B1)+COUNTIF($B$4:$C$4, B1)+COUNTIF($B$17:$C$65518, B1)&gt;1,NOT(ISBLANK(B1)))</formula>
    </cfRule>
  </conditionalFormatting>
  <conditionalFormatting sqref="B1:C1048576">
    <cfRule type="duplicateValues" dxfId="69" priority="1"/>
  </conditionalFormatting>
  <conditionalFormatting sqref="B3:C3">
    <cfRule type="duplicateValues" dxfId="68" priority="20" stopIfTrue="1"/>
  </conditionalFormatting>
  <conditionalFormatting sqref="B5:C8">
    <cfRule type="duplicateValues" dxfId="67" priority="2045" stopIfTrue="1"/>
    <cfRule type="duplicateValues" dxfId="66" priority="11244" stopIfTrue="1"/>
    <cfRule type="duplicateValues" dxfId="65" priority="11245" stopIfTrue="1"/>
    <cfRule type="duplicateValues" dxfId="64" priority="11246" stopIfTrue="1"/>
  </conditionalFormatting>
  <conditionalFormatting sqref="B9:C9">
    <cfRule type="duplicateValues" dxfId="63" priority="15" stopIfTrue="1"/>
    <cfRule type="duplicateValues" dxfId="62" priority="16" stopIfTrue="1"/>
    <cfRule type="duplicateValues" dxfId="61" priority="17" stopIfTrue="1"/>
    <cfRule type="duplicateValues" dxfId="60" priority="18" stopIfTrue="1"/>
    <cfRule type="duplicateValues" dxfId="59" priority="19" stopIfTrue="1"/>
  </conditionalFormatting>
  <conditionalFormatting sqref="B9:C11 B13:C16">
    <cfRule type="expression" dxfId="58" priority="11389" stopIfTrue="1">
      <formula>AND(COUNTIF($B$1:$C$2, B9)+COUNTIF($B$4:$C$4, B9)+COUNTIF($B$9:$C$65532, B9)&gt;1,NOT(ISBLANK(B9)))</formula>
    </cfRule>
  </conditionalFormatting>
  <conditionalFormatting sqref="B10:C11 B13:C16">
    <cfRule type="duplicateValues" dxfId="57" priority="11391" stopIfTrue="1"/>
    <cfRule type="duplicateValues" dxfId="56" priority="11392" stopIfTrue="1"/>
    <cfRule type="duplicateValues" dxfId="55" priority="11393" stopIfTrue="1"/>
    <cfRule type="duplicateValues" dxfId="54" priority="11394" stopIfTrue="1"/>
    <cfRule type="duplicateValues" dxfId="53" priority="11395" stopIfTrue="1"/>
  </conditionalFormatting>
  <conditionalFormatting sqref="B12:C12">
    <cfRule type="expression" dxfId="52" priority="11401" stopIfTrue="1">
      <formula>AND(COUNTIF($B$1:$C$2, B12)+COUNTIF($B$4:$C$4, B12)+COUNTIF($B$9:$C$65529, B12)&gt;1,NOT(ISBLANK(B12)))</formula>
    </cfRule>
    <cfRule type="duplicateValues" dxfId="51" priority="11402" stopIfTrue="1"/>
    <cfRule type="duplicateValues" dxfId="50" priority="11403" stopIfTrue="1"/>
    <cfRule type="duplicateValues" dxfId="49" priority="11404" stopIfTrue="1"/>
    <cfRule type="duplicateValues" dxfId="48" priority="11405" stopIfTrue="1"/>
    <cfRule type="duplicateValues" dxfId="47" priority="11406" stopIfTrue="1"/>
  </conditionalFormatting>
  <conditionalFormatting sqref="B17:C18">
    <cfRule type="duplicateValues" dxfId="46" priority="1124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78"/>
  <sheetViews>
    <sheetView zoomScale="90" zoomScaleNormal="90" workbookViewId="0">
      <pane ySplit="4" topLeftCell="A5" activePane="bottomLeft" state="frozen"/>
      <selection pane="bottomLeft" activeCell="K65" sqref="K65"/>
    </sheetView>
  </sheetViews>
  <sheetFormatPr defaultColWidth="9.08984375" defaultRowHeight="14"/>
  <cols>
    <col min="1" max="1" width="5.6328125" style="9" bestFit="1" customWidth="1"/>
    <col min="2" max="2" width="9.90625" style="2" customWidth="1"/>
    <col min="3" max="3" width="48.08984375" style="3" customWidth="1"/>
    <col min="4" max="4" width="8.453125" style="2" bestFit="1" customWidth="1"/>
    <col min="5" max="5" width="50.36328125" style="10" customWidth="1"/>
    <col min="6" max="6" width="7.6328125" style="2" customWidth="1"/>
    <col min="7" max="7" width="8" style="2" bestFit="1" customWidth="1"/>
    <col min="8" max="8" width="1" style="2" customWidth="1"/>
    <col min="9" max="17" width="6.6328125" style="12" customWidth="1"/>
    <col min="18" max="22" width="6.6328125" style="11" customWidth="1"/>
    <col min="23" max="35" width="6.6328125" style="12" customWidth="1"/>
    <col min="36" max="36" width="1" style="3" customWidth="1"/>
    <col min="37" max="16384" width="9.08984375" style="3"/>
  </cols>
  <sheetData>
    <row r="1" spans="1:36" ht="69" customHeight="1">
      <c r="A1" s="87"/>
      <c r="B1" s="88"/>
      <c r="C1" s="88"/>
      <c r="D1" s="88"/>
      <c r="E1" s="88"/>
      <c r="F1" s="88"/>
      <c r="G1" s="89"/>
      <c r="H1" s="26"/>
      <c r="I1" s="90" t="s">
        <v>532</v>
      </c>
      <c r="J1" s="92" t="s">
        <v>524</v>
      </c>
      <c r="K1" s="98" t="s">
        <v>509</v>
      </c>
      <c r="L1" s="90" t="s">
        <v>499</v>
      </c>
      <c r="M1" s="98" t="s">
        <v>473</v>
      </c>
      <c r="N1" s="96" t="s">
        <v>466</v>
      </c>
      <c r="O1" s="96" t="s">
        <v>447</v>
      </c>
      <c r="P1" s="96" t="s">
        <v>455</v>
      </c>
      <c r="Q1" s="96" t="s">
        <v>443</v>
      </c>
      <c r="R1" s="100" t="s">
        <v>397</v>
      </c>
      <c r="S1" s="96" t="s">
        <v>364</v>
      </c>
      <c r="T1" s="96" t="s">
        <v>477</v>
      </c>
      <c r="U1" s="92" t="s">
        <v>405</v>
      </c>
      <c r="V1" s="92" t="s">
        <v>399</v>
      </c>
      <c r="W1" s="90" t="s">
        <v>347</v>
      </c>
      <c r="X1" s="90" t="s">
        <v>335</v>
      </c>
      <c r="Y1" s="90" t="s">
        <v>323</v>
      </c>
      <c r="Z1" s="90" t="s">
        <v>495</v>
      </c>
      <c r="AA1" s="90" t="s">
        <v>293</v>
      </c>
      <c r="AB1" s="90" t="s">
        <v>287</v>
      </c>
      <c r="AC1" s="90" t="s">
        <v>236</v>
      </c>
      <c r="AD1" s="90" t="s">
        <v>229</v>
      </c>
      <c r="AE1" s="90" t="s">
        <v>200</v>
      </c>
      <c r="AF1" s="90" t="s">
        <v>496</v>
      </c>
      <c r="AG1" s="94" t="s">
        <v>89</v>
      </c>
      <c r="AH1" s="94" t="s">
        <v>43</v>
      </c>
      <c r="AI1" s="90" t="s">
        <v>5</v>
      </c>
      <c r="AJ1" s="45"/>
    </row>
    <row r="2" spans="1:36" s="4" customFormat="1" ht="113.4" customHeight="1">
      <c r="A2" s="84" t="s">
        <v>547</v>
      </c>
      <c r="B2" s="85"/>
      <c r="C2" s="85"/>
      <c r="D2" s="85"/>
      <c r="E2" s="85"/>
      <c r="F2" s="85"/>
      <c r="G2" s="86"/>
      <c r="H2" s="27"/>
      <c r="I2" s="91"/>
      <c r="J2" s="93"/>
      <c r="K2" s="97"/>
      <c r="L2" s="91"/>
      <c r="M2" s="98"/>
      <c r="N2" s="97"/>
      <c r="O2" s="97"/>
      <c r="P2" s="97"/>
      <c r="Q2" s="97"/>
      <c r="R2" s="101"/>
      <c r="S2" s="97"/>
      <c r="T2" s="97"/>
      <c r="U2" s="93"/>
      <c r="V2" s="93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5"/>
      <c r="AH2" s="95"/>
      <c r="AI2" s="91"/>
      <c r="AJ2" s="46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45955</v>
      </c>
      <c r="J3" s="56">
        <v>45941</v>
      </c>
      <c r="K3" s="56">
        <v>45927</v>
      </c>
      <c r="L3" s="19">
        <v>45927</v>
      </c>
      <c r="M3" s="19">
        <v>45921</v>
      </c>
      <c r="N3" s="19">
        <v>45921</v>
      </c>
      <c r="O3" s="19">
        <v>45878</v>
      </c>
      <c r="P3" s="19">
        <v>45865</v>
      </c>
      <c r="Q3" s="56">
        <v>45858</v>
      </c>
      <c r="R3" s="56">
        <v>45851</v>
      </c>
      <c r="S3" s="56">
        <v>45844</v>
      </c>
      <c r="T3" s="56">
        <v>45843</v>
      </c>
      <c r="U3" s="56">
        <v>45837</v>
      </c>
      <c r="V3" s="56">
        <v>45834</v>
      </c>
      <c r="W3" s="19">
        <v>45816</v>
      </c>
      <c r="X3" s="19">
        <v>45815</v>
      </c>
      <c r="Y3" s="19">
        <v>45794</v>
      </c>
      <c r="Z3" s="19">
        <v>45794</v>
      </c>
      <c r="AA3" s="19">
        <v>45746</v>
      </c>
      <c r="AB3" s="19">
        <v>45744</v>
      </c>
      <c r="AC3" s="19">
        <v>45739</v>
      </c>
      <c r="AD3" s="19">
        <v>45738</v>
      </c>
      <c r="AE3" s="19">
        <v>45731</v>
      </c>
      <c r="AF3" s="19">
        <v>45724</v>
      </c>
      <c r="AG3" s="19">
        <v>45711</v>
      </c>
      <c r="AH3" s="19">
        <v>45710</v>
      </c>
      <c r="AI3" s="19">
        <v>45704</v>
      </c>
      <c r="AJ3" s="33"/>
    </row>
    <row r="4" spans="1:36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149</v>
      </c>
      <c r="J4" s="57" t="s">
        <v>149</v>
      </c>
      <c r="K4" s="57" t="s">
        <v>6</v>
      </c>
      <c r="L4" s="57" t="s">
        <v>149</v>
      </c>
      <c r="M4" s="57" t="s">
        <v>149</v>
      </c>
      <c r="N4" s="21" t="s">
        <v>149</v>
      </c>
      <c r="O4" s="57" t="s">
        <v>6</v>
      </c>
      <c r="P4" s="57" t="s">
        <v>6</v>
      </c>
      <c r="Q4" s="57" t="s">
        <v>6</v>
      </c>
      <c r="R4" s="57" t="s">
        <v>149</v>
      </c>
      <c r="S4" s="57" t="s">
        <v>44</v>
      </c>
      <c r="T4" s="57" t="s">
        <v>149</v>
      </c>
      <c r="U4" s="57" t="s">
        <v>400</v>
      </c>
      <c r="V4" s="57" t="s">
        <v>6</v>
      </c>
      <c r="W4" s="21" t="s">
        <v>149</v>
      </c>
      <c r="X4" s="21" t="s">
        <v>6</v>
      </c>
      <c r="Y4" s="21" t="s">
        <v>149</v>
      </c>
      <c r="Z4" s="21" t="s">
        <v>149</v>
      </c>
      <c r="AA4" s="21" t="s">
        <v>6</v>
      </c>
      <c r="AB4" s="21" t="s">
        <v>149</v>
      </c>
      <c r="AC4" s="21" t="s">
        <v>149</v>
      </c>
      <c r="AD4" s="21" t="s">
        <v>44</v>
      </c>
      <c r="AE4" s="21" t="s">
        <v>149</v>
      </c>
      <c r="AF4" s="21" t="s">
        <v>149</v>
      </c>
      <c r="AG4" s="21" t="s">
        <v>6</v>
      </c>
      <c r="AH4" s="21" t="s">
        <v>44</v>
      </c>
      <c r="AI4" s="21" t="s">
        <v>6</v>
      </c>
      <c r="AJ4" s="34"/>
    </row>
    <row r="5" spans="1:36" s="11" customFormat="1" ht="18" customHeight="1">
      <c r="A5" s="1">
        <v>1</v>
      </c>
      <c r="B5" s="1">
        <v>32137</v>
      </c>
      <c r="C5" s="5" t="s">
        <v>224</v>
      </c>
      <c r="D5" s="1" t="s">
        <v>312</v>
      </c>
      <c r="E5" s="6" t="s">
        <v>7</v>
      </c>
      <c r="F5" s="1" t="s">
        <v>156</v>
      </c>
      <c r="G5" s="1">
        <f t="shared" ref="G5:G36" si="0">SUM(I5:AI5)</f>
        <v>797.5</v>
      </c>
      <c r="H5" s="30"/>
      <c r="I5" s="7"/>
      <c r="J5" s="1">
        <v>100</v>
      </c>
      <c r="K5" s="7"/>
      <c r="L5" s="7">
        <v>90</v>
      </c>
      <c r="M5" s="7"/>
      <c r="N5" s="7">
        <v>47.5</v>
      </c>
      <c r="O5" s="7"/>
      <c r="P5" s="7"/>
      <c r="Q5" s="7"/>
      <c r="R5" s="1"/>
      <c r="S5" s="1"/>
      <c r="T5" s="1">
        <v>55</v>
      </c>
      <c r="U5" s="1">
        <v>160</v>
      </c>
      <c r="V5" s="1"/>
      <c r="W5" s="7">
        <v>25</v>
      </c>
      <c r="X5" s="7"/>
      <c r="Y5" s="7"/>
      <c r="Z5" s="7">
        <f>90/2</f>
        <v>45</v>
      </c>
      <c r="AA5" s="7"/>
      <c r="AB5" s="7">
        <v>5</v>
      </c>
      <c r="AC5" s="7">
        <v>100</v>
      </c>
      <c r="AD5" s="7"/>
      <c r="AE5" s="7">
        <v>85</v>
      </c>
      <c r="AF5" s="7">
        <v>85</v>
      </c>
      <c r="AG5" s="7"/>
      <c r="AH5" s="7"/>
      <c r="AI5" s="7"/>
      <c r="AJ5" s="35"/>
    </row>
    <row r="6" spans="1:36" s="11" customFormat="1" ht="18" customHeight="1">
      <c r="A6" s="1">
        <v>2</v>
      </c>
      <c r="B6" s="1">
        <v>45680</v>
      </c>
      <c r="C6" s="5" t="s">
        <v>223</v>
      </c>
      <c r="D6" s="1" t="s">
        <v>312</v>
      </c>
      <c r="E6" s="6" t="s">
        <v>7</v>
      </c>
      <c r="F6" s="1" t="s">
        <v>33</v>
      </c>
      <c r="G6" s="1">
        <f t="shared" si="0"/>
        <v>775</v>
      </c>
      <c r="H6" s="30"/>
      <c r="I6" s="7"/>
      <c r="J6" s="1"/>
      <c r="K6" s="7"/>
      <c r="L6" s="7">
        <v>100</v>
      </c>
      <c r="M6" s="7"/>
      <c r="N6" s="7"/>
      <c r="O6" s="7"/>
      <c r="P6" s="7"/>
      <c r="Q6" s="7"/>
      <c r="R6" s="1"/>
      <c r="S6" s="1"/>
      <c r="T6" s="1">
        <v>90</v>
      </c>
      <c r="U6" s="1">
        <v>300</v>
      </c>
      <c r="V6" s="1"/>
      <c r="W6" s="7">
        <v>100</v>
      </c>
      <c r="X6" s="7"/>
      <c r="Y6" s="7"/>
      <c r="Z6" s="7"/>
      <c r="AA6" s="7"/>
      <c r="AB6" s="7">
        <v>85</v>
      </c>
      <c r="AC6" s="7"/>
      <c r="AD6" s="7"/>
      <c r="AE6" s="7">
        <v>100</v>
      </c>
      <c r="AF6" s="7"/>
      <c r="AG6" s="7"/>
      <c r="AH6" s="7"/>
      <c r="AI6" s="7"/>
      <c r="AJ6" s="35"/>
    </row>
    <row r="7" spans="1:36" s="11" customFormat="1" ht="18" customHeight="1">
      <c r="A7" s="1">
        <v>3</v>
      </c>
      <c r="B7" s="1">
        <v>53141</v>
      </c>
      <c r="C7" s="5" t="s">
        <v>225</v>
      </c>
      <c r="D7" s="1" t="s">
        <v>312</v>
      </c>
      <c r="E7" s="6" t="s">
        <v>7</v>
      </c>
      <c r="F7" s="1" t="s">
        <v>33</v>
      </c>
      <c r="G7" s="1">
        <f t="shared" si="0"/>
        <v>762.5</v>
      </c>
      <c r="H7" s="30"/>
      <c r="I7" s="7">
        <v>47.5</v>
      </c>
      <c r="J7" s="1">
        <v>100</v>
      </c>
      <c r="K7" s="7"/>
      <c r="L7" s="7">
        <v>60</v>
      </c>
      <c r="M7" s="7"/>
      <c r="N7" s="7">
        <v>50</v>
      </c>
      <c r="O7" s="7"/>
      <c r="P7" s="7"/>
      <c r="Q7" s="7"/>
      <c r="R7" s="1">
        <v>95</v>
      </c>
      <c r="S7" s="1"/>
      <c r="T7" s="1"/>
      <c r="U7" s="1">
        <v>180</v>
      </c>
      <c r="V7" s="1"/>
      <c r="W7" s="7"/>
      <c r="X7" s="7"/>
      <c r="Y7" s="7">
        <v>95</v>
      </c>
      <c r="Z7" s="7"/>
      <c r="AA7" s="7"/>
      <c r="AB7" s="7">
        <v>55</v>
      </c>
      <c r="AC7" s="7"/>
      <c r="AD7" s="7"/>
      <c r="AE7" s="7">
        <v>80</v>
      </c>
      <c r="AF7" s="7"/>
      <c r="AG7" s="7"/>
      <c r="AH7" s="7"/>
      <c r="AI7" s="7"/>
      <c r="AJ7" s="35"/>
    </row>
    <row r="8" spans="1:36" s="11" customFormat="1" ht="18" customHeight="1">
      <c r="A8" s="1">
        <v>4</v>
      </c>
      <c r="B8" s="1">
        <v>54118</v>
      </c>
      <c r="C8" s="22" t="s">
        <v>179</v>
      </c>
      <c r="D8" s="1" t="s">
        <v>312</v>
      </c>
      <c r="E8" s="5" t="s">
        <v>7</v>
      </c>
      <c r="F8" s="1" t="s">
        <v>119</v>
      </c>
      <c r="G8" s="1">
        <f t="shared" si="0"/>
        <v>690</v>
      </c>
      <c r="H8" s="31"/>
      <c r="I8" s="1"/>
      <c r="J8" s="1">
        <v>80</v>
      </c>
      <c r="K8" s="1"/>
      <c r="L8" s="1"/>
      <c r="M8" s="1"/>
      <c r="N8" s="1">
        <v>45</v>
      </c>
      <c r="O8" s="1"/>
      <c r="P8" s="1"/>
      <c r="Q8" s="1"/>
      <c r="R8" s="1">
        <v>60</v>
      </c>
      <c r="S8" s="1"/>
      <c r="T8" s="1">
        <v>65</v>
      </c>
      <c r="U8" s="1">
        <v>110</v>
      </c>
      <c r="V8" s="1"/>
      <c r="W8" s="1">
        <v>35</v>
      </c>
      <c r="X8" s="1"/>
      <c r="Y8" s="1">
        <v>80</v>
      </c>
      <c r="Z8" s="1">
        <v>50</v>
      </c>
      <c r="AA8" s="1"/>
      <c r="AB8" s="1"/>
      <c r="AC8" s="1"/>
      <c r="AD8" s="1"/>
      <c r="AE8" s="1">
        <v>70</v>
      </c>
      <c r="AF8" s="1">
        <v>95</v>
      </c>
      <c r="AG8" s="1"/>
      <c r="AH8" s="1"/>
      <c r="AI8" s="1"/>
      <c r="AJ8" s="35"/>
    </row>
    <row r="9" spans="1:36" s="11" customFormat="1" ht="18" customHeight="1">
      <c r="A9" s="1">
        <v>5</v>
      </c>
      <c r="B9" s="1">
        <v>55512</v>
      </c>
      <c r="C9" s="22" t="s">
        <v>180</v>
      </c>
      <c r="D9" s="1" t="s">
        <v>312</v>
      </c>
      <c r="E9" s="5" t="s">
        <v>7</v>
      </c>
      <c r="F9" s="1" t="s">
        <v>119</v>
      </c>
      <c r="G9" s="1">
        <f t="shared" si="0"/>
        <v>687.5</v>
      </c>
      <c r="H9" s="31"/>
      <c r="I9" s="1"/>
      <c r="J9" s="1">
        <v>100</v>
      </c>
      <c r="K9" s="1"/>
      <c r="L9" s="1">
        <v>85</v>
      </c>
      <c r="M9" s="1"/>
      <c r="N9" s="1"/>
      <c r="O9" s="1"/>
      <c r="P9" s="1"/>
      <c r="Q9" s="1"/>
      <c r="R9" s="1">
        <v>90</v>
      </c>
      <c r="S9" s="1"/>
      <c r="T9" s="1">
        <v>70</v>
      </c>
      <c r="U9" s="1"/>
      <c r="V9" s="1"/>
      <c r="W9" s="1">
        <v>60</v>
      </c>
      <c r="X9" s="1"/>
      <c r="Y9" s="1">
        <v>85</v>
      </c>
      <c r="Z9" s="1">
        <f>95/2</f>
        <v>47.5</v>
      </c>
      <c r="AA9" s="1"/>
      <c r="AB9" s="1"/>
      <c r="AC9" s="1"/>
      <c r="AD9" s="1"/>
      <c r="AE9" s="1">
        <v>60</v>
      </c>
      <c r="AF9" s="1">
        <v>90</v>
      </c>
      <c r="AG9" s="1"/>
      <c r="AH9" s="1"/>
      <c r="AI9" s="1"/>
      <c r="AJ9" s="35"/>
    </row>
    <row r="10" spans="1:36" s="11" customFormat="1" ht="18" customHeight="1">
      <c r="A10" s="1">
        <v>6</v>
      </c>
      <c r="B10" s="1">
        <v>46429</v>
      </c>
      <c r="C10" s="5" t="s">
        <v>332</v>
      </c>
      <c r="D10" s="1" t="s">
        <v>312</v>
      </c>
      <c r="E10" s="6" t="s">
        <v>333</v>
      </c>
      <c r="F10" s="1" t="s">
        <v>119</v>
      </c>
      <c r="G10" s="1">
        <f t="shared" si="0"/>
        <v>625</v>
      </c>
      <c r="H10" s="30"/>
      <c r="I10" s="7"/>
      <c r="J10" s="1"/>
      <c r="K10" s="7"/>
      <c r="L10" s="7"/>
      <c r="M10" s="7"/>
      <c r="N10" s="7"/>
      <c r="O10" s="7"/>
      <c r="P10" s="7"/>
      <c r="Q10" s="7"/>
      <c r="R10" s="1">
        <v>85</v>
      </c>
      <c r="S10" s="1"/>
      <c r="T10" s="1">
        <v>95</v>
      </c>
      <c r="U10" s="1">
        <v>250</v>
      </c>
      <c r="V10" s="1"/>
      <c r="W10" s="7">
        <v>95</v>
      </c>
      <c r="X10" s="7"/>
      <c r="Y10" s="7">
        <v>100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35"/>
    </row>
    <row r="11" spans="1:36" s="11" customFormat="1" ht="18" customHeight="1">
      <c r="A11" s="1">
        <v>7</v>
      </c>
      <c r="B11" s="1">
        <v>45718</v>
      </c>
      <c r="C11" s="22" t="s">
        <v>178</v>
      </c>
      <c r="D11" s="1" t="s">
        <v>312</v>
      </c>
      <c r="E11" s="5" t="s">
        <v>7</v>
      </c>
      <c r="F11" s="1" t="s">
        <v>119</v>
      </c>
      <c r="G11" s="1">
        <f t="shared" si="0"/>
        <v>595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>
        <v>70</v>
      </c>
      <c r="S11" s="1"/>
      <c r="T11" s="1"/>
      <c r="U11" s="1">
        <v>170</v>
      </c>
      <c r="V11" s="1"/>
      <c r="W11" s="1">
        <v>70</v>
      </c>
      <c r="X11" s="1"/>
      <c r="Y11" s="1">
        <v>90</v>
      </c>
      <c r="Z11" s="1"/>
      <c r="AA11" s="1"/>
      <c r="AB11" s="1"/>
      <c r="AC11" s="1"/>
      <c r="AD11" s="1"/>
      <c r="AE11" s="1">
        <v>95</v>
      </c>
      <c r="AF11" s="1">
        <v>100</v>
      </c>
      <c r="AG11" s="1"/>
      <c r="AH11" s="1"/>
      <c r="AI11" s="1"/>
      <c r="AJ11" s="35"/>
    </row>
    <row r="12" spans="1:36" s="11" customFormat="1" ht="18" customHeight="1">
      <c r="A12" s="1">
        <v>8</v>
      </c>
      <c r="B12" s="23">
        <v>45319</v>
      </c>
      <c r="C12" s="24" t="s">
        <v>271</v>
      </c>
      <c r="D12" s="1" t="s">
        <v>312</v>
      </c>
      <c r="E12" s="25" t="s">
        <v>7</v>
      </c>
      <c r="F12" s="23" t="s">
        <v>272</v>
      </c>
      <c r="G12" s="1">
        <f t="shared" si="0"/>
        <v>585</v>
      </c>
      <c r="H12" s="30"/>
      <c r="I12" s="43"/>
      <c r="J12" s="23"/>
      <c r="K12" s="43"/>
      <c r="L12" s="43"/>
      <c r="M12" s="43"/>
      <c r="N12" s="43"/>
      <c r="O12" s="43"/>
      <c r="P12" s="43"/>
      <c r="Q12" s="43"/>
      <c r="R12" s="23">
        <v>100</v>
      </c>
      <c r="S12" s="23"/>
      <c r="T12" s="23">
        <v>85</v>
      </c>
      <c r="U12" s="23">
        <v>215</v>
      </c>
      <c r="V12" s="23"/>
      <c r="W12" s="43">
        <v>90</v>
      </c>
      <c r="X12" s="43"/>
      <c r="Y12" s="43"/>
      <c r="Z12" s="43"/>
      <c r="AA12" s="43"/>
      <c r="AB12" s="43">
        <v>95</v>
      </c>
      <c r="AC12" s="43"/>
      <c r="AD12" s="43"/>
      <c r="AE12" s="43"/>
      <c r="AF12" s="43"/>
      <c r="AG12" s="43"/>
      <c r="AH12" s="43"/>
      <c r="AI12" s="43"/>
      <c r="AJ12" s="35"/>
    </row>
    <row r="13" spans="1:36" s="11" customFormat="1" ht="18" customHeight="1">
      <c r="A13" s="1">
        <v>8</v>
      </c>
      <c r="B13" s="1">
        <v>27240</v>
      </c>
      <c r="C13" s="5" t="s">
        <v>273</v>
      </c>
      <c r="D13" s="1" t="s">
        <v>312</v>
      </c>
      <c r="E13" s="6" t="s">
        <v>7</v>
      </c>
      <c r="F13" s="1" t="s">
        <v>114</v>
      </c>
      <c r="G13" s="1">
        <f t="shared" si="0"/>
        <v>585</v>
      </c>
      <c r="H13" s="30"/>
      <c r="I13" s="7">
        <v>50</v>
      </c>
      <c r="J13" s="7"/>
      <c r="K13" s="7"/>
      <c r="L13" s="7">
        <v>95</v>
      </c>
      <c r="M13" s="7"/>
      <c r="N13" s="7"/>
      <c r="O13" s="7"/>
      <c r="P13" s="7"/>
      <c r="Q13" s="7"/>
      <c r="R13" s="1"/>
      <c r="S13" s="1"/>
      <c r="T13" s="1">
        <v>75</v>
      </c>
      <c r="U13" s="1">
        <v>200</v>
      </c>
      <c r="V13" s="1"/>
      <c r="W13" s="7">
        <v>85</v>
      </c>
      <c r="X13" s="7"/>
      <c r="Y13" s="7"/>
      <c r="Z13" s="7"/>
      <c r="AA13" s="7"/>
      <c r="AB13" s="7">
        <v>80</v>
      </c>
      <c r="AC13" s="7"/>
      <c r="AD13" s="7"/>
      <c r="AE13" s="7"/>
      <c r="AF13" s="7"/>
      <c r="AG13" s="7"/>
      <c r="AH13" s="7"/>
      <c r="AI13" s="7"/>
      <c r="AJ13" s="31"/>
    </row>
    <row r="14" spans="1:36" s="11" customFormat="1" ht="18" customHeight="1">
      <c r="A14" s="1">
        <v>10</v>
      </c>
      <c r="B14" s="1">
        <v>57596</v>
      </c>
      <c r="C14" s="22" t="s">
        <v>181</v>
      </c>
      <c r="D14" s="1" t="s">
        <v>312</v>
      </c>
      <c r="E14" s="5" t="s">
        <v>7</v>
      </c>
      <c r="F14" s="1" t="s">
        <v>119</v>
      </c>
      <c r="G14" s="1">
        <f t="shared" si="0"/>
        <v>427.5</v>
      </c>
      <c r="H14" s="31"/>
      <c r="I14" s="1"/>
      <c r="J14" s="1"/>
      <c r="K14" s="1"/>
      <c r="L14" s="1">
        <v>75</v>
      </c>
      <c r="M14" s="1"/>
      <c r="N14" s="1"/>
      <c r="O14" s="1"/>
      <c r="P14" s="1"/>
      <c r="Q14" s="1"/>
      <c r="R14" s="1"/>
      <c r="S14" s="1"/>
      <c r="T14" s="1"/>
      <c r="U14" s="1">
        <v>140</v>
      </c>
      <c r="V14" s="1"/>
      <c r="W14" s="1"/>
      <c r="X14" s="1"/>
      <c r="Y14" s="1"/>
      <c r="Z14" s="1">
        <f>85/2</f>
        <v>42.5</v>
      </c>
      <c r="AA14" s="1"/>
      <c r="AB14" s="1"/>
      <c r="AC14" s="1"/>
      <c r="AD14" s="1"/>
      <c r="AE14" s="1">
        <v>90</v>
      </c>
      <c r="AF14" s="1">
        <v>80</v>
      </c>
      <c r="AG14" s="1"/>
      <c r="AH14" s="1"/>
      <c r="AI14" s="1"/>
      <c r="AJ14" s="31"/>
    </row>
    <row r="15" spans="1:36" s="11" customFormat="1" ht="18" customHeight="1">
      <c r="A15" s="1">
        <v>11</v>
      </c>
      <c r="B15" s="1">
        <v>58280</v>
      </c>
      <c r="C15" s="5" t="s">
        <v>228</v>
      </c>
      <c r="D15" s="1" t="s">
        <v>312</v>
      </c>
      <c r="E15" s="6" t="s">
        <v>7</v>
      </c>
      <c r="F15" s="1" t="s">
        <v>57</v>
      </c>
      <c r="G15" s="1">
        <f t="shared" si="0"/>
        <v>410</v>
      </c>
      <c r="H15" s="30"/>
      <c r="I15" s="7"/>
      <c r="J15" s="7"/>
      <c r="K15" s="7"/>
      <c r="L15" s="7">
        <v>80</v>
      </c>
      <c r="M15" s="7"/>
      <c r="N15" s="7"/>
      <c r="O15" s="7"/>
      <c r="P15" s="7"/>
      <c r="Q15" s="7"/>
      <c r="R15" s="1">
        <v>80</v>
      </c>
      <c r="S15" s="1"/>
      <c r="T15" s="1">
        <v>60</v>
      </c>
      <c r="U15" s="1"/>
      <c r="V15" s="1"/>
      <c r="W15" s="7">
        <v>80</v>
      </c>
      <c r="X15" s="7"/>
      <c r="Y15" s="7">
        <v>75</v>
      </c>
      <c r="Z15" s="7"/>
      <c r="AA15" s="7"/>
      <c r="AB15" s="7"/>
      <c r="AC15" s="7"/>
      <c r="AD15" s="7"/>
      <c r="AE15" s="7">
        <v>35</v>
      </c>
      <c r="AF15" s="7"/>
      <c r="AG15" s="7"/>
      <c r="AH15" s="7"/>
      <c r="AI15" s="7"/>
      <c r="AJ15" s="31"/>
    </row>
    <row r="16" spans="1:36" s="11" customFormat="1" ht="18" customHeight="1">
      <c r="A16" s="1">
        <v>12</v>
      </c>
      <c r="B16" s="1">
        <v>28211</v>
      </c>
      <c r="C16" s="22" t="s">
        <v>394</v>
      </c>
      <c r="D16" s="1" t="s">
        <v>312</v>
      </c>
      <c r="E16" s="5" t="s">
        <v>7</v>
      </c>
      <c r="F16" s="1" t="s">
        <v>119</v>
      </c>
      <c r="G16" s="1">
        <f t="shared" si="0"/>
        <v>361.5</v>
      </c>
      <c r="H16" s="31"/>
      <c r="I16" s="1"/>
      <c r="J16" s="1">
        <v>85</v>
      </c>
      <c r="K16" s="1"/>
      <c r="L16" s="1">
        <v>65</v>
      </c>
      <c r="M16" s="1"/>
      <c r="N16" s="1">
        <v>42.5</v>
      </c>
      <c r="O16" s="1"/>
      <c r="P16" s="1"/>
      <c r="Q16" s="1"/>
      <c r="R16" s="1">
        <v>75</v>
      </c>
      <c r="S16" s="1"/>
      <c r="T16" s="1"/>
      <c r="U16" s="1">
        <v>90</v>
      </c>
      <c r="V16" s="1">
        <v>4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31"/>
    </row>
    <row r="17" spans="1:36" s="11" customFormat="1" ht="18" customHeight="1">
      <c r="A17" s="1">
        <v>13</v>
      </c>
      <c r="B17" s="1">
        <v>45810</v>
      </c>
      <c r="C17" s="5" t="s">
        <v>350</v>
      </c>
      <c r="D17" s="1" t="s">
        <v>312</v>
      </c>
      <c r="E17" s="6" t="s">
        <v>351</v>
      </c>
      <c r="F17" s="1" t="s">
        <v>33</v>
      </c>
      <c r="G17" s="1">
        <f t="shared" si="0"/>
        <v>295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1"/>
      <c r="S17" s="1"/>
      <c r="T17" s="1"/>
      <c r="U17" s="1">
        <v>230</v>
      </c>
      <c r="V17" s="1"/>
      <c r="W17" s="7">
        <v>65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1"/>
    </row>
    <row r="18" spans="1:36" s="11" customFormat="1" ht="18" customHeight="1">
      <c r="A18" s="1">
        <v>14</v>
      </c>
      <c r="B18" s="1">
        <v>56423</v>
      </c>
      <c r="C18" s="22" t="s">
        <v>387</v>
      </c>
      <c r="D18" s="1" t="s">
        <v>312</v>
      </c>
      <c r="E18" s="5" t="s">
        <v>7</v>
      </c>
      <c r="F18" s="1" t="s">
        <v>26</v>
      </c>
      <c r="G18" s="1">
        <f t="shared" si="0"/>
        <v>270</v>
      </c>
      <c r="H18" s="31"/>
      <c r="I18" s="1"/>
      <c r="J18" s="1"/>
      <c r="K18" s="1"/>
      <c r="L18" s="1"/>
      <c r="M18" s="1">
        <v>100</v>
      </c>
      <c r="N18" s="1"/>
      <c r="O18" s="1"/>
      <c r="P18" s="1"/>
      <c r="Q18" s="1"/>
      <c r="R18" s="1"/>
      <c r="S18" s="1">
        <v>50</v>
      </c>
      <c r="T18" s="1"/>
      <c r="U18" s="1">
        <v>120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31"/>
    </row>
    <row r="19" spans="1:36" s="11" customFormat="1" ht="18" customHeight="1">
      <c r="A19" s="1">
        <v>15</v>
      </c>
      <c r="B19" s="1">
        <v>60474</v>
      </c>
      <c r="C19" s="22" t="s">
        <v>72</v>
      </c>
      <c r="D19" s="1" t="s">
        <v>312</v>
      </c>
      <c r="E19" s="5" t="s">
        <v>7</v>
      </c>
      <c r="F19" s="1" t="s">
        <v>57</v>
      </c>
      <c r="G19" s="1">
        <f t="shared" si="0"/>
        <v>235</v>
      </c>
      <c r="H19" s="31"/>
      <c r="I19" s="1"/>
      <c r="J19" s="1"/>
      <c r="K19" s="1"/>
      <c r="L19" s="1">
        <v>70</v>
      </c>
      <c r="M19" s="1"/>
      <c r="N19" s="1"/>
      <c r="O19" s="1">
        <v>20</v>
      </c>
      <c r="P19" s="1"/>
      <c r="Q19" s="1"/>
      <c r="R19" s="1"/>
      <c r="S19" s="1"/>
      <c r="T19" s="1"/>
      <c r="U19" s="1">
        <v>70</v>
      </c>
      <c r="V19" s="1"/>
      <c r="W19" s="1">
        <v>55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>
        <v>20</v>
      </c>
      <c r="AI19" s="1"/>
      <c r="AJ19" s="31"/>
    </row>
    <row r="20" spans="1:36" s="11" customFormat="1" ht="18" customHeight="1">
      <c r="A20" s="1">
        <v>16</v>
      </c>
      <c r="B20" s="1">
        <v>46318</v>
      </c>
      <c r="C20" s="5" t="s">
        <v>67</v>
      </c>
      <c r="D20" s="1" t="s">
        <v>312</v>
      </c>
      <c r="E20" s="6" t="s">
        <v>7</v>
      </c>
      <c r="F20" s="1" t="s">
        <v>42</v>
      </c>
      <c r="G20" s="1">
        <f t="shared" si="0"/>
        <v>220</v>
      </c>
      <c r="H20" s="30"/>
      <c r="I20" s="7"/>
      <c r="J20" s="7"/>
      <c r="K20" s="7">
        <v>15</v>
      </c>
      <c r="L20" s="7"/>
      <c r="M20" s="7"/>
      <c r="N20" s="7"/>
      <c r="O20" s="7">
        <v>15</v>
      </c>
      <c r="P20" s="7"/>
      <c r="Q20" s="7"/>
      <c r="R20" s="1"/>
      <c r="S20" s="1"/>
      <c r="T20" s="1"/>
      <c r="U20" s="1">
        <v>50</v>
      </c>
      <c r="V20" s="1"/>
      <c r="W20" s="7"/>
      <c r="X20" s="7">
        <v>15</v>
      </c>
      <c r="Y20" s="7"/>
      <c r="Z20" s="7"/>
      <c r="AA20" s="7"/>
      <c r="AB20" s="7">
        <v>25</v>
      </c>
      <c r="AC20" s="7"/>
      <c r="AD20" s="7">
        <v>50</v>
      </c>
      <c r="AE20" s="7"/>
      <c r="AF20" s="7"/>
      <c r="AG20" s="7"/>
      <c r="AH20" s="7">
        <v>50</v>
      </c>
      <c r="AI20" s="7"/>
      <c r="AJ20" s="35"/>
    </row>
    <row r="21" spans="1:36" s="11" customFormat="1" ht="18" customHeight="1">
      <c r="A21" s="1">
        <v>17</v>
      </c>
      <c r="B21" s="1">
        <v>63862</v>
      </c>
      <c r="C21" s="5" t="s">
        <v>183</v>
      </c>
      <c r="D21" s="1" t="s">
        <v>312</v>
      </c>
      <c r="E21" s="6" t="s">
        <v>184</v>
      </c>
      <c r="F21" s="1" t="s">
        <v>33</v>
      </c>
      <c r="G21" s="1">
        <f t="shared" si="0"/>
        <v>215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1"/>
      <c r="S21" s="1"/>
      <c r="T21" s="1"/>
      <c r="U21" s="1"/>
      <c r="V21" s="1"/>
      <c r="W21" s="7"/>
      <c r="X21" s="7"/>
      <c r="Y21" s="7">
        <v>70</v>
      </c>
      <c r="Z21" s="7"/>
      <c r="AA21" s="7"/>
      <c r="AB21" s="7"/>
      <c r="AC21" s="7"/>
      <c r="AD21" s="7"/>
      <c r="AE21" s="7">
        <v>75</v>
      </c>
      <c r="AF21" s="7">
        <v>70</v>
      </c>
      <c r="AG21" s="7"/>
      <c r="AH21" s="7"/>
      <c r="AI21" s="7"/>
      <c r="AJ21" s="31"/>
    </row>
    <row r="22" spans="1:36" s="11" customFormat="1" ht="18" customHeight="1">
      <c r="A22" s="1">
        <v>18</v>
      </c>
      <c r="B22" s="1">
        <v>53190</v>
      </c>
      <c r="C22" s="22" t="s">
        <v>388</v>
      </c>
      <c r="D22" s="1" t="s">
        <v>312</v>
      </c>
      <c r="E22" s="5" t="s">
        <v>7</v>
      </c>
      <c r="F22" s="1" t="s">
        <v>26</v>
      </c>
      <c r="G22" s="1">
        <f t="shared" si="0"/>
        <v>190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>
        <v>40</v>
      </c>
      <c r="T22" s="1"/>
      <c r="U22" s="1">
        <v>150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35"/>
    </row>
    <row r="23" spans="1:36" s="11" customFormat="1" ht="18" customHeight="1">
      <c r="A23" s="1">
        <v>19</v>
      </c>
      <c r="B23" s="1">
        <v>49970</v>
      </c>
      <c r="C23" s="5" t="s">
        <v>227</v>
      </c>
      <c r="D23" s="1" t="s">
        <v>312</v>
      </c>
      <c r="E23" s="6" t="s">
        <v>184</v>
      </c>
      <c r="F23" s="1" t="s">
        <v>33</v>
      </c>
      <c r="G23" s="1">
        <f t="shared" si="0"/>
        <v>160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1">
        <v>55</v>
      </c>
      <c r="S23" s="1"/>
      <c r="T23" s="1"/>
      <c r="U23" s="1"/>
      <c r="V23" s="1"/>
      <c r="W23" s="7"/>
      <c r="X23" s="7"/>
      <c r="Y23" s="7">
        <v>60</v>
      </c>
      <c r="Z23" s="7"/>
      <c r="AA23" s="7"/>
      <c r="AB23" s="7"/>
      <c r="AC23" s="7"/>
      <c r="AD23" s="7"/>
      <c r="AE23" s="7">
        <v>45</v>
      </c>
      <c r="AF23" s="7"/>
      <c r="AG23" s="7"/>
      <c r="AH23" s="7"/>
      <c r="AI23" s="7"/>
      <c r="AJ23" s="35"/>
    </row>
    <row r="24" spans="1:36" s="11" customFormat="1" ht="18" customHeight="1">
      <c r="A24" s="1">
        <v>20</v>
      </c>
      <c r="B24" s="1">
        <v>49920</v>
      </c>
      <c r="C24" s="22" t="s">
        <v>68</v>
      </c>
      <c r="D24" s="1" t="s">
        <v>312</v>
      </c>
      <c r="E24" s="5" t="s">
        <v>47</v>
      </c>
      <c r="F24" s="1" t="s">
        <v>42</v>
      </c>
      <c r="G24" s="1">
        <f t="shared" si="0"/>
        <v>135</v>
      </c>
      <c r="H24" s="31"/>
      <c r="I24" s="1"/>
      <c r="J24" s="1"/>
      <c r="K24" s="1">
        <v>10</v>
      </c>
      <c r="L24" s="1"/>
      <c r="M24" s="1"/>
      <c r="N24" s="1"/>
      <c r="O24" s="1">
        <v>10</v>
      </c>
      <c r="P24" s="1"/>
      <c r="Q24" s="1">
        <v>10</v>
      </c>
      <c r="R24" s="1"/>
      <c r="S24" s="1"/>
      <c r="T24" s="1"/>
      <c r="U24" s="1"/>
      <c r="V24" s="1"/>
      <c r="W24" s="1"/>
      <c r="X24" s="1">
        <v>25</v>
      </c>
      <c r="Y24" s="1"/>
      <c r="Z24" s="1"/>
      <c r="AA24" s="1"/>
      <c r="AB24" s="1"/>
      <c r="AC24" s="1"/>
      <c r="AD24" s="1">
        <v>40</v>
      </c>
      <c r="AE24" s="1"/>
      <c r="AF24" s="1"/>
      <c r="AG24" s="1"/>
      <c r="AH24" s="1">
        <v>40</v>
      </c>
      <c r="AI24" s="1"/>
      <c r="AJ24" s="35"/>
    </row>
    <row r="25" spans="1:36" s="11" customFormat="1" ht="18" customHeight="1">
      <c r="A25" s="1">
        <v>21</v>
      </c>
      <c r="B25" s="1">
        <v>62904</v>
      </c>
      <c r="C25" s="5" t="s">
        <v>182</v>
      </c>
      <c r="D25" s="1" t="s">
        <v>312</v>
      </c>
      <c r="E25" s="6" t="s">
        <v>17</v>
      </c>
      <c r="F25" s="1" t="s">
        <v>119</v>
      </c>
      <c r="G25" s="1">
        <f t="shared" si="0"/>
        <v>130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1"/>
      <c r="S25" s="1"/>
      <c r="T25" s="1"/>
      <c r="U25" s="1"/>
      <c r="V25" s="1"/>
      <c r="W25" s="7"/>
      <c r="X25" s="7"/>
      <c r="Y25" s="7"/>
      <c r="Z25" s="7"/>
      <c r="AA25" s="7"/>
      <c r="AB25" s="7"/>
      <c r="AC25" s="7"/>
      <c r="AD25" s="7"/>
      <c r="AE25" s="7">
        <v>55</v>
      </c>
      <c r="AF25" s="7">
        <v>75</v>
      </c>
      <c r="AG25" s="7"/>
      <c r="AH25" s="7"/>
      <c r="AI25" s="7"/>
      <c r="AJ25" s="35"/>
    </row>
    <row r="26" spans="1:36" s="11" customFormat="1" ht="18" customHeight="1">
      <c r="A26" s="1">
        <v>21</v>
      </c>
      <c r="B26" s="1">
        <v>62061</v>
      </c>
      <c r="C26" s="5" t="s">
        <v>334</v>
      </c>
      <c r="D26" s="1" t="s">
        <v>312</v>
      </c>
      <c r="E26" s="6" t="s">
        <v>7</v>
      </c>
      <c r="F26" s="1" t="s">
        <v>33</v>
      </c>
      <c r="G26" s="1">
        <f t="shared" si="0"/>
        <v>130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1">
        <v>65</v>
      </c>
      <c r="S26" s="1"/>
      <c r="T26" s="1"/>
      <c r="U26" s="1"/>
      <c r="V26" s="1"/>
      <c r="W26" s="7"/>
      <c r="X26" s="7"/>
      <c r="Y26" s="7">
        <v>65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5"/>
    </row>
    <row r="27" spans="1:36" s="11" customFormat="1" ht="18" customHeight="1">
      <c r="A27" s="1">
        <v>23</v>
      </c>
      <c r="B27" s="1">
        <v>43393</v>
      </c>
      <c r="C27" s="22" t="s">
        <v>392</v>
      </c>
      <c r="D27" s="1" t="s">
        <v>312</v>
      </c>
      <c r="E27" s="5" t="s">
        <v>7</v>
      </c>
      <c r="F27" s="1" t="s">
        <v>26</v>
      </c>
      <c r="G27" s="1">
        <f t="shared" si="0"/>
        <v>123</v>
      </c>
      <c r="H27" s="31"/>
      <c r="I27" s="1"/>
      <c r="J27" s="1"/>
      <c r="K27" s="1"/>
      <c r="L27" s="1"/>
      <c r="M27" s="1">
        <v>95</v>
      </c>
      <c r="N27" s="1"/>
      <c r="O27" s="1"/>
      <c r="P27" s="1"/>
      <c r="Q27" s="1"/>
      <c r="R27" s="1"/>
      <c r="S27" s="1">
        <v>20</v>
      </c>
      <c r="T27" s="1"/>
      <c r="U27" s="1">
        <v>8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35"/>
    </row>
    <row r="28" spans="1:36" s="11" customFormat="1" ht="18" customHeight="1">
      <c r="A28" s="1">
        <v>24</v>
      </c>
      <c r="B28" s="1">
        <v>49104</v>
      </c>
      <c r="C28" s="22" t="s">
        <v>71</v>
      </c>
      <c r="D28" s="1" t="s">
        <v>312</v>
      </c>
      <c r="E28" s="5" t="s">
        <v>7</v>
      </c>
      <c r="F28" s="1" t="s">
        <v>42</v>
      </c>
      <c r="G28" s="1">
        <f t="shared" si="0"/>
        <v>122.5</v>
      </c>
      <c r="H28" s="31"/>
      <c r="I28" s="1"/>
      <c r="J28" s="1"/>
      <c r="K28" s="1">
        <v>25</v>
      </c>
      <c r="L28" s="1"/>
      <c r="M28" s="1"/>
      <c r="N28" s="1"/>
      <c r="O28" s="1">
        <v>25</v>
      </c>
      <c r="P28" s="1"/>
      <c r="Q28" s="1">
        <v>12.5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>
        <v>35</v>
      </c>
      <c r="AE28" s="1"/>
      <c r="AF28" s="1"/>
      <c r="AG28" s="1"/>
      <c r="AH28" s="1">
        <v>25</v>
      </c>
      <c r="AI28" s="1"/>
      <c r="AJ28" s="35"/>
    </row>
    <row r="29" spans="1:36" s="11" customFormat="1" ht="18" customHeight="1">
      <c r="A29" s="1">
        <v>25</v>
      </c>
      <c r="B29" s="1">
        <v>48569</v>
      </c>
      <c r="C29" s="5" t="s">
        <v>246</v>
      </c>
      <c r="D29" s="1" t="s">
        <v>312</v>
      </c>
      <c r="E29" s="6" t="s">
        <v>7</v>
      </c>
      <c r="F29" s="1" t="s">
        <v>156</v>
      </c>
      <c r="G29" s="1">
        <f t="shared" si="0"/>
        <v>115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1"/>
      <c r="S29" s="1"/>
      <c r="T29" s="1"/>
      <c r="U29" s="1">
        <v>20</v>
      </c>
      <c r="V29" s="1"/>
      <c r="W29" s="7"/>
      <c r="X29" s="7"/>
      <c r="Y29" s="7"/>
      <c r="Z29" s="7"/>
      <c r="AA29" s="7"/>
      <c r="AB29" s="7"/>
      <c r="AC29" s="7">
        <v>95</v>
      </c>
      <c r="AD29" s="7"/>
      <c r="AE29" s="7"/>
      <c r="AF29" s="7"/>
      <c r="AG29" s="7"/>
      <c r="AH29" s="7"/>
      <c r="AI29" s="7"/>
      <c r="AJ29" s="35"/>
    </row>
    <row r="30" spans="1:36" s="11" customFormat="1" ht="18" customHeight="1">
      <c r="A30" s="1">
        <v>25</v>
      </c>
      <c r="B30" s="1">
        <v>62998</v>
      </c>
      <c r="C30" s="22" t="s">
        <v>390</v>
      </c>
      <c r="D30" s="1" t="s">
        <v>312</v>
      </c>
      <c r="E30" s="5" t="s">
        <v>7</v>
      </c>
      <c r="F30" s="1" t="s">
        <v>26</v>
      </c>
      <c r="G30" s="1">
        <f t="shared" si="0"/>
        <v>115</v>
      </c>
      <c r="H30" s="31"/>
      <c r="I30" s="1"/>
      <c r="J30" s="1"/>
      <c r="K30" s="1"/>
      <c r="L30" s="1"/>
      <c r="M30" s="1">
        <v>85</v>
      </c>
      <c r="N30" s="1"/>
      <c r="O30" s="1"/>
      <c r="P30" s="1"/>
      <c r="Q30" s="1"/>
      <c r="R30" s="1"/>
      <c r="S30" s="1">
        <v>30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35"/>
    </row>
    <row r="31" spans="1:36" s="11" customFormat="1" ht="18" customHeight="1">
      <c r="A31" s="1">
        <v>25</v>
      </c>
      <c r="B31" s="1">
        <v>51905</v>
      </c>
      <c r="C31" s="5" t="s">
        <v>274</v>
      </c>
      <c r="D31" s="1" t="s">
        <v>312</v>
      </c>
      <c r="E31" s="6" t="s">
        <v>275</v>
      </c>
      <c r="F31" s="1" t="s">
        <v>276</v>
      </c>
      <c r="G31" s="1">
        <f t="shared" si="0"/>
        <v>115</v>
      </c>
      <c r="H31" s="30"/>
      <c r="I31" s="7">
        <v>45</v>
      </c>
      <c r="J31" s="7"/>
      <c r="K31" s="7"/>
      <c r="L31" s="7"/>
      <c r="M31" s="7"/>
      <c r="N31" s="7"/>
      <c r="O31" s="7"/>
      <c r="P31" s="7"/>
      <c r="Q31" s="7"/>
      <c r="R31" s="1"/>
      <c r="S31" s="1"/>
      <c r="T31" s="1"/>
      <c r="U31" s="1">
        <v>60</v>
      </c>
      <c r="V31" s="1"/>
      <c r="W31" s="7"/>
      <c r="X31" s="7"/>
      <c r="Y31" s="7"/>
      <c r="Z31" s="7"/>
      <c r="AA31" s="7"/>
      <c r="AB31" s="7">
        <v>10</v>
      </c>
      <c r="AC31" s="7"/>
      <c r="AD31" s="7"/>
      <c r="AE31" s="7"/>
      <c r="AF31" s="7"/>
      <c r="AG31" s="7"/>
      <c r="AH31" s="7"/>
      <c r="AI31" s="7"/>
      <c r="AJ31" s="35"/>
    </row>
    <row r="32" spans="1:36" s="11" customFormat="1" ht="18" customHeight="1">
      <c r="A32" s="1">
        <v>28</v>
      </c>
      <c r="B32" s="1">
        <v>61299</v>
      </c>
      <c r="C32" s="22" t="s">
        <v>424</v>
      </c>
      <c r="D32" s="1" t="s">
        <v>312</v>
      </c>
      <c r="E32" s="5" t="s">
        <v>66</v>
      </c>
      <c r="F32" s="1" t="s">
        <v>57</v>
      </c>
      <c r="G32" s="1">
        <f t="shared" si="0"/>
        <v>110</v>
      </c>
      <c r="H32" s="31"/>
      <c r="I32" s="1"/>
      <c r="J32" s="1"/>
      <c r="K32" s="1"/>
      <c r="L32" s="1"/>
      <c r="M32" s="1"/>
      <c r="N32" s="1"/>
      <c r="O32" s="1"/>
      <c r="P32" s="1">
        <v>10</v>
      </c>
      <c r="Q32" s="1"/>
      <c r="R32" s="1"/>
      <c r="S32" s="1"/>
      <c r="T32" s="1"/>
      <c r="U32" s="1">
        <v>100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35"/>
    </row>
    <row r="33" spans="1:36" s="11" customFormat="1" ht="18" customHeight="1">
      <c r="A33" s="1">
        <v>29</v>
      </c>
      <c r="B33" s="1">
        <v>48703</v>
      </c>
      <c r="C33" s="22" t="s">
        <v>391</v>
      </c>
      <c r="D33" s="1" t="s">
        <v>312</v>
      </c>
      <c r="E33" s="5" t="s">
        <v>7</v>
      </c>
      <c r="F33" s="1" t="s">
        <v>26</v>
      </c>
      <c r="G33" s="1">
        <f t="shared" si="0"/>
        <v>105</v>
      </c>
      <c r="H33" s="31"/>
      <c r="I33" s="1"/>
      <c r="J33" s="1"/>
      <c r="K33" s="1"/>
      <c r="L33" s="1"/>
      <c r="M33" s="1">
        <v>80</v>
      </c>
      <c r="N33" s="1"/>
      <c r="O33" s="1"/>
      <c r="P33" s="1"/>
      <c r="Q33" s="1"/>
      <c r="R33" s="1"/>
      <c r="S33" s="1">
        <v>25</v>
      </c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35"/>
    </row>
    <row r="34" spans="1:36" s="11" customFormat="1" ht="18" customHeight="1">
      <c r="A34" s="1">
        <v>30</v>
      </c>
      <c r="B34" s="1">
        <v>61834</v>
      </c>
      <c r="C34" s="22" t="s">
        <v>73</v>
      </c>
      <c r="D34" s="1" t="s">
        <v>312</v>
      </c>
      <c r="E34" s="5" t="s">
        <v>7</v>
      </c>
      <c r="F34" s="1" t="s">
        <v>42</v>
      </c>
      <c r="G34" s="1">
        <f t="shared" si="0"/>
        <v>103</v>
      </c>
      <c r="H34" s="31"/>
      <c r="I34" s="1"/>
      <c r="J34" s="1"/>
      <c r="K34" s="1"/>
      <c r="L34" s="1"/>
      <c r="M34" s="1"/>
      <c r="N34" s="1"/>
      <c r="O34" s="1">
        <v>8</v>
      </c>
      <c r="P34" s="1"/>
      <c r="Q34" s="1"/>
      <c r="R34" s="1"/>
      <c r="S34" s="1"/>
      <c r="T34" s="1"/>
      <c r="U34" s="1">
        <v>40</v>
      </c>
      <c r="V34" s="1"/>
      <c r="W34" s="1"/>
      <c r="X34" s="1">
        <v>10</v>
      </c>
      <c r="Y34" s="1"/>
      <c r="Z34" s="1"/>
      <c r="AA34" s="1"/>
      <c r="AB34" s="1"/>
      <c r="AC34" s="1"/>
      <c r="AD34" s="1">
        <v>30</v>
      </c>
      <c r="AE34" s="1"/>
      <c r="AF34" s="1"/>
      <c r="AG34" s="1"/>
      <c r="AH34" s="1">
        <v>15</v>
      </c>
      <c r="AI34" s="1"/>
      <c r="AJ34" s="35"/>
    </row>
    <row r="35" spans="1:36" s="11" customFormat="1" ht="18" customHeight="1">
      <c r="A35" s="1">
        <v>31</v>
      </c>
      <c r="B35" s="1">
        <v>49998</v>
      </c>
      <c r="C35" s="5" t="s">
        <v>247</v>
      </c>
      <c r="D35" s="1" t="s">
        <v>312</v>
      </c>
      <c r="E35" s="6" t="s">
        <v>7</v>
      </c>
      <c r="F35" s="1" t="s">
        <v>156</v>
      </c>
      <c r="G35" s="1">
        <f t="shared" si="0"/>
        <v>90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1"/>
      <c r="S35" s="1"/>
      <c r="T35" s="1"/>
      <c r="U35" s="1"/>
      <c r="V35" s="1"/>
      <c r="W35" s="7"/>
      <c r="X35" s="7"/>
      <c r="Y35" s="7"/>
      <c r="Z35" s="7"/>
      <c r="AA35" s="7"/>
      <c r="AB35" s="7"/>
      <c r="AC35" s="7">
        <v>90</v>
      </c>
      <c r="AD35" s="7"/>
      <c r="AE35" s="7"/>
      <c r="AF35" s="7"/>
      <c r="AG35" s="7"/>
      <c r="AH35" s="7"/>
      <c r="AI35" s="7"/>
      <c r="AJ35" s="35"/>
    </row>
    <row r="36" spans="1:36" s="11" customFormat="1" ht="18" customHeight="1">
      <c r="A36" s="1">
        <v>31</v>
      </c>
      <c r="B36" s="1">
        <v>63217</v>
      </c>
      <c r="C36" s="22" t="s">
        <v>474</v>
      </c>
      <c r="D36" s="1" t="s">
        <v>312</v>
      </c>
      <c r="E36" s="5" t="s">
        <v>7</v>
      </c>
      <c r="F36" s="1" t="s">
        <v>26</v>
      </c>
      <c r="G36" s="1">
        <f t="shared" si="0"/>
        <v>90</v>
      </c>
      <c r="H36" s="31"/>
      <c r="I36" s="1"/>
      <c r="J36" s="1"/>
      <c r="K36" s="1"/>
      <c r="L36" s="1"/>
      <c r="M36" s="1">
        <v>90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35"/>
    </row>
    <row r="37" spans="1:36" s="11" customFormat="1" ht="18" customHeight="1">
      <c r="A37" s="1">
        <v>33</v>
      </c>
      <c r="B37" s="1">
        <v>63563</v>
      </c>
      <c r="C37" s="5" t="s">
        <v>248</v>
      </c>
      <c r="D37" s="1" t="s">
        <v>312</v>
      </c>
      <c r="E37" s="6" t="s">
        <v>7</v>
      </c>
      <c r="F37" s="1" t="s">
        <v>156</v>
      </c>
      <c r="G37" s="1">
        <f t="shared" ref="G37:G67" si="1">SUM(I37:AI37)</f>
        <v>85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1"/>
      <c r="S37" s="1"/>
      <c r="T37" s="1"/>
      <c r="U37" s="1"/>
      <c r="V37" s="1"/>
      <c r="W37" s="7"/>
      <c r="X37" s="7"/>
      <c r="Y37" s="7"/>
      <c r="Z37" s="7"/>
      <c r="AA37" s="7"/>
      <c r="AB37" s="7"/>
      <c r="AC37" s="7">
        <v>85</v>
      </c>
      <c r="AD37" s="7"/>
      <c r="AE37" s="7"/>
      <c r="AF37" s="7"/>
      <c r="AG37" s="7"/>
      <c r="AH37" s="7"/>
      <c r="AI37" s="7"/>
      <c r="AJ37" s="35"/>
    </row>
    <row r="38" spans="1:36" s="11" customFormat="1" ht="18" customHeight="1">
      <c r="A38" s="1">
        <v>34</v>
      </c>
      <c r="B38" s="1">
        <v>51450</v>
      </c>
      <c r="C38" s="22" t="s">
        <v>425</v>
      </c>
      <c r="D38" s="1" t="s">
        <v>312</v>
      </c>
      <c r="E38" s="5" t="s">
        <v>7</v>
      </c>
      <c r="F38" s="1" t="s">
        <v>33</v>
      </c>
      <c r="G38" s="1">
        <f t="shared" si="1"/>
        <v>80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>
        <v>80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35"/>
    </row>
    <row r="39" spans="1:36" s="11" customFormat="1" ht="18" customHeight="1">
      <c r="A39" s="1">
        <v>35</v>
      </c>
      <c r="B39" s="1">
        <v>67038</v>
      </c>
      <c r="C39" s="22" t="s">
        <v>525</v>
      </c>
      <c r="D39" s="1" t="s">
        <v>312</v>
      </c>
      <c r="E39" s="5" t="s">
        <v>118</v>
      </c>
      <c r="F39" s="1" t="s">
        <v>119</v>
      </c>
      <c r="G39" s="1">
        <f t="shared" si="1"/>
        <v>75</v>
      </c>
      <c r="H39" s="31"/>
      <c r="I39" s="1"/>
      <c r="J39" s="1">
        <v>75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35"/>
    </row>
    <row r="40" spans="1:36" s="11" customFormat="1" ht="18" customHeight="1">
      <c r="A40" s="1">
        <v>36</v>
      </c>
      <c r="B40" s="1">
        <v>62000</v>
      </c>
      <c r="C40" s="5" t="s">
        <v>185</v>
      </c>
      <c r="D40" s="1" t="s">
        <v>312</v>
      </c>
      <c r="E40" s="6" t="s">
        <v>7</v>
      </c>
      <c r="F40" s="1" t="s">
        <v>119</v>
      </c>
      <c r="G40" s="1">
        <f t="shared" si="1"/>
        <v>65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1"/>
      <c r="S40" s="1"/>
      <c r="T40" s="1"/>
      <c r="U40" s="1"/>
      <c r="V40" s="1"/>
      <c r="W40" s="7"/>
      <c r="X40" s="7"/>
      <c r="Y40" s="7"/>
      <c r="Z40" s="7"/>
      <c r="AA40" s="7"/>
      <c r="AB40" s="7"/>
      <c r="AC40" s="7"/>
      <c r="AD40" s="7"/>
      <c r="AE40" s="7"/>
      <c r="AF40" s="7">
        <v>65</v>
      </c>
      <c r="AG40" s="7"/>
      <c r="AH40" s="7"/>
      <c r="AI40" s="7"/>
      <c r="AJ40" s="35"/>
    </row>
    <row r="41" spans="1:36" s="11" customFormat="1" ht="18" customHeight="1">
      <c r="A41" s="1">
        <v>36</v>
      </c>
      <c r="B41" s="1">
        <v>63602</v>
      </c>
      <c r="C41" s="5" t="s">
        <v>226</v>
      </c>
      <c r="D41" s="1" t="s">
        <v>312</v>
      </c>
      <c r="E41" s="6" t="s">
        <v>7</v>
      </c>
      <c r="F41" s="1" t="s">
        <v>119</v>
      </c>
      <c r="G41" s="1">
        <f t="shared" si="1"/>
        <v>65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1"/>
      <c r="S41" s="1"/>
      <c r="T41" s="1"/>
      <c r="U41" s="1"/>
      <c r="V41" s="1"/>
      <c r="W41" s="7"/>
      <c r="X41" s="7"/>
      <c r="Y41" s="7"/>
      <c r="Z41" s="7"/>
      <c r="AA41" s="7"/>
      <c r="AB41" s="7"/>
      <c r="AC41" s="7"/>
      <c r="AD41" s="7"/>
      <c r="AE41" s="7">
        <v>65</v>
      </c>
      <c r="AF41" s="7"/>
      <c r="AG41" s="7"/>
      <c r="AH41" s="7"/>
      <c r="AI41" s="7"/>
      <c r="AJ41" s="35"/>
    </row>
    <row r="42" spans="1:36" s="11" customFormat="1" ht="18" customHeight="1">
      <c r="A42" s="1">
        <v>36</v>
      </c>
      <c r="B42" s="1">
        <v>60560</v>
      </c>
      <c r="C42" s="5" t="s">
        <v>353</v>
      </c>
      <c r="D42" s="1" t="s">
        <v>312</v>
      </c>
      <c r="E42" s="6" t="s">
        <v>7</v>
      </c>
      <c r="F42" s="1" t="s">
        <v>156</v>
      </c>
      <c r="G42" s="1">
        <f t="shared" si="1"/>
        <v>65</v>
      </c>
      <c r="H42" s="30"/>
      <c r="I42" s="7"/>
      <c r="J42" s="7"/>
      <c r="K42" s="7"/>
      <c r="L42" s="7">
        <v>55</v>
      </c>
      <c r="M42" s="7"/>
      <c r="N42" s="7"/>
      <c r="O42" s="7"/>
      <c r="P42" s="7"/>
      <c r="Q42" s="7"/>
      <c r="R42" s="1"/>
      <c r="S42" s="1"/>
      <c r="T42" s="1"/>
      <c r="U42" s="1"/>
      <c r="V42" s="1"/>
      <c r="W42" s="7">
        <v>10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5"/>
    </row>
    <row r="43" spans="1:36" s="11" customFormat="1" ht="18" customHeight="1">
      <c r="A43" s="1">
        <v>38</v>
      </c>
      <c r="B43" s="1">
        <v>41259</v>
      </c>
      <c r="C43" s="22" t="s">
        <v>69</v>
      </c>
      <c r="D43" s="1" t="s">
        <v>312</v>
      </c>
      <c r="E43" s="5" t="s">
        <v>7</v>
      </c>
      <c r="F43" s="1" t="s">
        <v>42</v>
      </c>
      <c r="G43" s="1">
        <f t="shared" si="1"/>
        <v>61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>
        <v>6</v>
      </c>
      <c r="Y43" s="1"/>
      <c r="Z43" s="1"/>
      <c r="AA43" s="1"/>
      <c r="AB43" s="1"/>
      <c r="AC43" s="1"/>
      <c r="AD43" s="1">
        <v>20</v>
      </c>
      <c r="AE43" s="1"/>
      <c r="AF43" s="1"/>
      <c r="AG43" s="1"/>
      <c r="AH43" s="1">
        <v>35</v>
      </c>
      <c r="AI43" s="1"/>
      <c r="AJ43" s="35"/>
    </row>
    <row r="44" spans="1:36" s="11" customFormat="1" ht="18" customHeight="1">
      <c r="A44" s="1">
        <v>40</v>
      </c>
      <c r="B44" s="1">
        <v>43466</v>
      </c>
      <c r="C44" s="22" t="s">
        <v>389</v>
      </c>
      <c r="D44" s="1" t="s">
        <v>312</v>
      </c>
      <c r="E44" s="5" t="s">
        <v>7</v>
      </c>
      <c r="F44" s="1" t="s">
        <v>26</v>
      </c>
      <c r="G44" s="1">
        <f t="shared" si="1"/>
        <v>35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>
        <v>35</v>
      </c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35"/>
    </row>
    <row r="45" spans="1:36" s="11" customFormat="1" ht="18" customHeight="1">
      <c r="A45" s="1">
        <v>40</v>
      </c>
      <c r="B45" s="1">
        <v>57553</v>
      </c>
      <c r="C45" s="22" t="s">
        <v>70</v>
      </c>
      <c r="D45" s="1" t="s">
        <v>312</v>
      </c>
      <c r="E45" s="5" t="s">
        <v>66</v>
      </c>
      <c r="F45" s="1" t="s">
        <v>57</v>
      </c>
      <c r="G45" s="1">
        <f t="shared" si="1"/>
        <v>35</v>
      </c>
      <c r="H45" s="31"/>
      <c r="I45" s="1"/>
      <c r="J45" s="1"/>
      <c r="K45" s="1"/>
      <c r="L45" s="1"/>
      <c r="M45" s="1"/>
      <c r="N45" s="1"/>
      <c r="O45" s="1"/>
      <c r="P45" s="1">
        <v>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>
        <v>30</v>
      </c>
      <c r="AI45" s="1"/>
      <c r="AJ45" s="35"/>
    </row>
    <row r="46" spans="1:36" s="11" customFormat="1" ht="18" customHeight="1">
      <c r="A46" s="1">
        <v>42</v>
      </c>
      <c r="B46" s="1">
        <v>49806</v>
      </c>
      <c r="C46" s="22" t="s">
        <v>34</v>
      </c>
      <c r="D46" s="1" t="s">
        <v>312</v>
      </c>
      <c r="E46" s="5" t="s">
        <v>7</v>
      </c>
      <c r="F46" s="1" t="s">
        <v>8</v>
      </c>
      <c r="G46" s="1">
        <f t="shared" si="1"/>
        <v>31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>
        <v>6</v>
      </c>
      <c r="AB46" s="1"/>
      <c r="AC46" s="1"/>
      <c r="AD46" s="1"/>
      <c r="AE46" s="1"/>
      <c r="AF46" s="1"/>
      <c r="AG46" s="1"/>
      <c r="AH46" s="1"/>
      <c r="AI46" s="1">
        <v>25</v>
      </c>
      <c r="AJ46" s="35"/>
    </row>
    <row r="47" spans="1:36" s="11" customFormat="1" ht="18" customHeight="1">
      <c r="A47" s="1">
        <v>43</v>
      </c>
      <c r="B47" s="1">
        <v>59430</v>
      </c>
      <c r="C47" s="22" t="s">
        <v>35</v>
      </c>
      <c r="D47" s="1" t="s">
        <v>312</v>
      </c>
      <c r="E47" s="5" t="s">
        <v>7</v>
      </c>
      <c r="F47" s="1" t="s">
        <v>8</v>
      </c>
      <c r="G47" s="1">
        <f t="shared" si="1"/>
        <v>30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>
        <v>15</v>
      </c>
      <c r="AB47" s="1"/>
      <c r="AC47" s="1"/>
      <c r="AD47" s="1"/>
      <c r="AE47" s="1"/>
      <c r="AF47" s="1"/>
      <c r="AG47" s="1"/>
      <c r="AH47" s="1"/>
      <c r="AI47" s="1">
        <v>15</v>
      </c>
      <c r="AJ47" s="35"/>
    </row>
    <row r="48" spans="1:36" s="11" customFormat="1" ht="18" customHeight="1">
      <c r="A48" s="1">
        <v>43</v>
      </c>
      <c r="B48" s="1">
        <v>56790</v>
      </c>
      <c r="C48" s="22" t="s">
        <v>426</v>
      </c>
      <c r="D48" s="1" t="s">
        <v>312</v>
      </c>
      <c r="E48" s="5" t="s">
        <v>7</v>
      </c>
      <c r="F48" s="1" t="s">
        <v>114</v>
      </c>
      <c r="G48" s="1">
        <f t="shared" si="1"/>
        <v>30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>
        <v>30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35"/>
    </row>
    <row r="49" spans="1:36" s="11" customFormat="1" ht="18" customHeight="1">
      <c r="A49" s="1">
        <v>45</v>
      </c>
      <c r="B49" s="1">
        <v>58241</v>
      </c>
      <c r="C49" s="5" t="s">
        <v>233</v>
      </c>
      <c r="D49" s="1" t="s">
        <v>312</v>
      </c>
      <c r="E49" s="6" t="s">
        <v>47</v>
      </c>
      <c r="F49" s="1" t="s">
        <v>42</v>
      </c>
      <c r="G49" s="1">
        <f t="shared" si="1"/>
        <v>28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1"/>
      <c r="S49" s="1"/>
      <c r="T49" s="1"/>
      <c r="U49" s="1"/>
      <c r="V49" s="1"/>
      <c r="W49" s="7"/>
      <c r="X49" s="7">
        <v>3</v>
      </c>
      <c r="Y49" s="7"/>
      <c r="Z49" s="7"/>
      <c r="AA49" s="7"/>
      <c r="AB49" s="7"/>
      <c r="AC49" s="7"/>
      <c r="AD49" s="7">
        <v>25</v>
      </c>
      <c r="AE49" s="7"/>
      <c r="AF49" s="7"/>
      <c r="AG49" s="7"/>
      <c r="AH49" s="7"/>
      <c r="AI49" s="7"/>
      <c r="AJ49" s="35"/>
    </row>
    <row r="50" spans="1:36" s="11" customFormat="1" ht="18" customHeight="1">
      <c r="A50" s="1">
        <v>45</v>
      </c>
      <c r="B50" s="1">
        <v>54321</v>
      </c>
      <c r="C50" s="5" t="s">
        <v>338</v>
      </c>
      <c r="D50" s="1" t="s">
        <v>312</v>
      </c>
      <c r="E50" s="6" t="s">
        <v>53</v>
      </c>
      <c r="F50" s="1" t="s">
        <v>42</v>
      </c>
      <c r="G50" s="1">
        <f t="shared" si="1"/>
        <v>28</v>
      </c>
      <c r="H50" s="30"/>
      <c r="I50" s="7"/>
      <c r="J50" s="7"/>
      <c r="K50" s="7">
        <v>20</v>
      </c>
      <c r="L50" s="7"/>
      <c r="M50" s="7"/>
      <c r="N50" s="7"/>
      <c r="O50" s="7"/>
      <c r="P50" s="7"/>
      <c r="Q50" s="7"/>
      <c r="R50" s="1"/>
      <c r="S50" s="1"/>
      <c r="T50" s="1"/>
      <c r="U50" s="1"/>
      <c r="V50" s="1"/>
      <c r="W50" s="7"/>
      <c r="X50" s="7">
        <v>8</v>
      </c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5"/>
    </row>
    <row r="51" spans="1:36" s="11" customFormat="1" ht="18" customHeight="1">
      <c r="A51" s="1">
        <v>47</v>
      </c>
      <c r="B51" s="1">
        <v>62750</v>
      </c>
      <c r="C51" s="5" t="s">
        <v>301</v>
      </c>
      <c r="D51" s="1" t="s">
        <v>312</v>
      </c>
      <c r="E51" s="6" t="s">
        <v>7</v>
      </c>
      <c r="F51" s="1" t="s">
        <v>8</v>
      </c>
      <c r="G51" s="1">
        <f t="shared" si="1"/>
        <v>25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1"/>
      <c r="S51" s="1"/>
      <c r="T51" s="1"/>
      <c r="U51" s="1"/>
      <c r="V51" s="1"/>
      <c r="W51" s="7"/>
      <c r="X51" s="7"/>
      <c r="Y51" s="7"/>
      <c r="Z51" s="7"/>
      <c r="AA51" s="7">
        <v>25</v>
      </c>
      <c r="AB51" s="7"/>
      <c r="AC51" s="7"/>
      <c r="AD51" s="7"/>
      <c r="AE51" s="7"/>
      <c r="AF51" s="7"/>
      <c r="AG51" s="7"/>
      <c r="AH51" s="7"/>
      <c r="AI51" s="7"/>
      <c r="AJ51" s="35"/>
    </row>
    <row r="52" spans="1:36" s="11" customFormat="1" ht="18" customHeight="1">
      <c r="A52" s="1">
        <v>48</v>
      </c>
      <c r="B52" s="1">
        <v>60736</v>
      </c>
      <c r="C52" s="5" t="s">
        <v>302</v>
      </c>
      <c r="D52" s="1" t="s">
        <v>312</v>
      </c>
      <c r="E52" s="6" t="s">
        <v>7</v>
      </c>
      <c r="F52" s="1" t="s">
        <v>8</v>
      </c>
      <c r="G52" s="1">
        <f t="shared" si="1"/>
        <v>20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1"/>
      <c r="S52" s="1"/>
      <c r="T52" s="1"/>
      <c r="U52" s="1"/>
      <c r="V52" s="1"/>
      <c r="W52" s="7"/>
      <c r="X52" s="7"/>
      <c r="Y52" s="7"/>
      <c r="Z52" s="7"/>
      <c r="AA52" s="7">
        <v>20</v>
      </c>
      <c r="AB52" s="7"/>
      <c r="AC52" s="7"/>
      <c r="AD52" s="7"/>
      <c r="AE52" s="7"/>
      <c r="AF52" s="7"/>
      <c r="AG52" s="7"/>
      <c r="AH52" s="7"/>
      <c r="AI52" s="7"/>
      <c r="AJ52" s="35"/>
    </row>
    <row r="53" spans="1:36" s="11" customFormat="1" ht="18" customHeight="1">
      <c r="A53" s="1">
        <v>49</v>
      </c>
      <c r="B53" s="1">
        <v>46822</v>
      </c>
      <c r="C53" s="5" t="s">
        <v>352</v>
      </c>
      <c r="D53" s="1" t="s">
        <v>312</v>
      </c>
      <c r="E53" s="6" t="s">
        <v>7</v>
      </c>
      <c r="F53" s="1" t="s">
        <v>119</v>
      </c>
      <c r="G53" s="1">
        <f t="shared" si="1"/>
        <v>15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1"/>
      <c r="S53" s="1"/>
      <c r="T53" s="1"/>
      <c r="U53" s="1"/>
      <c r="V53" s="1"/>
      <c r="W53" s="7">
        <v>15</v>
      </c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5"/>
    </row>
    <row r="54" spans="1:36" s="11" customFormat="1" ht="18" customHeight="1">
      <c r="A54" s="1">
        <v>49</v>
      </c>
      <c r="B54" s="1">
        <v>63922</v>
      </c>
      <c r="C54" s="22" t="s">
        <v>393</v>
      </c>
      <c r="D54" s="1" t="s">
        <v>312</v>
      </c>
      <c r="E54" s="5" t="s">
        <v>7</v>
      </c>
      <c r="F54" s="1" t="s">
        <v>26</v>
      </c>
      <c r="G54" s="1">
        <f t="shared" si="1"/>
        <v>15</v>
      </c>
      <c r="H54" s="31"/>
      <c r="I54" s="1"/>
      <c r="J54" s="1"/>
      <c r="K54" s="1"/>
      <c r="L54" s="1"/>
      <c r="M54" s="1"/>
      <c r="N54" s="1"/>
      <c r="O54" s="1"/>
      <c r="P54" s="1"/>
      <c r="Q54" s="1"/>
      <c r="R54" s="1"/>
      <c r="S54" s="1">
        <v>15</v>
      </c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35"/>
    </row>
    <row r="55" spans="1:36" s="11" customFormat="1" ht="18" customHeight="1">
      <c r="A55" s="1">
        <v>51</v>
      </c>
      <c r="B55" s="1">
        <v>60223</v>
      </c>
      <c r="C55" s="22" t="s">
        <v>429</v>
      </c>
      <c r="D55" s="1" t="s">
        <v>312</v>
      </c>
      <c r="E55" s="5" t="s">
        <v>7</v>
      </c>
      <c r="F55" s="1" t="s">
        <v>42</v>
      </c>
      <c r="G55" s="1">
        <f t="shared" si="1"/>
        <v>14.5</v>
      </c>
      <c r="H55" s="31"/>
      <c r="I55" s="1"/>
      <c r="J55" s="1"/>
      <c r="K55" s="1"/>
      <c r="L55" s="1"/>
      <c r="M55" s="1"/>
      <c r="N55" s="1"/>
      <c r="O55" s="1"/>
      <c r="P55" s="1"/>
      <c r="Q55" s="1">
        <v>7.5</v>
      </c>
      <c r="R55" s="1"/>
      <c r="S55" s="1"/>
      <c r="T55" s="1"/>
      <c r="U55" s="1">
        <v>7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35"/>
    </row>
    <row r="56" spans="1:36" s="11" customFormat="1" ht="18" customHeight="1">
      <c r="A56" s="1">
        <v>52</v>
      </c>
      <c r="B56" s="1">
        <v>38431</v>
      </c>
      <c r="C56" s="22" t="s">
        <v>483</v>
      </c>
      <c r="D56" s="1" t="s">
        <v>312</v>
      </c>
      <c r="E56" s="5" t="s">
        <v>484</v>
      </c>
      <c r="F56" s="1" t="s">
        <v>57</v>
      </c>
      <c r="G56" s="1">
        <f t="shared" si="1"/>
        <v>12.5</v>
      </c>
      <c r="H56" s="31"/>
      <c r="I56" s="1"/>
      <c r="J56" s="1"/>
      <c r="K56" s="1"/>
      <c r="L56" s="1"/>
      <c r="M56" s="1"/>
      <c r="N56" s="1"/>
      <c r="O56" s="1"/>
      <c r="P56" s="1">
        <v>12.5</v>
      </c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35"/>
    </row>
    <row r="57" spans="1:36" s="11" customFormat="1" ht="18" customHeight="1">
      <c r="A57" s="1">
        <v>52</v>
      </c>
      <c r="B57" s="1">
        <v>63185</v>
      </c>
      <c r="C57" s="5" t="s">
        <v>107</v>
      </c>
      <c r="D57" s="1" t="s">
        <v>312</v>
      </c>
      <c r="E57" s="6" t="s">
        <v>7</v>
      </c>
      <c r="F57" s="1" t="s">
        <v>91</v>
      </c>
      <c r="G57" s="1">
        <f t="shared" si="1"/>
        <v>12.5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1"/>
      <c r="S57" s="1"/>
      <c r="T57" s="1"/>
      <c r="U57" s="1"/>
      <c r="V57" s="1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>
        <f>25/2</f>
        <v>12.5</v>
      </c>
      <c r="AH57" s="7"/>
      <c r="AI57" s="7"/>
      <c r="AJ57" s="35"/>
    </row>
    <row r="58" spans="1:36" s="11" customFormat="1" ht="18" customHeight="1">
      <c r="A58" s="1">
        <v>54</v>
      </c>
      <c r="B58" s="1">
        <v>63017</v>
      </c>
      <c r="C58" s="22" t="s">
        <v>108</v>
      </c>
      <c r="D58" s="1" t="s">
        <v>312</v>
      </c>
      <c r="E58" s="5" t="s">
        <v>99</v>
      </c>
      <c r="F58" s="1" t="s">
        <v>91</v>
      </c>
      <c r="G58" s="1">
        <f t="shared" si="1"/>
        <v>10</v>
      </c>
      <c r="H58" s="3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>
        <v>10</v>
      </c>
      <c r="AH58" s="1"/>
      <c r="AI58" s="1"/>
      <c r="AJ58" s="35"/>
    </row>
    <row r="59" spans="1:36" s="11" customFormat="1" ht="18" customHeight="1">
      <c r="A59" s="1">
        <v>54</v>
      </c>
      <c r="B59" s="1">
        <v>64586</v>
      </c>
      <c r="C59" s="22" t="s">
        <v>427</v>
      </c>
      <c r="D59" s="1" t="s">
        <v>312</v>
      </c>
      <c r="E59" s="5" t="s">
        <v>7</v>
      </c>
      <c r="F59" s="1" t="s">
        <v>33</v>
      </c>
      <c r="G59" s="1">
        <f t="shared" si="1"/>
        <v>10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>
        <v>10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35"/>
    </row>
    <row r="60" spans="1:36" s="11" customFormat="1" ht="18" customHeight="1">
      <c r="A60" s="1">
        <v>56</v>
      </c>
      <c r="B60" s="1">
        <v>54090</v>
      </c>
      <c r="C60" s="22" t="s">
        <v>428</v>
      </c>
      <c r="D60" s="1" t="s">
        <v>312</v>
      </c>
      <c r="E60" s="5" t="s">
        <v>7</v>
      </c>
      <c r="F60" s="1" t="s">
        <v>33</v>
      </c>
      <c r="G60" s="1">
        <f t="shared" si="1"/>
        <v>9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>
        <v>9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35"/>
    </row>
    <row r="61" spans="1:36" s="11" customFormat="1" ht="18" customHeight="1">
      <c r="A61" s="1">
        <v>57</v>
      </c>
      <c r="B61" s="1">
        <v>52925</v>
      </c>
      <c r="C61" s="22" t="s">
        <v>36</v>
      </c>
      <c r="D61" s="1" t="s">
        <v>312</v>
      </c>
      <c r="E61" s="5" t="s">
        <v>16</v>
      </c>
      <c r="F61" s="1" t="s">
        <v>8</v>
      </c>
      <c r="G61" s="1">
        <f t="shared" si="1"/>
        <v>8</v>
      </c>
      <c r="H61" s="3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>
        <v>8</v>
      </c>
      <c r="AJ61" s="35"/>
    </row>
    <row r="62" spans="1:36" s="11" customFormat="1" ht="18" customHeight="1">
      <c r="A62" s="1">
        <v>57</v>
      </c>
      <c r="B62" s="1">
        <v>36042</v>
      </c>
      <c r="C62" s="22" t="s">
        <v>74</v>
      </c>
      <c r="D62" s="1" t="s">
        <v>312</v>
      </c>
      <c r="E62" s="5" t="s">
        <v>47</v>
      </c>
      <c r="F62" s="1" t="s">
        <v>42</v>
      </c>
      <c r="G62" s="1">
        <f t="shared" si="1"/>
        <v>8</v>
      </c>
      <c r="H62" s="3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>
        <v>8</v>
      </c>
      <c r="AI62" s="1"/>
      <c r="AJ62" s="35"/>
    </row>
    <row r="63" spans="1:36" s="11" customFormat="1" ht="18" customHeight="1">
      <c r="A63" s="1">
        <v>57</v>
      </c>
      <c r="B63" s="1">
        <v>56304</v>
      </c>
      <c r="C63" s="5" t="s">
        <v>303</v>
      </c>
      <c r="D63" s="1" t="s">
        <v>312</v>
      </c>
      <c r="E63" s="6" t="s">
        <v>7</v>
      </c>
      <c r="F63" s="1" t="s">
        <v>8</v>
      </c>
      <c r="G63" s="1">
        <f t="shared" si="1"/>
        <v>8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1"/>
      <c r="S63" s="1"/>
      <c r="T63" s="1"/>
      <c r="U63" s="1"/>
      <c r="V63" s="1"/>
      <c r="W63" s="7"/>
      <c r="X63" s="7"/>
      <c r="Y63" s="7"/>
      <c r="Z63" s="7"/>
      <c r="AA63" s="7">
        <v>8</v>
      </c>
      <c r="AB63" s="7"/>
      <c r="AC63" s="7"/>
      <c r="AD63" s="7"/>
      <c r="AE63" s="7"/>
      <c r="AF63" s="7"/>
      <c r="AG63" s="7"/>
      <c r="AH63" s="7"/>
      <c r="AI63" s="7"/>
      <c r="AJ63" s="35"/>
    </row>
    <row r="64" spans="1:36" s="11" customFormat="1" ht="18" customHeight="1">
      <c r="A64" s="1">
        <v>60</v>
      </c>
      <c r="B64" s="1">
        <v>46202</v>
      </c>
      <c r="C64" s="22" t="s">
        <v>485</v>
      </c>
      <c r="D64" s="1" t="s">
        <v>312</v>
      </c>
      <c r="E64" s="5" t="s">
        <v>480</v>
      </c>
      <c r="F64" s="1" t="s">
        <v>57</v>
      </c>
      <c r="G64" s="1">
        <f t="shared" si="1"/>
        <v>7.5</v>
      </c>
      <c r="H64" s="31"/>
      <c r="I64" s="1"/>
      <c r="J64" s="1"/>
      <c r="K64" s="1"/>
      <c r="L64" s="1"/>
      <c r="M64" s="1"/>
      <c r="N64" s="1"/>
      <c r="O64" s="1"/>
      <c r="P64" s="1">
        <v>7.5</v>
      </c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35"/>
    </row>
    <row r="65" spans="1:36" s="11" customFormat="1" ht="18" customHeight="1">
      <c r="A65" s="1">
        <v>61</v>
      </c>
      <c r="B65" s="1">
        <v>51857</v>
      </c>
      <c r="C65" s="22" t="s">
        <v>37</v>
      </c>
      <c r="D65" s="1" t="s">
        <v>312</v>
      </c>
      <c r="E65" s="5" t="s">
        <v>7</v>
      </c>
      <c r="F65" s="1" t="s">
        <v>8</v>
      </c>
      <c r="G65" s="1">
        <f t="shared" si="1"/>
        <v>6</v>
      </c>
      <c r="H65" s="3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>
        <v>6</v>
      </c>
      <c r="AJ65" s="35"/>
    </row>
    <row r="66" spans="1:36" s="11" customFormat="1" ht="18" customHeight="1">
      <c r="A66" s="1">
        <v>62</v>
      </c>
      <c r="B66" s="1">
        <v>64907</v>
      </c>
      <c r="C66" s="22" t="s">
        <v>445</v>
      </c>
      <c r="D66" s="1" t="s">
        <v>312</v>
      </c>
      <c r="E66" s="5" t="s">
        <v>7</v>
      </c>
      <c r="F66" s="1" t="s">
        <v>42</v>
      </c>
      <c r="G66" s="1">
        <f t="shared" si="1"/>
        <v>5</v>
      </c>
      <c r="H66" s="31"/>
      <c r="I66" s="1"/>
      <c r="J66" s="1"/>
      <c r="K66" s="1"/>
      <c r="L66" s="1"/>
      <c r="M66" s="1"/>
      <c r="N66" s="1"/>
      <c r="O66" s="1"/>
      <c r="P66" s="1"/>
      <c r="Q66" s="1">
        <v>5</v>
      </c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35"/>
    </row>
    <row r="67" spans="1:36" s="11" customFormat="1" ht="18" customHeight="1">
      <c r="A67" s="1">
        <v>63</v>
      </c>
      <c r="B67" s="1">
        <v>63069</v>
      </c>
      <c r="C67" s="22" t="s">
        <v>38</v>
      </c>
      <c r="D67" s="1" t="s">
        <v>312</v>
      </c>
      <c r="E67" s="5" t="s">
        <v>17</v>
      </c>
      <c r="F67" s="1" t="s">
        <v>8</v>
      </c>
      <c r="G67" s="1">
        <f t="shared" si="1"/>
        <v>4</v>
      </c>
      <c r="H67" s="3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>
        <v>4</v>
      </c>
      <c r="AJ67" s="35"/>
    </row>
    <row r="68" spans="1:36" ht="6.9" customHeight="1">
      <c r="A68" s="37"/>
      <c r="B68" s="32"/>
      <c r="C68" s="38"/>
      <c r="D68" s="32"/>
      <c r="E68" s="39"/>
      <c r="F68" s="32"/>
      <c r="G68" s="40"/>
      <c r="H68" s="32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36"/>
    </row>
    <row r="69" spans="1:36" s="8" customFormat="1" ht="12.75" customHeight="1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2"/>
      <c r="R69" s="11"/>
      <c r="S69" s="11"/>
      <c r="T69" s="11"/>
      <c r="U69" s="11"/>
      <c r="V69" s="11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</row>
    <row r="70" spans="1:36">
      <c r="C70" s="2"/>
      <c r="D70" s="10"/>
      <c r="E70" s="2"/>
      <c r="H70" s="12"/>
      <c r="AI70" s="3"/>
    </row>
    <row r="71" spans="1:36">
      <c r="B71" s="48"/>
      <c r="C71" s="2"/>
      <c r="D71" s="10"/>
      <c r="E71" s="2"/>
      <c r="H71" s="12"/>
      <c r="AI71" s="3"/>
    </row>
    <row r="72" spans="1:36">
      <c r="B72" s="48"/>
      <c r="C72" s="2"/>
      <c r="D72" s="10"/>
      <c r="E72" s="2"/>
      <c r="H72" s="12"/>
      <c r="AI72" s="3"/>
    </row>
    <row r="73" spans="1:36">
      <c r="B73" s="48"/>
      <c r="C73" s="2"/>
      <c r="D73" s="10"/>
      <c r="E73" s="2"/>
      <c r="H73" s="12"/>
      <c r="AI73" s="3"/>
    </row>
    <row r="74" spans="1:36">
      <c r="B74" s="48"/>
      <c r="C74" s="2"/>
      <c r="D74" s="10"/>
      <c r="E74" s="2"/>
      <c r="H74" s="12"/>
      <c r="AI74" s="3"/>
    </row>
    <row r="75" spans="1:36">
      <c r="B75" s="48"/>
      <c r="C75" s="2"/>
      <c r="D75" s="10"/>
      <c r="E75" s="2"/>
      <c r="H75" s="12"/>
      <c r="AI75" s="3"/>
    </row>
    <row r="76" spans="1:36">
      <c r="C76" s="2"/>
      <c r="D76" s="10"/>
      <c r="E76" s="2"/>
      <c r="H76" s="12"/>
      <c r="AI76" s="3"/>
    </row>
    <row r="77" spans="1:36">
      <c r="C77" s="2"/>
      <c r="D77" s="10"/>
      <c r="E77" s="2"/>
      <c r="H77" s="12"/>
      <c r="AI77" s="3"/>
    </row>
    <row r="78" spans="1:36">
      <c r="C78" s="2"/>
      <c r="D78" s="10"/>
      <c r="E78" s="2"/>
      <c r="H78" s="12"/>
      <c r="AI78" s="3"/>
    </row>
  </sheetData>
  <sheetProtection algorithmName="SHA-512" hashValue="8D+v/XkpJ9onrxPF0S1rGFiJK4sIjC7SlyHP0bcXD+CKU+wcGk3keUoVAyn+4SAElh2VZ1A84NcNZP4choAmbA==" saltValue="SFyUjm+hcXjj2jTjGV7t9Q==" spinCount="100000" sheet="1" selectLockedCells="1" selectUnlockedCells="1"/>
  <sortState xmlns:xlrd2="http://schemas.microsoft.com/office/spreadsheetml/2017/richdata2" ref="A5:AI67">
    <sortCondition descending="1" ref="G5:G67"/>
  </sortState>
  <mergeCells count="29">
    <mergeCell ref="L1:L2"/>
    <mergeCell ref="K1:K2"/>
    <mergeCell ref="J1:J2"/>
    <mergeCell ref="I1:I2"/>
    <mergeCell ref="AI1:AI2"/>
    <mergeCell ref="A2:G2"/>
    <mergeCell ref="AF1:AF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T1:T2"/>
    <mergeCell ref="R1:R2"/>
    <mergeCell ref="A1:G1"/>
    <mergeCell ref="M1:M2"/>
    <mergeCell ref="N1:N2"/>
    <mergeCell ref="O1:O2"/>
    <mergeCell ref="Q1:Q2"/>
    <mergeCell ref="AG1:AG2"/>
    <mergeCell ref="AH1:AH2"/>
    <mergeCell ref="S1:S2"/>
    <mergeCell ref="V1:V2"/>
    <mergeCell ref="U1:U2"/>
    <mergeCell ref="P1:P2"/>
  </mergeCells>
  <conditionalFormatting sqref="B1:C2 B4:C4 B10:C69 B70:B78 B79:C65549">
    <cfRule type="expression" dxfId="45" priority="7620" stopIfTrue="1">
      <formula>AND(COUNTIF($B$1:$C$2, B1)+COUNTIF($B$4:$C$4, B1)+COUNTIF($B$10:$C$65549, B1)&gt;1,NOT(ISBLANK(B1)))</formula>
    </cfRule>
  </conditionalFormatting>
  <conditionalFormatting sqref="B1:C1048576">
    <cfRule type="duplicateValues" dxfId="44" priority="2"/>
  </conditionalFormatting>
  <conditionalFormatting sqref="B3:C3">
    <cfRule type="duplicateValues" dxfId="43" priority="13" stopIfTrue="1"/>
  </conditionalFormatting>
  <conditionalFormatting sqref="B5:C67">
    <cfRule type="duplicateValues" dxfId="42" priority="11415" stopIfTrue="1"/>
    <cfRule type="duplicateValues" dxfId="41" priority="11416" stopIfTrue="1"/>
    <cfRule type="duplicateValues" dxfId="40" priority="11417" stopIfTrue="1"/>
    <cfRule type="duplicateValues" dxfId="39" priority="11418" stopIfTrue="1"/>
  </conditionalFormatting>
  <conditionalFormatting sqref="B10:C69">
    <cfRule type="duplicateValues" dxfId="38" priority="11419" stopIfTrue="1"/>
  </conditionalFormatting>
  <conditionalFormatting sqref="B79:C1048576 B1:C69 B70:B78">
    <cfRule type="duplicateValues" dxfId="37" priority="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6"/>
  <sheetViews>
    <sheetView zoomScale="85" zoomScaleNormal="85" workbookViewId="0">
      <selection activeCell="J19" sqref="J19"/>
    </sheetView>
  </sheetViews>
  <sheetFormatPr defaultColWidth="9.08984375" defaultRowHeight="14"/>
  <cols>
    <col min="1" max="1" width="5.6328125" style="9" bestFit="1" customWidth="1"/>
    <col min="2" max="2" width="9.6328125" style="2" customWidth="1"/>
    <col min="3" max="3" width="42.1796875" style="3" customWidth="1"/>
    <col min="4" max="4" width="7.54296875" style="2" customWidth="1"/>
    <col min="5" max="5" width="49" style="10" customWidth="1"/>
    <col min="6" max="6" width="7.08984375" style="2" customWidth="1"/>
    <col min="7" max="7" width="8" style="2" bestFit="1" customWidth="1"/>
    <col min="8" max="8" width="1" style="2" customWidth="1"/>
    <col min="9" max="13" width="6.6328125" style="12" customWidth="1"/>
    <col min="14" max="14" width="6.6328125" style="11" customWidth="1"/>
    <col min="15" max="15" width="6.6328125" style="12" customWidth="1"/>
    <col min="16" max="18" width="6.6328125" style="11" customWidth="1"/>
    <col min="19" max="27" width="6.6328125" style="12" customWidth="1"/>
    <col min="28" max="28" width="1" style="3" customWidth="1"/>
    <col min="29" max="16384" width="9.08984375" style="3"/>
  </cols>
  <sheetData>
    <row r="1" spans="1:28" ht="69" customHeight="1">
      <c r="A1" s="87"/>
      <c r="B1" s="88"/>
      <c r="C1" s="88"/>
      <c r="D1" s="88"/>
      <c r="E1" s="88"/>
      <c r="F1" s="88"/>
      <c r="G1" s="89"/>
      <c r="H1" s="26"/>
      <c r="I1" s="92" t="s">
        <v>524</v>
      </c>
      <c r="J1" s="90" t="s">
        <v>499</v>
      </c>
      <c r="K1" s="98" t="s">
        <v>473</v>
      </c>
      <c r="L1" s="96" t="s">
        <v>466</v>
      </c>
      <c r="M1" s="96" t="s">
        <v>455</v>
      </c>
      <c r="N1" s="100" t="s">
        <v>397</v>
      </c>
      <c r="O1" s="90" t="s">
        <v>364</v>
      </c>
      <c r="P1" s="96" t="s">
        <v>477</v>
      </c>
      <c r="Q1" s="92" t="s">
        <v>405</v>
      </c>
      <c r="R1" s="92" t="s">
        <v>399</v>
      </c>
      <c r="S1" s="90" t="s">
        <v>347</v>
      </c>
      <c r="T1" s="90" t="s">
        <v>335</v>
      </c>
      <c r="U1" s="90" t="s">
        <v>323</v>
      </c>
      <c r="V1" s="90" t="s">
        <v>495</v>
      </c>
      <c r="W1" s="90" t="s">
        <v>287</v>
      </c>
      <c r="X1" s="90" t="s">
        <v>236</v>
      </c>
      <c r="Y1" s="90" t="s">
        <v>200</v>
      </c>
      <c r="Z1" s="90" t="s">
        <v>496</v>
      </c>
      <c r="AA1" s="94" t="s">
        <v>89</v>
      </c>
      <c r="AB1" s="26"/>
    </row>
    <row r="2" spans="1:28" s="4" customFormat="1" ht="117.65" customHeight="1">
      <c r="A2" s="84" t="s">
        <v>548</v>
      </c>
      <c r="B2" s="85"/>
      <c r="C2" s="85"/>
      <c r="D2" s="85"/>
      <c r="E2" s="85"/>
      <c r="F2" s="85"/>
      <c r="G2" s="86"/>
      <c r="H2" s="27"/>
      <c r="I2" s="93"/>
      <c r="J2" s="91"/>
      <c r="K2" s="98"/>
      <c r="L2" s="97"/>
      <c r="M2" s="97"/>
      <c r="N2" s="101"/>
      <c r="O2" s="91"/>
      <c r="P2" s="97"/>
      <c r="Q2" s="93"/>
      <c r="R2" s="93"/>
      <c r="S2" s="91"/>
      <c r="T2" s="91"/>
      <c r="U2" s="91"/>
      <c r="V2" s="91"/>
      <c r="W2" s="91"/>
      <c r="X2" s="91"/>
      <c r="Y2" s="91"/>
      <c r="Z2" s="91"/>
      <c r="AA2" s="95"/>
      <c r="AB2" s="33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45941</v>
      </c>
      <c r="J3" s="19">
        <v>45928</v>
      </c>
      <c r="K3" s="19">
        <v>45921</v>
      </c>
      <c r="L3" s="19">
        <v>45921</v>
      </c>
      <c r="M3" s="19">
        <v>45865</v>
      </c>
      <c r="N3" s="56">
        <v>45851</v>
      </c>
      <c r="O3" s="19">
        <v>45844</v>
      </c>
      <c r="P3" s="56">
        <v>45843</v>
      </c>
      <c r="Q3" s="56">
        <v>45837</v>
      </c>
      <c r="R3" s="56">
        <v>45834</v>
      </c>
      <c r="S3" s="19">
        <v>45816</v>
      </c>
      <c r="T3" s="19">
        <v>45815</v>
      </c>
      <c r="U3" s="19">
        <v>45794</v>
      </c>
      <c r="V3" s="19">
        <v>45794</v>
      </c>
      <c r="W3" s="19">
        <v>45744</v>
      </c>
      <c r="X3" s="19">
        <v>45739</v>
      </c>
      <c r="Y3" s="19">
        <v>45731</v>
      </c>
      <c r="Z3" s="19">
        <v>45724</v>
      </c>
      <c r="AA3" s="19">
        <v>45711</v>
      </c>
      <c r="AB3" s="33"/>
    </row>
    <row r="4" spans="1:28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57" t="s">
        <v>149</v>
      </c>
      <c r="J4" s="57" t="s">
        <v>149</v>
      </c>
      <c r="K4" s="57" t="s">
        <v>149</v>
      </c>
      <c r="L4" s="21" t="s">
        <v>149</v>
      </c>
      <c r="M4" s="57" t="s">
        <v>6</v>
      </c>
      <c r="N4" s="57" t="s">
        <v>149</v>
      </c>
      <c r="O4" s="21" t="s">
        <v>44</v>
      </c>
      <c r="P4" s="57" t="s">
        <v>149</v>
      </c>
      <c r="Q4" s="57" t="s">
        <v>400</v>
      </c>
      <c r="R4" s="57" t="s">
        <v>6</v>
      </c>
      <c r="S4" s="21" t="s">
        <v>149</v>
      </c>
      <c r="T4" s="21" t="s">
        <v>6</v>
      </c>
      <c r="U4" s="21" t="s">
        <v>149</v>
      </c>
      <c r="V4" s="21" t="s">
        <v>149</v>
      </c>
      <c r="W4" s="21" t="s">
        <v>149</v>
      </c>
      <c r="X4" s="21" t="s">
        <v>149</v>
      </c>
      <c r="Y4" s="21" t="s">
        <v>149</v>
      </c>
      <c r="Z4" s="21" t="s">
        <v>149</v>
      </c>
      <c r="AA4" s="21" t="s">
        <v>6</v>
      </c>
      <c r="AB4" s="34"/>
    </row>
    <row r="5" spans="1:28" s="11" customFormat="1" ht="18" customHeight="1">
      <c r="A5" s="1">
        <v>1</v>
      </c>
      <c r="B5" s="1">
        <v>48705</v>
      </c>
      <c r="C5" s="5" t="s">
        <v>161</v>
      </c>
      <c r="D5" s="1" t="s">
        <v>313</v>
      </c>
      <c r="E5" s="6" t="s">
        <v>7</v>
      </c>
      <c r="F5" s="1" t="s">
        <v>26</v>
      </c>
      <c r="G5" s="1">
        <f t="shared" ref="G5:G21" si="0">SUM(I5:AA5)</f>
        <v>963.5</v>
      </c>
      <c r="H5" s="30"/>
      <c r="I5" s="7">
        <v>47.5</v>
      </c>
      <c r="J5" s="7">
        <v>42.5</v>
      </c>
      <c r="K5" s="7"/>
      <c r="L5" s="7">
        <v>47.5</v>
      </c>
      <c r="M5" s="7"/>
      <c r="N5" s="1">
        <v>50</v>
      </c>
      <c r="O5" s="7"/>
      <c r="P5" s="1">
        <v>85</v>
      </c>
      <c r="Q5" s="1">
        <v>215</v>
      </c>
      <c r="R5" s="1">
        <v>6</v>
      </c>
      <c r="S5" s="7">
        <v>75</v>
      </c>
      <c r="T5" s="7"/>
      <c r="U5" s="7">
        <f>90/2</f>
        <v>45</v>
      </c>
      <c r="V5" s="7">
        <v>90</v>
      </c>
      <c r="W5" s="7">
        <v>75</v>
      </c>
      <c r="X5" s="7"/>
      <c r="Y5" s="7">
        <v>95</v>
      </c>
      <c r="Z5" s="7">
        <v>90</v>
      </c>
      <c r="AA5" s="7"/>
      <c r="AB5" s="31"/>
    </row>
    <row r="6" spans="1:28" s="11" customFormat="1" ht="18" customHeight="1">
      <c r="A6" s="1">
        <v>2</v>
      </c>
      <c r="B6" s="1">
        <v>48355</v>
      </c>
      <c r="C6" s="5" t="s">
        <v>160</v>
      </c>
      <c r="D6" s="1" t="s">
        <v>313</v>
      </c>
      <c r="E6" s="6" t="s">
        <v>7</v>
      </c>
      <c r="F6" s="1" t="s">
        <v>119</v>
      </c>
      <c r="G6" s="1">
        <f t="shared" si="0"/>
        <v>852.5</v>
      </c>
      <c r="H6" s="30"/>
      <c r="I6" s="7">
        <v>50</v>
      </c>
      <c r="J6" s="7"/>
      <c r="K6" s="7"/>
      <c r="L6" s="7">
        <v>50</v>
      </c>
      <c r="M6" s="7"/>
      <c r="N6" s="1"/>
      <c r="O6" s="7"/>
      <c r="P6" s="1">
        <v>90</v>
      </c>
      <c r="Q6" s="1">
        <v>250</v>
      </c>
      <c r="R6" s="1"/>
      <c r="S6" s="7">
        <v>80</v>
      </c>
      <c r="T6" s="7"/>
      <c r="U6" s="7">
        <f>95/2</f>
        <v>47.5</v>
      </c>
      <c r="V6" s="7">
        <v>100</v>
      </c>
      <c r="W6" s="7"/>
      <c r="X6" s="7"/>
      <c r="Y6" s="7">
        <v>90</v>
      </c>
      <c r="Z6" s="7">
        <v>95</v>
      </c>
      <c r="AA6" s="7"/>
      <c r="AB6" s="31"/>
    </row>
    <row r="7" spans="1:28" s="11" customFormat="1" ht="18" customHeight="1">
      <c r="A7" s="1">
        <v>3</v>
      </c>
      <c r="B7" s="1">
        <v>43822</v>
      </c>
      <c r="C7" s="5" t="s">
        <v>222</v>
      </c>
      <c r="D7" s="1" t="s">
        <v>313</v>
      </c>
      <c r="E7" s="6" t="s">
        <v>7</v>
      </c>
      <c r="F7" s="1" t="s">
        <v>26</v>
      </c>
      <c r="G7" s="1">
        <f t="shared" si="0"/>
        <v>600</v>
      </c>
      <c r="H7" s="30"/>
      <c r="I7" s="7"/>
      <c r="J7" s="7">
        <v>45</v>
      </c>
      <c r="K7" s="7"/>
      <c r="L7" s="7"/>
      <c r="M7" s="7"/>
      <c r="N7" s="1"/>
      <c r="O7" s="7"/>
      <c r="P7" s="1"/>
      <c r="Q7" s="1">
        <v>300</v>
      </c>
      <c r="R7" s="1"/>
      <c r="S7" s="7">
        <v>85</v>
      </c>
      <c r="T7" s="7"/>
      <c r="U7" s="7"/>
      <c r="V7" s="7"/>
      <c r="W7" s="7">
        <v>85</v>
      </c>
      <c r="X7" s="7"/>
      <c r="Y7" s="7">
        <v>85</v>
      </c>
      <c r="Z7" s="7"/>
      <c r="AA7" s="7"/>
      <c r="AB7" s="35"/>
    </row>
    <row r="8" spans="1:28" s="11" customFormat="1" ht="18" customHeight="1">
      <c r="A8" s="1">
        <v>4</v>
      </c>
      <c r="B8" s="1">
        <v>42417</v>
      </c>
      <c r="C8" s="5" t="s">
        <v>158</v>
      </c>
      <c r="D8" s="1" t="s">
        <v>313</v>
      </c>
      <c r="E8" s="6" t="s">
        <v>159</v>
      </c>
      <c r="F8" s="1" t="s">
        <v>33</v>
      </c>
      <c r="G8" s="1">
        <f t="shared" si="0"/>
        <v>562.5</v>
      </c>
      <c r="H8" s="30"/>
      <c r="I8" s="7"/>
      <c r="J8" s="7">
        <v>47.5</v>
      </c>
      <c r="K8" s="7"/>
      <c r="L8" s="7"/>
      <c r="M8" s="7"/>
      <c r="N8" s="1"/>
      <c r="O8" s="7"/>
      <c r="P8" s="1"/>
      <c r="Q8" s="1"/>
      <c r="R8" s="1"/>
      <c r="S8" s="7">
        <v>90</v>
      </c>
      <c r="T8" s="7"/>
      <c r="U8" s="7">
        <v>50</v>
      </c>
      <c r="V8" s="7">
        <v>95</v>
      </c>
      <c r="W8" s="7">
        <v>80</v>
      </c>
      <c r="X8" s="7"/>
      <c r="Y8" s="7">
        <v>100</v>
      </c>
      <c r="Z8" s="7">
        <v>100</v>
      </c>
      <c r="AA8" s="7"/>
      <c r="AB8" s="31"/>
    </row>
    <row r="9" spans="1:28" s="11" customFormat="1" ht="18" customHeight="1">
      <c r="A9" s="1">
        <v>5</v>
      </c>
      <c r="B9" s="1">
        <v>59533</v>
      </c>
      <c r="C9" s="5" t="s">
        <v>319</v>
      </c>
      <c r="D9" s="1" t="s">
        <v>313</v>
      </c>
      <c r="E9" s="6" t="s">
        <v>7</v>
      </c>
      <c r="F9" s="1" t="s">
        <v>119</v>
      </c>
      <c r="G9" s="1">
        <f t="shared" si="0"/>
        <v>450</v>
      </c>
      <c r="H9" s="30"/>
      <c r="I9" s="7">
        <v>45</v>
      </c>
      <c r="J9" s="7"/>
      <c r="K9" s="7"/>
      <c r="L9" s="7"/>
      <c r="M9" s="7"/>
      <c r="N9" s="1"/>
      <c r="O9" s="7"/>
      <c r="P9" s="1">
        <v>75</v>
      </c>
      <c r="Q9" s="1">
        <v>180</v>
      </c>
      <c r="R9" s="1"/>
      <c r="S9" s="7">
        <v>65</v>
      </c>
      <c r="T9" s="7"/>
      <c r="U9" s="7"/>
      <c r="V9" s="7">
        <v>85</v>
      </c>
      <c r="W9" s="7"/>
      <c r="X9" s="7"/>
      <c r="Y9" s="7"/>
      <c r="Z9" s="7"/>
      <c r="AA9" s="7"/>
      <c r="AB9" s="35"/>
    </row>
    <row r="10" spans="1:28" s="11" customFormat="1" ht="18" customHeight="1">
      <c r="A10" s="1">
        <v>6</v>
      </c>
      <c r="B10" s="1">
        <v>42762</v>
      </c>
      <c r="C10" s="5" t="s">
        <v>163</v>
      </c>
      <c r="D10" s="1" t="s">
        <v>313</v>
      </c>
      <c r="E10" s="5" t="s">
        <v>7</v>
      </c>
      <c r="F10" s="1" t="s">
        <v>164</v>
      </c>
      <c r="G10" s="1">
        <f t="shared" si="0"/>
        <v>440</v>
      </c>
      <c r="H10" s="31"/>
      <c r="I10" s="1"/>
      <c r="J10" s="1"/>
      <c r="K10" s="1"/>
      <c r="L10" s="1"/>
      <c r="M10" s="1"/>
      <c r="N10" s="1"/>
      <c r="O10" s="1"/>
      <c r="P10" s="1"/>
      <c r="Q10" s="1">
        <v>160</v>
      </c>
      <c r="R10" s="1"/>
      <c r="S10" s="1"/>
      <c r="T10" s="1"/>
      <c r="U10" s="1"/>
      <c r="V10" s="1">
        <v>80</v>
      </c>
      <c r="W10" s="1">
        <v>70</v>
      </c>
      <c r="X10" s="1">
        <v>50</v>
      </c>
      <c r="Y10" s="1"/>
      <c r="Z10" s="1">
        <v>80</v>
      </c>
      <c r="AA10" s="1"/>
      <c r="AB10" s="35"/>
    </row>
    <row r="11" spans="1:28" s="11" customFormat="1" ht="18" customHeight="1">
      <c r="A11" s="1">
        <v>7</v>
      </c>
      <c r="B11" s="23">
        <v>43430</v>
      </c>
      <c r="C11" s="24" t="s">
        <v>289</v>
      </c>
      <c r="D11" s="1" t="s">
        <v>313</v>
      </c>
      <c r="E11" s="25" t="s">
        <v>118</v>
      </c>
      <c r="F11" s="23" t="s">
        <v>119</v>
      </c>
      <c r="G11" s="1">
        <f t="shared" si="0"/>
        <v>425</v>
      </c>
      <c r="H11" s="30"/>
      <c r="I11" s="43"/>
      <c r="J11" s="43">
        <v>50</v>
      </c>
      <c r="K11" s="43"/>
      <c r="L11" s="43"/>
      <c r="M11" s="43"/>
      <c r="N11" s="23"/>
      <c r="O11" s="43"/>
      <c r="P11" s="23">
        <v>80</v>
      </c>
      <c r="Q11" s="23">
        <v>200</v>
      </c>
      <c r="R11" s="23"/>
      <c r="S11" s="43"/>
      <c r="T11" s="43"/>
      <c r="U11" s="43"/>
      <c r="V11" s="43"/>
      <c r="W11" s="43">
        <v>95</v>
      </c>
      <c r="X11" s="43"/>
      <c r="Y11" s="43"/>
      <c r="Z11" s="43"/>
      <c r="AA11" s="43"/>
      <c r="AB11" s="35"/>
    </row>
    <row r="12" spans="1:28" s="11" customFormat="1" ht="18" customHeight="1">
      <c r="A12" s="1">
        <v>8</v>
      </c>
      <c r="B12" s="23">
        <v>61865</v>
      </c>
      <c r="C12" s="24" t="s">
        <v>377</v>
      </c>
      <c r="D12" s="1" t="s">
        <v>313</v>
      </c>
      <c r="E12" s="25" t="s">
        <v>7</v>
      </c>
      <c r="F12" s="23" t="s">
        <v>26</v>
      </c>
      <c r="G12" s="1">
        <f t="shared" si="0"/>
        <v>242.5</v>
      </c>
      <c r="H12" s="30"/>
      <c r="I12" s="43"/>
      <c r="J12" s="43"/>
      <c r="K12" s="43">
        <v>47.5</v>
      </c>
      <c r="L12" s="43"/>
      <c r="M12" s="43"/>
      <c r="N12" s="23"/>
      <c r="O12" s="43">
        <v>25</v>
      </c>
      <c r="P12" s="23"/>
      <c r="Q12" s="23">
        <v>170</v>
      </c>
      <c r="R12" s="23"/>
      <c r="S12" s="43"/>
      <c r="T12" s="43"/>
      <c r="U12" s="43"/>
      <c r="V12" s="43"/>
      <c r="W12" s="43"/>
      <c r="X12" s="43"/>
      <c r="Y12" s="43"/>
      <c r="Z12" s="43"/>
      <c r="AA12" s="43"/>
      <c r="AB12" s="35"/>
    </row>
    <row r="13" spans="1:28" s="11" customFormat="1" ht="18" customHeight="1">
      <c r="A13" s="1">
        <v>9</v>
      </c>
      <c r="B13" s="23">
        <v>46832</v>
      </c>
      <c r="C13" s="24" t="s">
        <v>423</v>
      </c>
      <c r="D13" s="1" t="s">
        <v>313</v>
      </c>
      <c r="E13" s="25" t="s">
        <v>7</v>
      </c>
      <c r="F13" s="23" t="s">
        <v>119</v>
      </c>
      <c r="G13" s="1">
        <f t="shared" si="0"/>
        <v>230</v>
      </c>
      <c r="H13" s="30"/>
      <c r="I13" s="43"/>
      <c r="J13" s="43"/>
      <c r="K13" s="43"/>
      <c r="L13" s="43"/>
      <c r="M13" s="43"/>
      <c r="N13" s="23"/>
      <c r="O13" s="43"/>
      <c r="P13" s="23"/>
      <c r="Q13" s="23">
        <v>230</v>
      </c>
      <c r="R13" s="23"/>
      <c r="S13" s="43"/>
      <c r="T13" s="43"/>
      <c r="U13" s="43"/>
      <c r="V13" s="43"/>
      <c r="W13" s="43"/>
      <c r="X13" s="43"/>
      <c r="Y13" s="43"/>
      <c r="Z13" s="43"/>
      <c r="AA13" s="43"/>
      <c r="AB13" s="35"/>
    </row>
    <row r="14" spans="1:28" s="11" customFormat="1" ht="18" customHeight="1">
      <c r="A14" s="1">
        <v>10</v>
      </c>
      <c r="B14" s="23">
        <v>43328</v>
      </c>
      <c r="C14" s="24" t="s">
        <v>378</v>
      </c>
      <c r="D14" s="1" t="s">
        <v>313</v>
      </c>
      <c r="E14" s="25" t="s">
        <v>7</v>
      </c>
      <c r="F14" s="23" t="s">
        <v>26</v>
      </c>
      <c r="G14" s="1">
        <f t="shared" si="0"/>
        <v>220</v>
      </c>
      <c r="H14" s="30"/>
      <c r="I14" s="43"/>
      <c r="J14" s="43"/>
      <c r="K14" s="43">
        <v>50</v>
      </c>
      <c r="L14" s="43"/>
      <c r="M14" s="43"/>
      <c r="N14" s="23"/>
      <c r="O14" s="43">
        <v>20</v>
      </c>
      <c r="P14" s="23"/>
      <c r="Q14" s="23">
        <v>150</v>
      </c>
      <c r="R14" s="23"/>
      <c r="S14" s="43"/>
      <c r="T14" s="43"/>
      <c r="U14" s="43"/>
      <c r="V14" s="43"/>
      <c r="W14" s="43"/>
      <c r="X14" s="43"/>
      <c r="Y14" s="43"/>
      <c r="Z14" s="43"/>
      <c r="AA14" s="43"/>
      <c r="AB14" s="35"/>
    </row>
    <row r="15" spans="1:28" s="11" customFormat="1" ht="18" customHeight="1">
      <c r="A15" s="1">
        <v>11</v>
      </c>
      <c r="B15" s="23">
        <v>49931</v>
      </c>
      <c r="C15" s="24" t="s">
        <v>162</v>
      </c>
      <c r="D15" s="1" t="s">
        <v>313</v>
      </c>
      <c r="E15" s="25" t="s">
        <v>7</v>
      </c>
      <c r="F15" s="23" t="s">
        <v>119</v>
      </c>
      <c r="G15" s="1">
        <f t="shared" si="0"/>
        <v>212.5</v>
      </c>
      <c r="H15" s="30"/>
      <c r="I15" s="43"/>
      <c r="J15" s="43"/>
      <c r="K15" s="43"/>
      <c r="L15" s="43"/>
      <c r="M15" s="43"/>
      <c r="N15" s="23">
        <v>47.5</v>
      </c>
      <c r="O15" s="43"/>
      <c r="P15" s="23"/>
      <c r="Q15" s="23"/>
      <c r="R15" s="23"/>
      <c r="S15" s="43"/>
      <c r="T15" s="43"/>
      <c r="U15" s="43"/>
      <c r="V15" s="43"/>
      <c r="W15" s="43"/>
      <c r="X15" s="43"/>
      <c r="Y15" s="43">
        <v>80</v>
      </c>
      <c r="Z15" s="43">
        <v>85</v>
      </c>
      <c r="AA15" s="43"/>
      <c r="AB15" s="35"/>
    </row>
    <row r="16" spans="1:28" s="11" customFormat="1" ht="18" customHeight="1">
      <c r="A16" s="1">
        <v>12</v>
      </c>
      <c r="B16" s="23">
        <v>64061</v>
      </c>
      <c r="C16" s="24" t="s">
        <v>111</v>
      </c>
      <c r="D16" s="1" t="s">
        <v>313</v>
      </c>
      <c r="E16" s="25" t="s">
        <v>105</v>
      </c>
      <c r="F16" s="23" t="s">
        <v>91</v>
      </c>
      <c r="G16" s="1">
        <f t="shared" si="0"/>
        <v>154.5</v>
      </c>
      <c r="H16" s="30"/>
      <c r="I16" s="43"/>
      <c r="J16" s="43"/>
      <c r="K16" s="43"/>
      <c r="L16" s="43"/>
      <c r="M16" s="43"/>
      <c r="N16" s="23"/>
      <c r="O16" s="43"/>
      <c r="P16" s="23"/>
      <c r="Q16" s="23">
        <v>140</v>
      </c>
      <c r="R16" s="23">
        <v>2</v>
      </c>
      <c r="S16" s="43"/>
      <c r="T16" s="43"/>
      <c r="U16" s="43"/>
      <c r="V16" s="43"/>
      <c r="W16" s="43"/>
      <c r="X16" s="43"/>
      <c r="Y16" s="43"/>
      <c r="Z16" s="43"/>
      <c r="AA16" s="43">
        <f>25/2</f>
        <v>12.5</v>
      </c>
      <c r="AB16" s="35"/>
    </row>
    <row r="17" spans="1:28" s="11" customFormat="1" ht="18" customHeight="1">
      <c r="A17" s="1">
        <v>13</v>
      </c>
      <c r="B17" s="23">
        <v>61725</v>
      </c>
      <c r="C17" s="24" t="s">
        <v>165</v>
      </c>
      <c r="D17" s="1" t="s">
        <v>313</v>
      </c>
      <c r="E17" s="25" t="s">
        <v>7</v>
      </c>
      <c r="F17" s="23" t="s">
        <v>156</v>
      </c>
      <c r="G17" s="1">
        <f t="shared" si="0"/>
        <v>122.5</v>
      </c>
      <c r="H17" s="30"/>
      <c r="I17" s="43"/>
      <c r="J17" s="43"/>
      <c r="K17" s="43"/>
      <c r="L17" s="43"/>
      <c r="M17" s="43"/>
      <c r="N17" s="23"/>
      <c r="O17" s="43"/>
      <c r="P17" s="23"/>
      <c r="Q17" s="23"/>
      <c r="R17" s="23"/>
      <c r="S17" s="43"/>
      <c r="T17" s="43"/>
      <c r="U17" s="43"/>
      <c r="V17" s="43"/>
      <c r="W17" s="43"/>
      <c r="X17" s="43">
        <f>95/2</f>
        <v>47.5</v>
      </c>
      <c r="Y17" s="43"/>
      <c r="Z17" s="43">
        <v>75</v>
      </c>
      <c r="AA17" s="43"/>
      <c r="AB17" s="35"/>
    </row>
    <row r="18" spans="1:28" s="11" customFormat="1" ht="18" customHeight="1">
      <c r="A18" s="1">
        <v>14</v>
      </c>
      <c r="B18" s="23">
        <v>51888</v>
      </c>
      <c r="C18" s="24" t="s">
        <v>458</v>
      </c>
      <c r="D18" s="1" t="s">
        <v>313</v>
      </c>
      <c r="E18" s="25" t="s">
        <v>459</v>
      </c>
      <c r="F18" s="23" t="s">
        <v>57</v>
      </c>
      <c r="G18" s="1">
        <f t="shared" si="0"/>
        <v>12.5</v>
      </c>
      <c r="H18" s="30"/>
      <c r="I18" s="43"/>
      <c r="J18" s="43"/>
      <c r="K18" s="43"/>
      <c r="L18" s="43"/>
      <c r="M18" s="43">
        <v>12.5</v>
      </c>
      <c r="N18" s="23"/>
      <c r="O18" s="43"/>
      <c r="P18" s="23"/>
      <c r="Q18" s="23"/>
      <c r="R18" s="23"/>
      <c r="S18" s="43"/>
      <c r="T18" s="43"/>
      <c r="U18" s="43"/>
      <c r="V18" s="43"/>
      <c r="W18" s="43"/>
      <c r="X18" s="43"/>
      <c r="Y18" s="43"/>
      <c r="Z18" s="43"/>
      <c r="AA18" s="43"/>
      <c r="AB18" s="35"/>
    </row>
    <row r="19" spans="1:28" s="11" customFormat="1" ht="18" customHeight="1">
      <c r="A19" s="1">
        <v>14</v>
      </c>
      <c r="B19" s="23">
        <v>49971</v>
      </c>
      <c r="C19" s="24" t="s">
        <v>339</v>
      </c>
      <c r="D19" s="1" t="s">
        <v>313</v>
      </c>
      <c r="E19" s="25" t="s">
        <v>7</v>
      </c>
      <c r="F19" s="23" t="s">
        <v>42</v>
      </c>
      <c r="G19" s="1">
        <f t="shared" si="0"/>
        <v>12.5</v>
      </c>
      <c r="H19" s="30"/>
      <c r="I19" s="43"/>
      <c r="J19" s="43"/>
      <c r="K19" s="43"/>
      <c r="L19" s="43"/>
      <c r="M19" s="43"/>
      <c r="N19" s="23"/>
      <c r="O19" s="43"/>
      <c r="P19" s="23"/>
      <c r="Q19" s="23"/>
      <c r="R19" s="23"/>
      <c r="S19" s="43"/>
      <c r="T19" s="43">
        <f>25/2</f>
        <v>12.5</v>
      </c>
      <c r="U19" s="43"/>
      <c r="V19" s="43"/>
      <c r="W19" s="43"/>
      <c r="X19" s="43"/>
      <c r="Y19" s="43"/>
      <c r="Z19" s="43"/>
      <c r="AA19" s="43"/>
      <c r="AB19" s="35"/>
    </row>
    <row r="20" spans="1:28" s="11" customFormat="1" ht="18" customHeight="1">
      <c r="A20" s="1">
        <v>16</v>
      </c>
      <c r="B20" s="23">
        <v>50989</v>
      </c>
      <c r="C20" s="24" t="s">
        <v>460</v>
      </c>
      <c r="D20" s="1" t="s">
        <v>313</v>
      </c>
      <c r="E20" s="25" t="s">
        <v>461</v>
      </c>
      <c r="F20" s="23" t="s">
        <v>57</v>
      </c>
      <c r="G20" s="1">
        <f t="shared" si="0"/>
        <v>10</v>
      </c>
      <c r="H20" s="30"/>
      <c r="I20" s="43"/>
      <c r="J20" s="43"/>
      <c r="K20" s="43"/>
      <c r="L20" s="43"/>
      <c r="M20" s="43">
        <v>10</v>
      </c>
      <c r="N20" s="23"/>
      <c r="O20" s="43"/>
      <c r="P20" s="23"/>
      <c r="Q20" s="23"/>
      <c r="R20" s="23"/>
      <c r="S20" s="43"/>
      <c r="T20" s="43"/>
      <c r="U20" s="43"/>
      <c r="V20" s="43"/>
      <c r="W20" s="43"/>
      <c r="X20" s="43"/>
      <c r="Y20" s="43"/>
      <c r="Z20" s="43"/>
      <c r="AA20" s="43"/>
      <c r="AB20" s="35"/>
    </row>
    <row r="21" spans="1:28" s="11" customFormat="1" ht="18" customHeight="1">
      <c r="A21" s="1">
        <v>17</v>
      </c>
      <c r="B21" s="23">
        <v>65114</v>
      </c>
      <c r="C21" s="24" t="s">
        <v>462</v>
      </c>
      <c r="D21" s="1" t="s">
        <v>313</v>
      </c>
      <c r="E21" s="25" t="s">
        <v>457</v>
      </c>
      <c r="F21" s="23" t="s">
        <v>57</v>
      </c>
      <c r="G21" s="1">
        <f t="shared" si="0"/>
        <v>7.5</v>
      </c>
      <c r="H21" s="30"/>
      <c r="I21" s="43"/>
      <c r="J21" s="43"/>
      <c r="K21" s="43"/>
      <c r="L21" s="43"/>
      <c r="M21" s="43">
        <v>7.5</v>
      </c>
      <c r="N21" s="23"/>
      <c r="O21" s="43"/>
      <c r="P21" s="23"/>
      <c r="Q21" s="23"/>
      <c r="R21" s="23"/>
      <c r="S21" s="43"/>
      <c r="T21" s="43"/>
      <c r="U21" s="43"/>
      <c r="V21" s="43"/>
      <c r="W21" s="43"/>
      <c r="X21" s="43"/>
      <c r="Y21" s="43"/>
      <c r="Z21" s="43"/>
      <c r="AA21" s="43"/>
      <c r="AB21" s="35"/>
    </row>
    <row r="22" spans="1:28" ht="6.9" customHeight="1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36"/>
    </row>
    <row r="23" spans="1:28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1"/>
      <c r="O23" s="12"/>
      <c r="P23" s="11"/>
      <c r="Q23" s="11"/>
      <c r="R23" s="11"/>
      <c r="S23" s="12"/>
      <c r="T23" s="12"/>
      <c r="U23" s="12"/>
      <c r="V23" s="12"/>
      <c r="W23" s="12"/>
      <c r="X23" s="12"/>
      <c r="Y23" s="12"/>
      <c r="Z23" s="12"/>
      <c r="AA23" s="12"/>
    </row>
    <row r="26" spans="1:28">
      <c r="C26" s="44"/>
    </row>
  </sheetData>
  <sheetProtection algorithmName="SHA-512" hashValue="wCUqWZohQMllx3nDzv2yee0irQ35mxlBLaZby6F6x3u5xWA8CHcH9FqEE4r/OQJKOeWbvCKq1VOsE9YjsJFF6A==" saltValue="PT7gx7ubSaASJF9nY+Glvw==" spinCount="100000" sheet="1" selectLockedCells="1" selectUnlockedCells="1"/>
  <sortState xmlns:xlrd2="http://schemas.microsoft.com/office/spreadsheetml/2017/richdata2" ref="A5:AA21">
    <sortCondition descending="1" ref="G5:G21"/>
  </sortState>
  <mergeCells count="21">
    <mergeCell ref="I1:I2"/>
    <mergeCell ref="AA1:AA2"/>
    <mergeCell ref="Z1:Z2"/>
    <mergeCell ref="A2:G2"/>
    <mergeCell ref="Y1:Y2"/>
    <mergeCell ref="X1:X2"/>
    <mergeCell ref="A1:G1"/>
    <mergeCell ref="W1:W2"/>
    <mergeCell ref="V1:V2"/>
    <mergeCell ref="U1:U2"/>
    <mergeCell ref="T1:T2"/>
    <mergeCell ref="S1:S2"/>
    <mergeCell ref="O1:O2"/>
    <mergeCell ref="R1:R2"/>
    <mergeCell ref="K1:K2"/>
    <mergeCell ref="J1:J2"/>
    <mergeCell ref="Q1:Q2"/>
    <mergeCell ref="M1:M2"/>
    <mergeCell ref="N1:N2"/>
    <mergeCell ref="P1:P2"/>
    <mergeCell ref="L1:L2"/>
  </mergeCells>
  <conditionalFormatting sqref="B1:C2 B4:C4 B9:C25 B26 B27:C65523">
    <cfRule type="expression" dxfId="36" priority="3" stopIfTrue="1">
      <formula>AND(COUNTIF($B$1:$C$2, B1)+COUNTIF($B$4:$C$4, B1)+COUNTIF($B$9:$C$65523, B1)&gt;1,NOT(ISBLANK(B1)))</formula>
    </cfRule>
  </conditionalFormatting>
  <conditionalFormatting sqref="B3:C3">
    <cfRule type="duplicateValues" dxfId="35" priority="1" stopIfTrue="1"/>
  </conditionalFormatting>
  <conditionalFormatting sqref="B5:C21">
    <cfRule type="duplicateValues" dxfId="34" priority="10864" stopIfTrue="1"/>
    <cfRule type="duplicateValues" dxfId="33" priority="11420" stopIfTrue="1"/>
    <cfRule type="duplicateValues" dxfId="32" priority="11421" stopIfTrue="1"/>
    <cfRule type="duplicateValues" dxfId="31" priority="11422" stopIfTrue="1"/>
  </conditionalFormatting>
  <conditionalFormatting sqref="B9:C23">
    <cfRule type="duplicateValues" dxfId="30" priority="11423" stopIfTrue="1"/>
  </conditionalFormatting>
  <pageMargins left="0.24" right="0.13" top="0.36" bottom="0.34" header="0.2" footer="0.18"/>
  <pageSetup paperSize="9" scale="82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77"/>
  <sheetViews>
    <sheetView zoomScale="85" zoomScaleNormal="85" workbookViewId="0">
      <pane ySplit="4" topLeftCell="A5" activePane="bottomLeft" state="frozen"/>
      <selection pane="bottomLeft" activeCell="A71" sqref="A71:XFD73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4.81640625" style="3" customWidth="1"/>
    <col min="4" max="4" width="7.81640625" style="2" customWidth="1"/>
    <col min="5" max="5" width="51.36328125" style="10" bestFit="1" customWidth="1"/>
    <col min="6" max="6" width="6.81640625" style="2" customWidth="1"/>
    <col min="7" max="7" width="8" style="2" bestFit="1" customWidth="1"/>
    <col min="8" max="8" width="1" style="2" customWidth="1"/>
    <col min="9" max="14" width="6.6328125" style="12" customWidth="1"/>
    <col min="15" max="21" width="6.6328125" style="11" customWidth="1"/>
    <col min="22" max="34" width="6.6328125" style="12" customWidth="1"/>
    <col min="35" max="35" width="1" style="3" customWidth="1"/>
    <col min="36" max="16384" width="9.08984375" style="3"/>
  </cols>
  <sheetData>
    <row r="1" spans="1:35" ht="69" customHeight="1">
      <c r="A1" s="87"/>
      <c r="B1" s="88"/>
      <c r="C1" s="88"/>
      <c r="D1" s="88"/>
      <c r="E1" s="88"/>
      <c r="F1" s="88"/>
      <c r="G1" s="89"/>
      <c r="H1" s="26"/>
      <c r="I1" s="90" t="s">
        <v>532</v>
      </c>
      <c r="J1" s="92" t="s">
        <v>524</v>
      </c>
      <c r="K1" s="98" t="s">
        <v>509</v>
      </c>
      <c r="L1" s="90" t="s">
        <v>499</v>
      </c>
      <c r="M1" s="98" t="s">
        <v>473</v>
      </c>
      <c r="N1" s="96" t="s">
        <v>466</v>
      </c>
      <c r="O1" s="96" t="s">
        <v>447</v>
      </c>
      <c r="P1" s="96" t="s">
        <v>455</v>
      </c>
      <c r="Q1" s="96" t="s">
        <v>443</v>
      </c>
      <c r="R1" s="100" t="s">
        <v>397</v>
      </c>
      <c r="S1" s="96" t="s">
        <v>364</v>
      </c>
      <c r="T1" s="96" t="s">
        <v>361</v>
      </c>
      <c r="U1" s="96" t="s">
        <v>405</v>
      </c>
      <c r="V1" s="90" t="s">
        <v>347</v>
      </c>
      <c r="W1" s="90" t="s">
        <v>335</v>
      </c>
      <c r="X1" s="90" t="s">
        <v>323</v>
      </c>
      <c r="Y1" s="90" t="s">
        <v>495</v>
      </c>
      <c r="Z1" s="90" t="s">
        <v>293</v>
      </c>
      <c r="AA1" s="90" t="s">
        <v>287</v>
      </c>
      <c r="AB1" s="90" t="s">
        <v>236</v>
      </c>
      <c r="AC1" s="90" t="s">
        <v>229</v>
      </c>
      <c r="AD1" s="90" t="s">
        <v>200</v>
      </c>
      <c r="AE1" s="90" t="s">
        <v>496</v>
      </c>
      <c r="AF1" s="94" t="s">
        <v>89</v>
      </c>
      <c r="AG1" s="94" t="s">
        <v>43</v>
      </c>
      <c r="AH1" s="90" t="s">
        <v>5</v>
      </c>
      <c r="AI1" s="45"/>
    </row>
    <row r="2" spans="1:35" s="4" customFormat="1" ht="127.75" customHeight="1">
      <c r="A2" s="84" t="s">
        <v>549</v>
      </c>
      <c r="B2" s="85"/>
      <c r="C2" s="85"/>
      <c r="D2" s="85"/>
      <c r="E2" s="85"/>
      <c r="F2" s="85"/>
      <c r="G2" s="86"/>
      <c r="H2" s="27"/>
      <c r="I2" s="91"/>
      <c r="J2" s="93"/>
      <c r="K2" s="97"/>
      <c r="L2" s="91"/>
      <c r="M2" s="98"/>
      <c r="N2" s="97"/>
      <c r="O2" s="97"/>
      <c r="P2" s="97"/>
      <c r="Q2" s="97"/>
      <c r="R2" s="101"/>
      <c r="S2" s="97"/>
      <c r="T2" s="97"/>
      <c r="U2" s="97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5"/>
      <c r="AG2" s="95"/>
      <c r="AH2" s="91"/>
      <c r="AI2" s="46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45954</v>
      </c>
      <c r="J3" s="19">
        <v>45941</v>
      </c>
      <c r="K3" s="56">
        <v>45927</v>
      </c>
      <c r="L3" s="19">
        <v>45927</v>
      </c>
      <c r="M3" s="19">
        <v>45921</v>
      </c>
      <c r="N3" s="19">
        <v>45921</v>
      </c>
      <c r="O3" s="56">
        <v>45878</v>
      </c>
      <c r="P3" s="19">
        <v>45865</v>
      </c>
      <c r="Q3" s="56">
        <v>45858</v>
      </c>
      <c r="R3" s="56">
        <v>45851</v>
      </c>
      <c r="S3" s="56">
        <v>45844</v>
      </c>
      <c r="T3" s="56">
        <v>45843</v>
      </c>
      <c r="U3" s="56">
        <v>45837</v>
      </c>
      <c r="V3" s="19">
        <v>45816</v>
      </c>
      <c r="W3" s="19">
        <v>45815</v>
      </c>
      <c r="X3" s="19">
        <v>45794</v>
      </c>
      <c r="Y3" s="19">
        <v>45794</v>
      </c>
      <c r="Z3" s="19">
        <v>45746</v>
      </c>
      <c r="AA3" s="19">
        <v>45744</v>
      </c>
      <c r="AB3" s="19">
        <v>45739</v>
      </c>
      <c r="AC3" s="19">
        <v>45738</v>
      </c>
      <c r="AD3" s="19">
        <v>45731</v>
      </c>
      <c r="AE3" s="19">
        <v>45724</v>
      </c>
      <c r="AF3" s="19">
        <v>45711</v>
      </c>
      <c r="AG3" s="19">
        <v>45710</v>
      </c>
      <c r="AH3" s="19">
        <v>45704</v>
      </c>
      <c r="AI3" s="33"/>
    </row>
    <row r="4" spans="1:35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149</v>
      </c>
      <c r="J4" s="57" t="s">
        <v>149</v>
      </c>
      <c r="K4" s="57" t="s">
        <v>6</v>
      </c>
      <c r="L4" s="57" t="s">
        <v>149</v>
      </c>
      <c r="M4" s="57" t="s">
        <v>149</v>
      </c>
      <c r="N4" s="21" t="s">
        <v>149</v>
      </c>
      <c r="O4" s="57" t="s">
        <v>6</v>
      </c>
      <c r="P4" s="57" t="s">
        <v>6</v>
      </c>
      <c r="Q4" s="57" t="s">
        <v>6</v>
      </c>
      <c r="R4" s="57" t="s">
        <v>149</v>
      </c>
      <c r="S4" s="58" t="s">
        <v>44</v>
      </c>
      <c r="T4" s="57" t="s">
        <v>149</v>
      </c>
      <c r="U4" s="57" t="s">
        <v>400</v>
      </c>
      <c r="V4" s="21" t="s">
        <v>149</v>
      </c>
      <c r="W4" s="21" t="s">
        <v>6</v>
      </c>
      <c r="X4" s="21" t="s">
        <v>149</v>
      </c>
      <c r="Y4" s="21" t="s">
        <v>149</v>
      </c>
      <c r="Z4" s="21" t="s">
        <v>6</v>
      </c>
      <c r="AA4" s="21" t="s">
        <v>149</v>
      </c>
      <c r="AB4" s="21" t="s">
        <v>149</v>
      </c>
      <c r="AC4" s="21" t="s">
        <v>44</v>
      </c>
      <c r="AD4" s="21" t="s">
        <v>149</v>
      </c>
      <c r="AE4" s="21" t="s">
        <v>149</v>
      </c>
      <c r="AF4" s="21" t="s">
        <v>6</v>
      </c>
      <c r="AG4" s="21" t="s">
        <v>44</v>
      </c>
      <c r="AH4" s="21" t="s">
        <v>6</v>
      </c>
      <c r="AI4" s="34"/>
    </row>
    <row r="5" spans="1:35" s="11" customFormat="1" ht="18" customHeight="1">
      <c r="A5" s="1">
        <v>1</v>
      </c>
      <c r="B5" s="1">
        <v>43921</v>
      </c>
      <c r="C5" s="5" t="s">
        <v>360</v>
      </c>
      <c r="D5" s="1" t="s">
        <v>314</v>
      </c>
      <c r="E5" s="6" t="s">
        <v>7</v>
      </c>
      <c r="F5" s="1" t="s">
        <v>119</v>
      </c>
      <c r="G5" s="1">
        <f t="shared" ref="G5:G36" si="0">SUM(I5:AH5)</f>
        <v>1145</v>
      </c>
      <c r="H5" s="30"/>
      <c r="I5" s="7"/>
      <c r="J5" s="7">
        <v>100</v>
      </c>
      <c r="K5" s="7"/>
      <c r="L5" s="7">
        <v>95</v>
      </c>
      <c r="M5" s="7"/>
      <c r="N5" s="7"/>
      <c r="O5" s="1"/>
      <c r="P5" s="1"/>
      <c r="Q5" s="1"/>
      <c r="R5" s="1"/>
      <c r="S5" s="1"/>
      <c r="T5" s="1">
        <v>100</v>
      </c>
      <c r="U5" s="1">
        <v>250</v>
      </c>
      <c r="V5" s="7">
        <v>100</v>
      </c>
      <c r="W5" s="7"/>
      <c r="X5" s="7">
        <v>100</v>
      </c>
      <c r="Y5" s="7">
        <v>100</v>
      </c>
      <c r="Z5" s="7"/>
      <c r="AA5" s="7">
        <v>100</v>
      </c>
      <c r="AB5" s="7"/>
      <c r="AC5" s="7"/>
      <c r="AD5" s="7">
        <v>100</v>
      </c>
      <c r="AE5" s="7">
        <v>100</v>
      </c>
      <c r="AF5" s="7"/>
      <c r="AG5" s="7"/>
      <c r="AH5" s="7"/>
      <c r="AI5" s="35"/>
    </row>
    <row r="6" spans="1:35" s="11" customFormat="1" ht="18" customHeight="1">
      <c r="A6" s="1">
        <v>2</v>
      </c>
      <c r="B6" s="1">
        <v>54221</v>
      </c>
      <c r="C6" s="5" t="s">
        <v>187</v>
      </c>
      <c r="D6" s="1" t="s">
        <v>314</v>
      </c>
      <c r="E6" s="6" t="s">
        <v>17</v>
      </c>
      <c r="F6" s="1" t="s">
        <v>119</v>
      </c>
      <c r="G6" s="1">
        <f t="shared" si="0"/>
        <v>940</v>
      </c>
      <c r="H6" s="30"/>
      <c r="I6" s="7"/>
      <c r="J6" s="7">
        <v>85</v>
      </c>
      <c r="K6" s="7"/>
      <c r="L6" s="7">
        <v>65</v>
      </c>
      <c r="M6" s="7"/>
      <c r="N6" s="7">
        <v>90</v>
      </c>
      <c r="O6" s="1"/>
      <c r="P6" s="1"/>
      <c r="Q6" s="1"/>
      <c r="R6" s="1">
        <v>95</v>
      </c>
      <c r="S6" s="1"/>
      <c r="T6" s="1">
        <v>80</v>
      </c>
      <c r="U6" s="1">
        <v>170</v>
      </c>
      <c r="V6" s="7"/>
      <c r="W6" s="7"/>
      <c r="X6" s="7">
        <v>95</v>
      </c>
      <c r="Y6" s="7">
        <v>85</v>
      </c>
      <c r="Z6" s="7"/>
      <c r="AA6" s="7"/>
      <c r="AB6" s="7"/>
      <c r="AC6" s="7"/>
      <c r="AD6" s="7">
        <v>90</v>
      </c>
      <c r="AE6" s="7">
        <v>85</v>
      </c>
      <c r="AF6" s="7"/>
      <c r="AG6" s="7"/>
      <c r="AH6" s="7"/>
      <c r="AI6" s="35"/>
    </row>
    <row r="7" spans="1:35" s="11" customFormat="1" ht="18" customHeight="1">
      <c r="A7" s="1">
        <v>3</v>
      </c>
      <c r="B7" s="1">
        <v>51520</v>
      </c>
      <c r="C7" s="22" t="s">
        <v>359</v>
      </c>
      <c r="D7" s="1" t="s">
        <v>314</v>
      </c>
      <c r="E7" s="6" t="s">
        <v>202</v>
      </c>
      <c r="F7" s="1" t="s">
        <v>33</v>
      </c>
      <c r="G7" s="1">
        <f t="shared" si="0"/>
        <v>695</v>
      </c>
      <c r="H7" s="30"/>
      <c r="I7" s="7"/>
      <c r="J7" s="7"/>
      <c r="K7" s="7"/>
      <c r="L7" s="7">
        <v>100</v>
      </c>
      <c r="M7" s="7"/>
      <c r="N7" s="7"/>
      <c r="O7" s="1"/>
      <c r="P7" s="1"/>
      <c r="Q7" s="1"/>
      <c r="R7" s="1"/>
      <c r="S7" s="1"/>
      <c r="T7" s="1"/>
      <c r="U7" s="1">
        <v>300</v>
      </c>
      <c r="V7" s="7">
        <v>95</v>
      </c>
      <c r="W7" s="7"/>
      <c r="X7" s="7"/>
      <c r="Y7" s="7">
        <v>95</v>
      </c>
      <c r="Z7" s="7"/>
      <c r="AA7" s="7">
        <v>10</v>
      </c>
      <c r="AB7" s="7"/>
      <c r="AC7" s="7"/>
      <c r="AD7" s="7"/>
      <c r="AE7" s="7">
        <v>95</v>
      </c>
      <c r="AF7" s="7"/>
      <c r="AG7" s="7"/>
      <c r="AH7" s="7"/>
      <c r="AI7" s="35"/>
    </row>
    <row r="8" spans="1:35" s="11" customFormat="1" ht="18" customHeight="1">
      <c r="A8" s="1">
        <v>4</v>
      </c>
      <c r="B8" s="1">
        <v>48958</v>
      </c>
      <c r="C8" s="22" t="s">
        <v>280</v>
      </c>
      <c r="D8" s="1" t="s">
        <v>314</v>
      </c>
      <c r="E8" s="6" t="s">
        <v>7</v>
      </c>
      <c r="F8" s="1" t="s">
        <v>26</v>
      </c>
      <c r="G8" s="1">
        <f t="shared" si="0"/>
        <v>690</v>
      </c>
      <c r="H8" s="30"/>
      <c r="I8" s="7"/>
      <c r="J8" s="7">
        <v>95</v>
      </c>
      <c r="K8" s="7"/>
      <c r="L8" s="7">
        <v>70</v>
      </c>
      <c r="M8" s="7">
        <v>50</v>
      </c>
      <c r="N8" s="7"/>
      <c r="O8" s="1"/>
      <c r="P8" s="1"/>
      <c r="Q8" s="1"/>
      <c r="R8" s="1"/>
      <c r="S8" s="1">
        <v>50</v>
      </c>
      <c r="T8" s="1"/>
      <c r="U8" s="1">
        <v>215</v>
      </c>
      <c r="V8" s="7">
        <v>55</v>
      </c>
      <c r="W8" s="7"/>
      <c r="X8" s="7"/>
      <c r="Y8" s="7">
        <v>80</v>
      </c>
      <c r="Z8" s="7"/>
      <c r="AA8" s="7">
        <v>75</v>
      </c>
      <c r="AB8" s="7"/>
      <c r="AC8" s="7"/>
      <c r="AD8" s="7"/>
      <c r="AE8" s="7"/>
      <c r="AF8" s="7"/>
      <c r="AG8" s="7"/>
      <c r="AH8" s="7"/>
      <c r="AI8" s="35"/>
    </row>
    <row r="9" spans="1:35" s="11" customFormat="1" ht="18" customHeight="1">
      <c r="A9" s="1">
        <v>5</v>
      </c>
      <c r="B9" s="1">
        <v>44944</v>
      </c>
      <c r="C9" s="22" t="s">
        <v>208</v>
      </c>
      <c r="D9" s="1" t="s">
        <v>314</v>
      </c>
      <c r="E9" s="6" t="s">
        <v>505</v>
      </c>
      <c r="F9" s="1" t="s">
        <v>57</v>
      </c>
      <c r="G9" s="1">
        <f t="shared" si="0"/>
        <v>612.5</v>
      </c>
      <c r="H9" s="30"/>
      <c r="I9" s="7"/>
      <c r="J9" s="7"/>
      <c r="K9" s="7"/>
      <c r="L9" s="7">
        <v>90</v>
      </c>
      <c r="M9" s="7"/>
      <c r="N9" s="7"/>
      <c r="O9" s="1"/>
      <c r="P9" s="1">
        <v>12.5</v>
      </c>
      <c r="Q9" s="1"/>
      <c r="R9" s="1"/>
      <c r="S9" s="1"/>
      <c r="T9" s="1"/>
      <c r="U9" s="1">
        <v>230</v>
      </c>
      <c r="V9" s="7">
        <v>90</v>
      </c>
      <c r="W9" s="7"/>
      <c r="X9" s="7"/>
      <c r="Y9" s="7"/>
      <c r="Z9" s="7"/>
      <c r="AA9" s="7">
        <v>95</v>
      </c>
      <c r="AB9" s="7"/>
      <c r="AC9" s="7"/>
      <c r="AD9" s="7">
        <v>95</v>
      </c>
      <c r="AE9" s="7"/>
      <c r="AF9" s="7"/>
      <c r="AG9" s="7"/>
      <c r="AH9" s="7"/>
      <c r="AI9" s="35"/>
    </row>
    <row r="10" spans="1:35" s="11" customFormat="1" ht="18" customHeight="1">
      <c r="A10" s="1">
        <v>6</v>
      </c>
      <c r="B10" s="1">
        <v>46284</v>
      </c>
      <c r="C10" s="22" t="s">
        <v>190</v>
      </c>
      <c r="D10" s="1" t="s">
        <v>314</v>
      </c>
      <c r="E10" s="6" t="s">
        <v>7</v>
      </c>
      <c r="F10" s="1" t="s">
        <v>119</v>
      </c>
      <c r="G10" s="1">
        <f t="shared" si="0"/>
        <v>610</v>
      </c>
      <c r="H10" s="30"/>
      <c r="I10" s="7"/>
      <c r="J10" s="7">
        <v>90</v>
      </c>
      <c r="K10" s="7"/>
      <c r="L10" s="7">
        <v>80</v>
      </c>
      <c r="M10" s="7"/>
      <c r="N10" s="7"/>
      <c r="O10" s="1"/>
      <c r="P10" s="1"/>
      <c r="Q10" s="1"/>
      <c r="R10" s="1"/>
      <c r="S10" s="1"/>
      <c r="T10" s="1">
        <v>70</v>
      </c>
      <c r="U10" s="1">
        <v>60</v>
      </c>
      <c r="V10" s="7">
        <v>85</v>
      </c>
      <c r="W10" s="7"/>
      <c r="X10" s="7"/>
      <c r="Y10" s="7">
        <v>90</v>
      </c>
      <c r="Z10" s="7"/>
      <c r="AA10" s="7">
        <v>65</v>
      </c>
      <c r="AB10" s="7"/>
      <c r="AC10" s="7"/>
      <c r="AD10" s="7"/>
      <c r="AE10" s="7">
        <v>70</v>
      </c>
      <c r="AF10" s="7"/>
      <c r="AG10" s="7"/>
      <c r="AH10" s="7"/>
      <c r="AI10" s="35"/>
    </row>
    <row r="11" spans="1:35" s="11" customFormat="1" ht="18" customHeight="1">
      <c r="A11" s="1">
        <v>7</v>
      </c>
      <c r="B11" s="23">
        <v>59224</v>
      </c>
      <c r="C11" s="42" t="s">
        <v>193</v>
      </c>
      <c r="D11" s="1" t="s">
        <v>314</v>
      </c>
      <c r="E11" s="6" t="s">
        <v>7</v>
      </c>
      <c r="F11" s="1" t="s">
        <v>119</v>
      </c>
      <c r="G11" s="1">
        <f t="shared" si="0"/>
        <v>550</v>
      </c>
      <c r="H11" s="30"/>
      <c r="I11" s="43"/>
      <c r="J11" s="43">
        <v>35</v>
      </c>
      <c r="K11" s="43"/>
      <c r="L11" s="43">
        <v>35</v>
      </c>
      <c r="M11" s="43"/>
      <c r="N11" s="43">
        <v>80</v>
      </c>
      <c r="O11" s="23"/>
      <c r="P11" s="23"/>
      <c r="Q11" s="23"/>
      <c r="R11" s="23"/>
      <c r="S11" s="23"/>
      <c r="T11" s="23"/>
      <c r="U11" s="23"/>
      <c r="V11" s="43">
        <v>60</v>
      </c>
      <c r="W11" s="43"/>
      <c r="X11" s="43">
        <v>65</v>
      </c>
      <c r="Y11" s="43">
        <v>60</v>
      </c>
      <c r="Z11" s="43"/>
      <c r="AA11" s="43"/>
      <c r="AB11" s="43">
        <v>100</v>
      </c>
      <c r="AC11" s="43"/>
      <c r="AD11" s="43">
        <v>60</v>
      </c>
      <c r="AE11" s="43">
        <v>55</v>
      </c>
      <c r="AF11" s="43"/>
      <c r="AG11" s="43"/>
      <c r="AH11" s="43"/>
      <c r="AI11" s="35"/>
    </row>
    <row r="12" spans="1:35" s="11" customFormat="1" ht="18" customHeight="1">
      <c r="A12" s="1">
        <v>7</v>
      </c>
      <c r="B12" s="1">
        <v>60561</v>
      </c>
      <c r="C12" s="22" t="s">
        <v>191</v>
      </c>
      <c r="D12" s="1" t="s">
        <v>314</v>
      </c>
      <c r="E12" s="6" t="s">
        <v>7</v>
      </c>
      <c r="F12" s="1" t="s">
        <v>119</v>
      </c>
      <c r="G12" s="1">
        <f t="shared" si="0"/>
        <v>550</v>
      </c>
      <c r="H12" s="30"/>
      <c r="I12" s="7"/>
      <c r="J12" s="7">
        <v>70</v>
      </c>
      <c r="K12" s="7"/>
      <c r="L12" s="7">
        <v>75</v>
      </c>
      <c r="M12" s="7"/>
      <c r="N12" s="7"/>
      <c r="O12" s="1"/>
      <c r="P12" s="1"/>
      <c r="Q12" s="1"/>
      <c r="R12" s="1"/>
      <c r="S12" s="1"/>
      <c r="T12" s="1">
        <v>75</v>
      </c>
      <c r="U12" s="1">
        <v>120</v>
      </c>
      <c r="V12" s="7">
        <v>70</v>
      </c>
      <c r="W12" s="7"/>
      <c r="X12" s="7"/>
      <c r="Y12" s="7">
        <v>75</v>
      </c>
      <c r="Z12" s="7"/>
      <c r="AA12" s="7"/>
      <c r="AB12" s="7"/>
      <c r="AC12" s="7"/>
      <c r="AD12" s="7"/>
      <c r="AE12" s="7">
        <v>65</v>
      </c>
      <c r="AF12" s="7"/>
      <c r="AG12" s="7"/>
      <c r="AH12" s="7"/>
      <c r="AI12" s="31"/>
    </row>
    <row r="13" spans="1:35" s="11" customFormat="1" ht="18" customHeight="1">
      <c r="A13" s="1">
        <v>9</v>
      </c>
      <c r="B13" s="1">
        <v>58752</v>
      </c>
      <c r="C13" s="22" t="s">
        <v>210</v>
      </c>
      <c r="D13" s="1" t="s">
        <v>314</v>
      </c>
      <c r="E13" s="6" t="s">
        <v>17</v>
      </c>
      <c r="F13" s="1" t="s">
        <v>119</v>
      </c>
      <c r="G13" s="1">
        <f t="shared" si="0"/>
        <v>535</v>
      </c>
      <c r="H13" s="30"/>
      <c r="I13" s="7"/>
      <c r="J13" s="7">
        <v>45</v>
      </c>
      <c r="K13" s="7"/>
      <c r="L13" s="7"/>
      <c r="M13" s="7"/>
      <c r="N13" s="7">
        <v>85</v>
      </c>
      <c r="O13" s="1"/>
      <c r="P13" s="1"/>
      <c r="Q13" s="1"/>
      <c r="R13" s="1">
        <v>90</v>
      </c>
      <c r="S13" s="1"/>
      <c r="T13" s="1"/>
      <c r="U13" s="1">
        <v>50</v>
      </c>
      <c r="V13" s="7">
        <v>65</v>
      </c>
      <c r="W13" s="7"/>
      <c r="X13" s="7">
        <v>55</v>
      </c>
      <c r="Y13" s="7">
        <v>65</v>
      </c>
      <c r="Z13" s="7"/>
      <c r="AA13" s="7"/>
      <c r="AB13" s="7"/>
      <c r="AC13" s="7"/>
      <c r="AD13" s="7">
        <v>80</v>
      </c>
      <c r="AE13" s="7"/>
      <c r="AF13" s="7"/>
      <c r="AG13" s="7"/>
      <c r="AH13" s="7"/>
      <c r="AI13" s="35"/>
    </row>
    <row r="14" spans="1:35" s="11" customFormat="1" ht="18" customHeight="1">
      <c r="A14" s="1">
        <v>10</v>
      </c>
      <c r="B14" s="1">
        <v>46009</v>
      </c>
      <c r="C14" s="22" t="s">
        <v>189</v>
      </c>
      <c r="D14" s="1" t="s">
        <v>314</v>
      </c>
      <c r="E14" s="6" t="s">
        <v>7</v>
      </c>
      <c r="F14" s="1" t="s">
        <v>119</v>
      </c>
      <c r="G14" s="1">
        <f t="shared" si="0"/>
        <v>465</v>
      </c>
      <c r="H14" s="30"/>
      <c r="I14" s="7"/>
      <c r="J14" s="7">
        <v>60</v>
      </c>
      <c r="K14" s="7"/>
      <c r="L14" s="7"/>
      <c r="M14" s="7"/>
      <c r="N14" s="7">
        <v>75</v>
      </c>
      <c r="O14" s="1"/>
      <c r="P14" s="1"/>
      <c r="Q14" s="1"/>
      <c r="R14" s="1"/>
      <c r="S14" s="1"/>
      <c r="T14" s="1">
        <v>55</v>
      </c>
      <c r="U14" s="1">
        <v>80</v>
      </c>
      <c r="V14" s="7"/>
      <c r="W14" s="7"/>
      <c r="X14" s="7"/>
      <c r="Y14" s="7">
        <v>45</v>
      </c>
      <c r="Z14" s="7"/>
      <c r="AA14" s="7"/>
      <c r="AB14" s="7"/>
      <c r="AC14" s="7"/>
      <c r="AD14" s="7">
        <v>75</v>
      </c>
      <c r="AE14" s="7">
        <v>75</v>
      </c>
      <c r="AF14" s="7"/>
      <c r="AG14" s="7"/>
      <c r="AH14" s="7"/>
      <c r="AI14" s="35"/>
    </row>
    <row r="15" spans="1:35" s="11" customFormat="1" ht="18" customHeight="1">
      <c r="A15" s="1">
        <v>11</v>
      </c>
      <c r="B15" s="1">
        <v>31494</v>
      </c>
      <c r="C15" s="22" t="s">
        <v>214</v>
      </c>
      <c r="D15" s="1" t="s">
        <v>314</v>
      </c>
      <c r="E15" s="6" t="s">
        <v>184</v>
      </c>
      <c r="F15" s="1" t="s">
        <v>33</v>
      </c>
      <c r="G15" s="1">
        <f t="shared" si="0"/>
        <v>460</v>
      </c>
      <c r="H15" s="30"/>
      <c r="I15" s="7"/>
      <c r="J15" s="7"/>
      <c r="K15" s="7"/>
      <c r="L15" s="7"/>
      <c r="M15" s="7"/>
      <c r="N15" s="7">
        <v>95</v>
      </c>
      <c r="O15" s="1"/>
      <c r="P15" s="1"/>
      <c r="Q15" s="1"/>
      <c r="R15" s="1">
        <v>100</v>
      </c>
      <c r="S15" s="1"/>
      <c r="T15" s="1"/>
      <c r="U15" s="1">
        <v>140</v>
      </c>
      <c r="V15" s="7"/>
      <c r="W15" s="7"/>
      <c r="X15" s="7">
        <v>90</v>
      </c>
      <c r="Y15" s="7"/>
      <c r="Z15" s="7"/>
      <c r="AA15" s="7"/>
      <c r="AB15" s="7"/>
      <c r="AC15" s="7"/>
      <c r="AD15" s="7">
        <v>35</v>
      </c>
      <c r="AE15" s="7"/>
      <c r="AF15" s="7"/>
      <c r="AG15" s="7"/>
      <c r="AH15" s="7"/>
      <c r="AI15" s="35"/>
    </row>
    <row r="16" spans="1:35" s="11" customFormat="1" ht="18" customHeight="1">
      <c r="A16" s="1">
        <v>12</v>
      </c>
      <c r="B16" s="1">
        <v>56060</v>
      </c>
      <c r="C16" s="22" t="s">
        <v>186</v>
      </c>
      <c r="D16" s="1" t="s">
        <v>314</v>
      </c>
      <c r="E16" s="6" t="s">
        <v>7</v>
      </c>
      <c r="F16" s="1" t="s">
        <v>119</v>
      </c>
      <c r="G16" s="1">
        <f t="shared" si="0"/>
        <v>395</v>
      </c>
      <c r="H16" s="30"/>
      <c r="I16" s="7"/>
      <c r="J16" s="7"/>
      <c r="K16" s="7"/>
      <c r="L16" s="7"/>
      <c r="M16" s="7"/>
      <c r="N16" s="7"/>
      <c r="O16" s="1"/>
      <c r="P16" s="1"/>
      <c r="Q16" s="1"/>
      <c r="R16" s="1"/>
      <c r="S16" s="1"/>
      <c r="T16" s="1">
        <v>85</v>
      </c>
      <c r="U16" s="1">
        <v>150</v>
      </c>
      <c r="V16" s="7"/>
      <c r="W16" s="7"/>
      <c r="X16" s="7"/>
      <c r="Y16" s="7"/>
      <c r="Z16" s="7"/>
      <c r="AA16" s="7">
        <v>70</v>
      </c>
      <c r="AB16" s="7"/>
      <c r="AC16" s="7"/>
      <c r="AD16" s="7"/>
      <c r="AE16" s="7">
        <v>90</v>
      </c>
      <c r="AF16" s="7"/>
      <c r="AG16" s="7"/>
      <c r="AH16" s="7"/>
      <c r="AI16" s="35"/>
    </row>
    <row r="17" spans="1:35" s="11" customFormat="1" ht="18" customHeight="1">
      <c r="A17" s="1">
        <v>12</v>
      </c>
      <c r="B17" s="1">
        <v>54748</v>
      </c>
      <c r="C17" s="22" t="s">
        <v>212</v>
      </c>
      <c r="D17" s="1" t="s">
        <v>314</v>
      </c>
      <c r="E17" s="6" t="s">
        <v>17</v>
      </c>
      <c r="F17" s="1" t="s">
        <v>119</v>
      </c>
      <c r="G17" s="1">
        <f t="shared" si="0"/>
        <v>395</v>
      </c>
      <c r="H17" s="30"/>
      <c r="I17" s="7"/>
      <c r="J17" s="7"/>
      <c r="K17" s="7"/>
      <c r="L17" s="7">
        <v>55</v>
      </c>
      <c r="M17" s="7"/>
      <c r="N17" s="7">
        <v>65</v>
      </c>
      <c r="O17" s="1"/>
      <c r="P17" s="1"/>
      <c r="Q17" s="1"/>
      <c r="R17" s="1"/>
      <c r="S17" s="1"/>
      <c r="T17" s="1">
        <v>45</v>
      </c>
      <c r="U17" s="1">
        <v>90</v>
      </c>
      <c r="V17" s="7">
        <v>15</v>
      </c>
      <c r="W17" s="7"/>
      <c r="X17" s="7">
        <v>60</v>
      </c>
      <c r="Y17" s="7"/>
      <c r="Z17" s="7"/>
      <c r="AA17" s="7"/>
      <c r="AB17" s="7"/>
      <c r="AC17" s="7"/>
      <c r="AD17" s="7">
        <v>65</v>
      </c>
      <c r="AE17" s="7"/>
      <c r="AF17" s="7"/>
      <c r="AG17" s="7"/>
      <c r="AH17" s="7"/>
      <c r="AI17" s="35"/>
    </row>
    <row r="18" spans="1:35" s="11" customFormat="1" ht="18" customHeight="1">
      <c r="A18" s="1">
        <v>14</v>
      </c>
      <c r="B18" s="1">
        <v>56230</v>
      </c>
      <c r="C18" s="22" t="s">
        <v>188</v>
      </c>
      <c r="D18" s="1" t="s">
        <v>314</v>
      </c>
      <c r="E18" s="6" t="s">
        <v>7</v>
      </c>
      <c r="F18" s="1" t="s">
        <v>164</v>
      </c>
      <c r="G18" s="1">
        <f t="shared" si="0"/>
        <v>390</v>
      </c>
      <c r="H18" s="30"/>
      <c r="I18" s="7"/>
      <c r="J18" s="7">
        <v>55</v>
      </c>
      <c r="K18" s="7"/>
      <c r="L18" s="7"/>
      <c r="M18" s="7"/>
      <c r="N18" s="7"/>
      <c r="O18" s="1"/>
      <c r="P18" s="1"/>
      <c r="Q18" s="1"/>
      <c r="R18" s="1"/>
      <c r="S18" s="1"/>
      <c r="T18" s="1"/>
      <c r="U18" s="1">
        <v>160</v>
      </c>
      <c r="V18" s="7"/>
      <c r="W18" s="7"/>
      <c r="X18" s="7"/>
      <c r="Y18" s="7">
        <v>70</v>
      </c>
      <c r="Z18" s="7"/>
      <c r="AA18" s="7">
        <v>25</v>
      </c>
      <c r="AB18" s="7"/>
      <c r="AC18" s="7"/>
      <c r="AD18" s="7"/>
      <c r="AE18" s="7">
        <v>80</v>
      </c>
      <c r="AF18" s="7"/>
      <c r="AG18" s="7"/>
      <c r="AH18" s="7"/>
      <c r="AI18" s="35"/>
    </row>
    <row r="19" spans="1:35" s="11" customFormat="1" ht="18" customHeight="1">
      <c r="A19" s="1">
        <v>15</v>
      </c>
      <c r="B19" s="1">
        <v>65780</v>
      </c>
      <c r="C19" s="22" t="s">
        <v>363</v>
      </c>
      <c r="D19" s="1" t="s">
        <v>314</v>
      </c>
      <c r="E19" s="6" t="s">
        <v>7</v>
      </c>
      <c r="F19" s="1" t="s">
        <v>119</v>
      </c>
      <c r="G19" s="1">
        <f t="shared" si="0"/>
        <v>380</v>
      </c>
      <c r="H19" s="30"/>
      <c r="I19" s="7"/>
      <c r="J19" s="7">
        <v>65</v>
      </c>
      <c r="K19" s="7"/>
      <c r="L19" s="7"/>
      <c r="M19" s="7"/>
      <c r="N19" s="7">
        <v>100</v>
      </c>
      <c r="O19" s="1"/>
      <c r="P19" s="1"/>
      <c r="Q19" s="1"/>
      <c r="R19" s="1"/>
      <c r="S19" s="1"/>
      <c r="T19" s="1">
        <v>35</v>
      </c>
      <c r="U19" s="1">
        <v>180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35"/>
    </row>
    <row r="20" spans="1:35" s="11" customFormat="1" ht="18" customHeight="1">
      <c r="A20" s="1">
        <v>16</v>
      </c>
      <c r="B20" s="1">
        <v>63068</v>
      </c>
      <c r="C20" s="22" t="s">
        <v>213</v>
      </c>
      <c r="D20" s="1" t="s">
        <v>314</v>
      </c>
      <c r="E20" s="6" t="s">
        <v>184</v>
      </c>
      <c r="F20" s="1" t="s">
        <v>33</v>
      </c>
      <c r="G20" s="1">
        <f t="shared" si="0"/>
        <v>277</v>
      </c>
      <c r="H20" s="30"/>
      <c r="I20" s="7"/>
      <c r="J20" s="7">
        <v>25</v>
      </c>
      <c r="K20" s="7"/>
      <c r="L20" s="7"/>
      <c r="M20" s="7"/>
      <c r="N20" s="7">
        <v>70</v>
      </c>
      <c r="O20" s="1"/>
      <c r="P20" s="1"/>
      <c r="Q20" s="1"/>
      <c r="R20" s="1">
        <v>75</v>
      </c>
      <c r="S20" s="1"/>
      <c r="T20" s="1"/>
      <c r="U20" s="1">
        <v>7</v>
      </c>
      <c r="V20" s="7"/>
      <c r="W20" s="7"/>
      <c r="X20" s="7">
        <v>45</v>
      </c>
      <c r="Y20" s="7"/>
      <c r="Z20" s="7"/>
      <c r="AA20" s="7"/>
      <c r="AB20" s="7"/>
      <c r="AC20" s="7"/>
      <c r="AD20" s="7">
        <v>55</v>
      </c>
      <c r="AE20" s="7"/>
      <c r="AF20" s="7"/>
      <c r="AG20" s="7"/>
      <c r="AH20" s="7"/>
      <c r="AI20" s="35"/>
    </row>
    <row r="21" spans="1:35" s="11" customFormat="1" ht="18" customHeight="1">
      <c r="A21" s="1">
        <v>17</v>
      </c>
      <c r="B21" s="1">
        <v>61596</v>
      </c>
      <c r="C21" s="22" t="s">
        <v>418</v>
      </c>
      <c r="D21" s="1" t="s">
        <v>314</v>
      </c>
      <c r="E21" s="6" t="s">
        <v>419</v>
      </c>
      <c r="F21" s="1" t="s">
        <v>114</v>
      </c>
      <c r="G21" s="1">
        <f t="shared" si="0"/>
        <v>247.5</v>
      </c>
      <c r="H21" s="30"/>
      <c r="I21" s="7">
        <v>47.5</v>
      </c>
      <c r="J21" s="7"/>
      <c r="K21" s="7"/>
      <c r="L21" s="7"/>
      <c r="M21" s="7"/>
      <c r="N21" s="7"/>
      <c r="O21" s="1"/>
      <c r="P21" s="1"/>
      <c r="Q21" s="1"/>
      <c r="R21" s="1"/>
      <c r="S21" s="1"/>
      <c r="T21" s="1"/>
      <c r="U21" s="1">
        <v>200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5"/>
    </row>
    <row r="22" spans="1:35" s="11" customFormat="1" ht="18" customHeight="1">
      <c r="A22" s="1">
        <v>18</v>
      </c>
      <c r="B22" s="1">
        <v>63718</v>
      </c>
      <c r="C22" s="22" t="s">
        <v>211</v>
      </c>
      <c r="D22" s="1" t="s">
        <v>314</v>
      </c>
      <c r="E22" s="6" t="s">
        <v>7</v>
      </c>
      <c r="F22" s="1" t="s">
        <v>119</v>
      </c>
      <c r="G22" s="1">
        <f t="shared" si="0"/>
        <v>235</v>
      </c>
      <c r="H22" s="30"/>
      <c r="I22" s="7"/>
      <c r="J22" s="7"/>
      <c r="K22" s="7"/>
      <c r="L22" s="7"/>
      <c r="M22" s="7"/>
      <c r="N22" s="7"/>
      <c r="O22" s="1"/>
      <c r="P22" s="1"/>
      <c r="Q22" s="1"/>
      <c r="R22" s="1">
        <v>85</v>
      </c>
      <c r="S22" s="1"/>
      <c r="T22" s="1"/>
      <c r="U22" s="1"/>
      <c r="V22" s="7"/>
      <c r="W22" s="7"/>
      <c r="X22" s="7">
        <v>80</v>
      </c>
      <c r="Y22" s="7"/>
      <c r="Z22" s="7"/>
      <c r="AA22" s="7"/>
      <c r="AB22" s="7"/>
      <c r="AC22" s="7"/>
      <c r="AD22" s="7">
        <v>70</v>
      </c>
      <c r="AE22" s="7"/>
      <c r="AF22" s="7"/>
      <c r="AG22" s="7"/>
      <c r="AH22" s="7"/>
      <c r="AI22" s="35"/>
    </row>
    <row r="23" spans="1:35" s="11" customFormat="1" ht="18" customHeight="1">
      <c r="A23" s="1">
        <v>19</v>
      </c>
      <c r="B23" s="1">
        <v>59780</v>
      </c>
      <c r="C23" s="22" t="s">
        <v>195</v>
      </c>
      <c r="D23" s="1" t="s">
        <v>314</v>
      </c>
      <c r="E23" s="6" t="s">
        <v>7</v>
      </c>
      <c r="F23" s="1" t="s">
        <v>119</v>
      </c>
      <c r="G23" s="1">
        <f t="shared" si="0"/>
        <v>220</v>
      </c>
      <c r="H23" s="30"/>
      <c r="I23" s="7"/>
      <c r="J23" s="7"/>
      <c r="K23" s="7"/>
      <c r="L23" s="7">
        <v>25</v>
      </c>
      <c r="M23" s="7"/>
      <c r="N23" s="7"/>
      <c r="O23" s="1"/>
      <c r="P23" s="1"/>
      <c r="Q23" s="1"/>
      <c r="R23" s="1"/>
      <c r="S23" s="1"/>
      <c r="T23" s="1"/>
      <c r="U23" s="1">
        <v>20</v>
      </c>
      <c r="V23" s="7">
        <v>35</v>
      </c>
      <c r="W23" s="7"/>
      <c r="X23" s="7">
        <v>70</v>
      </c>
      <c r="Y23" s="7">
        <v>35</v>
      </c>
      <c r="Z23" s="7"/>
      <c r="AA23" s="7"/>
      <c r="AB23" s="7"/>
      <c r="AC23" s="7"/>
      <c r="AD23" s="7"/>
      <c r="AE23" s="7">
        <v>35</v>
      </c>
      <c r="AF23" s="7"/>
      <c r="AG23" s="7"/>
      <c r="AH23" s="7"/>
      <c r="AI23" s="35"/>
    </row>
    <row r="24" spans="1:35" s="11" customFormat="1" ht="18" customHeight="1">
      <c r="A24" s="1">
        <v>20</v>
      </c>
      <c r="B24" s="1">
        <v>31354</v>
      </c>
      <c r="C24" s="22" t="s">
        <v>209</v>
      </c>
      <c r="D24" s="1" t="s">
        <v>314</v>
      </c>
      <c r="E24" s="6" t="s">
        <v>7</v>
      </c>
      <c r="F24" s="1" t="s">
        <v>119</v>
      </c>
      <c r="G24" s="1">
        <f t="shared" si="0"/>
        <v>200</v>
      </c>
      <c r="H24" s="30"/>
      <c r="I24" s="7"/>
      <c r="J24" s="7"/>
      <c r="K24" s="7"/>
      <c r="L24" s="7"/>
      <c r="M24" s="7"/>
      <c r="N24" s="7"/>
      <c r="O24" s="1"/>
      <c r="P24" s="1"/>
      <c r="Q24" s="1"/>
      <c r="R24" s="1"/>
      <c r="S24" s="1"/>
      <c r="T24" s="1"/>
      <c r="U24" s="1">
        <v>30</v>
      </c>
      <c r="V24" s="7"/>
      <c r="W24" s="7"/>
      <c r="X24" s="7">
        <v>85</v>
      </c>
      <c r="Y24" s="7"/>
      <c r="Z24" s="7"/>
      <c r="AA24" s="7"/>
      <c r="AB24" s="7"/>
      <c r="AC24" s="7"/>
      <c r="AD24" s="7">
        <v>85</v>
      </c>
      <c r="AE24" s="7"/>
      <c r="AF24" s="7"/>
      <c r="AG24" s="7"/>
      <c r="AH24" s="7"/>
      <c r="AI24" s="35"/>
    </row>
    <row r="25" spans="1:35" s="11" customFormat="1" ht="18" customHeight="1">
      <c r="A25" s="1">
        <v>21</v>
      </c>
      <c r="B25" s="1">
        <v>48803</v>
      </c>
      <c r="C25" s="22" t="s">
        <v>286</v>
      </c>
      <c r="D25" s="1" t="s">
        <v>314</v>
      </c>
      <c r="E25" s="6" t="s">
        <v>7</v>
      </c>
      <c r="F25" s="1" t="s">
        <v>26</v>
      </c>
      <c r="G25" s="1">
        <f t="shared" si="0"/>
        <v>192.5</v>
      </c>
      <c r="H25" s="30"/>
      <c r="I25" s="7"/>
      <c r="J25" s="7"/>
      <c r="K25" s="7"/>
      <c r="L25" s="7"/>
      <c r="M25" s="7">
        <v>47.5</v>
      </c>
      <c r="N25" s="7"/>
      <c r="O25" s="1"/>
      <c r="P25" s="1"/>
      <c r="Q25" s="1"/>
      <c r="R25" s="1"/>
      <c r="S25" s="1">
        <v>40</v>
      </c>
      <c r="T25" s="1"/>
      <c r="U25" s="1">
        <v>100</v>
      </c>
      <c r="V25" s="7"/>
      <c r="W25" s="7"/>
      <c r="X25" s="7"/>
      <c r="Y25" s="7"/>
      <c r="Z25" s="7"/>
      <c r="AA25" s="7">
        <v>5</v>
      </c>
      <c r="AB25" s="7"/>
      <c r="AC25" s="7"/>
      <c r="AD25" s="7"/>
      <c r="AE25" s="7"/>
      <c r="AF25" s="7"/>
      <c r="AG25" s="7"/>
      <c r="AH25" s="7"/>
      <c r="AI25" s="35"/>
    </row>
    <row r="26" spans="1:35" s="11" customFormat="1" ht="18" customHeight="1">
      <c r="A26" s="1">
        <v>22</v>
      </c>
      <c r="B26" s="1">
        <v>54126</v>
      </c>
      <c r="C26" s="22" t="s">
        <v>194</v>
      </c>
      <c r="D26" s="1" t="s">
        <v>314</v>
      </c>
      <c r="E26" s="6" t="s">
        <v>7</v>
      </c>
      <c r="F26" s="1" t="s">
        <v>119</v>
      </c>
      <c r="G26" s="1">
        <f t="shared" si="0"/>
        <v>185</v>
      </c>
      <c r="H26" s="30"/>
      <c r="I26" s="7"/>
      <c r="J26" s="7">
        <v>80</v>
      </c>
      <c r="K26" s="7"/>
      <c r="L26" s="7"/>
      <c r="M26" s="7"/>
      <c r="N26" s="7"/>
      <c r="O26" s="1"/>
      <c r="P26" s="1"/>
      <c r="Q26" s="1"/>
      <c r="R26" s="1"/>
      <c r="S26" s="1"/>
      <c r="T26" s="1">
        <v>60</v>
      </c>
      <c r="U26" s="1"/>
      <c r="V26" s="7"/>
      <c r="W26" s="7"/>
      <c r="X26" s="7"/>
      <c r="Y26" s="7"/>
      <c r="Z26" s="7"/>
      <c r="AA26" s="7"/>
      <c r="AB26" s="7"/>
      <c r="AC26" s="7"/>
      <c r="AD26" s="7"/>
      <c r="AE26" s="7">
        <v>45</v>
      </c>
      <c r="AF26" s="7"/>
      <c r="AG26" s="7"/>
      <c r="AH26" s="7"/>
      <c r="AI26" s="35"/>
    </row>
    <row r="27" spans="1:35" s="11" customFormat="1" ht="18" customHeight="1">
      <c r="A27" s="1">
        <v>22</v>
      </c>
      <c r="B27" s="1">
        <v>60363</v>
      </c>
      <c r="C27" s="22" t="s">
        <v>281</v>
      </c>
      <c r="D27" s="1" t="s">
        <v>314</v>
      </c>
      <c r="E27" s="6" t="s">
        <v>282</v>
      </c>
      <c r="F27" s="1" t="s">
        <v>57</v>
      </c>
      <c r="G27" s="1">
        <f t="shared" si="0"/>
        <v>185</v>
      </c>
      <c r="H27" s="30"/>
      <c r="I27" s="7"/>
      <c r="J27" s="7"/>
      <c r="K27" s="7"/>
      <c r="L27" s="7">
        <v>85</v>
      </c>
      <c r="M27" s="7"/>
      <c r="N27" s="7"/>
      <c r="O27" s="1"/>
      <c r="P27" s="1"/>
      <c r="Q27" s="1"/>
      <c r="R27" s="1"/>
      <c r="S27" s="1"/>
      <c r="T27" s="1"/>
      <c r="U27" s="1"/>
      <c r="V27" s="7">
        <v>45</v>
      </c>
      <c r="W27" s="7"/>
      <c r="X27" s="7"/>
      <c r="Y27" s="7"/>
      <c r="Z27" s="7"/>
      <c r="AA27" s="7">
        <v>55</v>
      </c>
      <c r="AB27" s="7"/>
      <c r="AC27" s="7"/>
      <c r="AD27" s="7"/>
      <c r="AE27" s="7"/>
      <c r="AF27" s="7"/>
      <c r="AG27" s="7"/>
      <c r="AH27" s="7"/>
      <c r="AI27" s="35"/>
    </row>
    <row r="28" spans="1:35" s="11" customFormat="1" ht="18" customHeight="1">
      <c r="A28" s="1">
        <v>24</v>
      </c>
      <c r="B28" s="1">
        <v>45432</v>
      </c>
      <c r="C28" s="22" t="s">
        <v>354</v>
      </c>
      <c r="D28" s="1" t="s">
        <v>314</v>
      </c>
      <c r="E28" s="6" t="s">
        <v>275</v>
      </c>
      <c r="F28" s="1" t="s">
        <v>276</v>
      </c>
      <c r="G28" s="1">
        <f t="shared" si="0"/>
        <v>170</v>
      </c>
      <c r="H28" s="30"/>
      <c r="I28" s="7">
        <v>50</v>
      </c>
      <c r="J28" s="7"/>
      <c r="K28" s="7"/>
      <c r="L28" s="7"/>
      <c r="M28" s="7"/>
      <c r="N28" s="7"/>
      <c r="O28" s="1"/>
      <c r="P28" s="1"/>
      <c r="Q28" s="1"/>
      <c r="R28" s="1"/>
      <c r="S28" s="1"/>
      <c r="T28" s="1"/>
      <c r="U28" s="1">
        <v>40</v>
      </c>
      <c r="V28" s="7">
        <v>80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35"/>
    </row>
    <row r="29" spans="1:35" s="11" customFormat="1" ht="18" customHeight="1">
      <c r="A29" s="1">
        <v>25</v>
      </c>
      <c r="B29" s="1">
        <v>61734</v>
      </c>
      <c r="C29" s="22" t="s">
        <v>237</v>
      </c>
      <c r="D29" s="1" t="s">
        <v>314</v>
      </c>
      <c r="E29" s="6" t="s">
        <v>7</v>
      </c>
      <c r="F29" s="1" t="s">
        <v>156</v>
      </c>
      <c r="G29" s="1">
        <f t="shared" si="0"/>
        <v>160</v>
      </c>
      <c r="H29" s="30"/>
      <c r="I29" s="7"/>
      <c r="J29" s="7"/>
      <c r="K29" s="7"/>
      <c r="L29" s="7"/>
      <c r="M29" s="7"/>
      <c r="N29" s="7"/>
      <c r="O29" s="1"/>
      <c r="P29" s="1"/>
      <c r="Q29" s="1"/>
      <c r="R29" s="1"/>
      <c r="S29" s="1"/>
      <c r="T29" s="1"/>
      <c r="U29" s="1">
        <v>10</v>
      </c>
      <c r="V29" s="7"/>
      <c r="W29" s="7"/>
      <c r="X29" s="7"/>
      <c r="Y29" s="7">
        <v>55</v>
      </c>
      <c r="Z29" s="7"/>
      <c r="AA29" s="7"/>
      <c r="AB29" s="7">
        <v>95</v>
      </c>
      <c r="AC29" s="7"/>
      <c r="AD29" s="7"/>
      <c r="AE29" s="7"/>
      <c r="AF29" s="7"/>
      <c r="AG29" s="7"/>
      <c r="AH29" s="7"/>
      <c r="AI29" s="35"/>
    </row>
    <row r="30" spans="1:35" s="11" customFormat="1" ht="18" customHeight="1">
      <c r="A30" s="1">
        <v>26</v>
      </c>
      <c r="B30" s="1">
        <v>63701</v>
      </c>
      <c r="C30" s="22" t="s">
        <v>77</v>
      </c>
      <c r="D30" s="1" t="s">
        <v>314</v>
      </c>
      <c r="E30" s="6" t="s">
        <v>7</v>
      </c>
      <c r="F30" s="1" t="s">
        <v>42</v>
      </c>
      <c r="G30" s="1">
        <f t="shared" si="0"/>
        <v>150</v>
      </c>
      <c r="H30" s="30"/>
      <c r="I30" s="7"/>
      <c r="J30" s="7"/>
      <c r="K30" s="7">
        <v>15</v>
      </c>
      <c r="L30" s="7"/>
      <c r="M30" s="7"/>
      <c r="N30" s="7"/>
      <c r="O30" s="1">
        <v>20</v>
      </c>
      <c r="P30" s="1"/>
      <c r="Q30" s="1">
        <v>25</v>
      </c>
      <c r="R30" s="1"/>
      <c r="S30" s="1"/>
      <c r="T30" s="1"/>
      <c r="U30" s="1"/>
      <c r="V30" s="7"/>
      <c r="W30" s="7">
        <v>20</v>
      </c>
      <c r="X30" s="7"/>
      <c r="Y30" s="7"/>
      <c r="Z30" s="7"/>
      <c r="AA30" s="7"/>
      <c r="AB30" s="7"/>
      <c r="AC30" s="7">
        <v>35</v>
      </c>
      <c r="AD30" s="7"/>
      <c r="AE30" s="7"/>
      <c r="AF30" s="7"/>
      <c r="AG30" s="7">
        <v>35</v>
      </c>
      <c r="AH30" s="7"/>
      <c r="AI30" s="35"/>
    </row>
    <row r="31" spans="1:35" s="11" customFormat="1" ht="18" customHeight="1">
      <c r="A31" s="1">
        <v>26</v>
      </c>
      <c r="B31" s="1">
        <v>60853</v>
      </c>
      <c r="C31" s="22" t="s">
        <v>75</v>
      </c>
      <c r="D31" s="1" t="s">
        <v>314</v>
      </c>
      <c r="E31" s="6" t="s">
        <v>47</v>
      </c>
      <c r="F31" s="1" t="s">
        <v>42</v>
      </c>
      <c r="G31" s="1">
        <f t="shared" si="0"/>
        <v>150</v>
      </c>
      <c r="H31" s="30"/>
      <c r="I31" s="7"/>
      <c r="J31" s="7"/>
      <c r="K31" s="7">
        <v>25</v>
      </c>
      <c r="L31" s="7"/>
      <c r="M31" s="7"/>
      <c r="N31" s="7"/>
      <c r="O31" s="1">
        <v>25</v>
      </c>
      <c r="P31" s="1"/>
      <c r="Q31" s="1"/>
      <c r="R31" s="1"/>
      <c r="S31" s="1"/>
      <c r="T31" s="1"/>
      <c r="U31" s="1"/>
      <c r="V31" s="7"/>
      <c r="W31" s="7"/>
      <c r="X31" s="7"/>
      <c r="Y31" s="7"/>
      <c r="Z31" s="7"/>
      <c r="AA31" s="7"/>
      <c r="AB31" s="7"/>
      <c r="AC31" s="7">
        <v>50</v>
      </c>
      <c r="AD31" s="7"/>
      <c r="AE31" s="7"/>
      <c r="AF31" s="7"/>
      <c r="AG31" s="7">
        <v>50</v>
      </c>
      <c r="AH31" s="7"/>
      <c r="AI31" s="35"/>
    </row>
    <row r="32" spans="1:35" s="11" customFormat="1" ht="18" customHeight="1">
      <c r="A32" s="1">
        <v>28</v>
      </c>
      <c r="B32" s="1">
        <v>64973</v>
      </c>
      <c r="C32" s="22" t="s">
        <v>327</v>
      </c>
      <c r="D32" s="1" t="s">
        <v>314</v>
      </c>
      <c r="E32" s="6" t="s">
        <v>118</v>
      </c>
      <c r="F32" s="1" t="s">
        <v>119</v>
      </c>
      <c r="G32" s="1">
        <f t="shared" si="0"/>
        <v>125</v>
      </c>
      <c r="H32" s="30"/>
      <c r="I32" s="7"/>
      <c r="J32" s="7"/>
      <c r="K32" s="7"/>
      <c r="L32" s="7"/>
      <c r="M32" s="7"/>
      <c r="N32" s="7"/>
      <c r="O32" s="1"/>
      <c r="P32" s="1"/>
      <c r="Q32" s="1"/>
      <c r="R32" s="1">
        <v>80</v>
      </c>
      <c r="S32" s="1"/>
      <c r="T32" s="1"/>
      <c r="U32" s="1"/>
      <c r="V32" s="7"/>
      <c r="W32" s="7"/>
      <c r="X32" s="7">
        <v>45</v>
      </c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5"/>
    </row>
    <row r="33" spans="1:35" s="11" customFormat="1" ht="18" customHeight="1">
      <c r="A33" s="1">
        <v>28</v>
      </c>
      <c r="B33" s="1">
        <v>54197</v>
      </c>
      <c r="C33" s="22" t="s">
        <v>442</v>
      </c>
      <c r="D33" s="1" t="s">
        <v>314</v>
      </c>
      <c r="E33" s="6" t="s">
        <v>7</v>
      </c>
      <c r="F33" s="1" t="s">
        <v>33</v>
      </c>
      <c r="G33" s="1">
        <f t="shared" si="0"/>
        <v>125</v>
      </c>
      <c r="H33" s="30"/>
      <c r="I33" s="7"/>
      <c r="J33" s="7"/>
      <c r="K33" s="7"/>
      <c r="L33" s="7"/>
      <c r="M33" s="7"/>
      <c r="N33" s="7">
        <v>60</v>
      </c>
      <c r="O33" s="1"/>
      <c r="P33" s="1"/>
      <c r="Q33" s="1"/>
      <c r="R33" s="1">
        <v>65</v>
      </c>
      <c r="S33" s="1"/>
      <c r="T33" s="1"/>
      <c r="U33" s="1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5"/>
    </row>
    <row r="34" spans="1:35" s="11" customFormat="1" ht="18" customHeight="1">
      <c r="A34" s="1">
        <v>30</v>
      </c>
      <c r="B34" s="1">
        <v>50220</v>
      </c>
      <c r="C34" s="22" t="s">
        <v>420</v>
      </c>
      <c r="D34" s="1" t="s">
        <v>314</v>
      </c>
      <c r="E34" s="6" t="s">
        <v>407</v>
      </c>
      <c r="F34" s="1" t="s">
        <v>152</v>
      </c>
      <c r="G34" s="1">
        <f t="shared" si="0"/>
        <v>110</v>
      </c>
      <c r="H34" s="30"/>
      <c r="I34" s="7"/>
      <c r="J34" s="7"/>
      <c r="K34" s="7"/>
      <c r="L34" s="7"/>
      <c r="M34" s="7"/>
      <c r="N34" s="7"/>
      <c r="O34" s="1"/>
      <c r="P34" s="1"/>
      <c r="Q34" s="1"/>
      <c r="R34" s="1"/>
      <c r="S34" s="1"/>
      <c r="T34" s="1"/>
      <c r="U34" s="1">
        <v>110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5"/>
    </row>
    <row r="35" spans="1:35" s="11" customFormat="1" ht="18" customHeight="1">
      <c r="A35" s="1">
        <v>31</v>
      </c>
      <c r="B35" s="1">
        <v>61109</v>
      </c>
      <c r="C35" s="22" t="s">
        <v>192</v>
      </c>
      <c r="D35" s="1" t="s">
        <v>314</v>
      </c>
      <c r="E35" s="6" t="s">
        <v>7</v>
      </c>
      <c r="F35" s="1" t="s">
        <v>119</v>
      </c>
      <c r="G35" s="1">
        <f t="shared" si="0"/>
        <v>105</v>
      </c>
      <c r="H35" s="30"/>
      <c r="I35" s="7"/>
      <c r="J35" s="7"/>
      <c r="K35" s="7"/>
      <c r="L35" s="7"/>
      <c r="M35" s="7"/>
      <c r="N35" s="7"/>
      <c r="O35" s="1"/>
      <c r="P35" s="1"/>
      <c r="Q35" s="1"/>
      <c r="R35" s="1"/>
      <c r="S35" s="1"/>
      <c r="T35" s="1"/>
      <c r="U35" s="1"/>
      <c r="V35" s="7"/>
      <c r="W35" s="7"/>
      <c r="X35" s="7"/>
      <c r="Y35" s="7"/>
      <c r="Z35" s="7"/>
      <c r="AA35" s="7"/>
      <c r="AB35" s="7"/>
      <c r="AC35" s="7"/>
      <c r="AD35" s="7">
        <v>45</v>
      </c>
      <c r="AE35" s="7">
        <v>60</v>
      </c>
      <c r="AF35" s="7"/>
      <c r="AG35" s="7"/>
      <c r="AH35" s="7"/>
      <c r="AI35" s="35"/>
    </row>
    <row r="36" spans="1:35" s="11" customFormat="1" ht="18" customHeight="1">
      <c r="A36" s="1">
        <v>31</v>
      </c>
      <c r="B36" s="1">
        <v>57219</v>
      </c>
      <c r="C36" s="22" t="s">
        <v>365</v>
      </c>
      <c r="D36" s="1" t="s">
        <v>314</v>
      </c>
      <c r="E36" s="6" t="s">
        <v>7</v>
      </c>
      <c r="F36" s="1" t="s">
        <v>26</v>
      </c>
      <c r="G36" s="1">
        <f t="shared" si="0"/>
        <v>105</v>
      </c>
      <c r="H36" s="30"/>
      <c r="I36" s="7"/>
      <c r="J36" s="7"/>
      <c r="K36" s="7"/>
      <c r="L36" s="7"/>
      <c r="M36" s="7"/>
      <c r="N36" s="7"/>
      <c r="O36" s="1"/>
      <c r="P36" s="1"/>
      <c r="Q36" s="1"/>
      <c r="R36" s="1"/>
      <c r="S36" s="1">
        <v>35</v>
      </c>
      <c r="T36" s="1"/>
      <c r="U36" s="1">
        <v>70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5"/>
    </row>
    <row r="37" spans="1:35" s="11" customFormat="1" ht="18" customHeight="1">
      <c r="A37" s="1">
        <v>31</v>
      </c>
      <c r="B37" s="1">
        <v>59019</v>
      </c>
      <c r="C37" s="22" t="s">
        <v>285</v>
      </c>
      <c r="D37" s="1" t="s">
        <v>314</v>
      </c>
      <c r="E37" s="6" t="s">
        <v>7</v>
      </c>
      <c r="F37" s="1" t="s">
        <v>119</v>
      </c>
      <c r="G37" s="1">
        <f t="shared" ref="G37:G70" si="1">SUM(I37:AH37)</f>
        <v>105</v>
      </c>
      <c r="H37" s="30"/>
      <c r="I37" s="7"/>
      <c r="J37" s="7">
        <v>15</v>
      </c>
      <c r="K37" s="7"/>
      <c r="L37" s="7"/>
      <c r="M37" s="7"/>
      <c r="N37" s="7"/>
      <c r="O37" s="1"/>
      <c r="P37" s="1"/>
      <c r="Q37" s="1"/>
      <c r="R37" s="1"/>
      <c r="S37" s="1"/>
      <c r="T37" s="1"/>
      <c r="U37" s="1"/>
      <c r="V37" s="7"/>
      <c r="W37" s="7"/>
      <c r="X37" s="7">
        <v>75</v>
      </c>
      <c r="Y37" s="7"/>
      <c r="Z37" s="7"/>
      <c r="AA37" s="7">
        <v>15</v>
      </c>
      <c r="AB37" s="7"/>
      <c r="AC37" s="7"/>
      <c r="AD37" s="7"/>
      <c r="AE37" s="7"/>
      <c r="AF37" s="7"/>
      <c r="AG37" s="7"/>
      <c r="AH37" s="7"/>
      <c r="AI37" s="35"/>
    </row>
    <row r="38" spans="1:35" s="11" customFormat="1" ht="18" customHeight="1">
      <c r="A38" s="1">
        <v>34</v>
      </c>
      <c r="B38" s="1">
        <v>63439</v>
      </c>
      <c r="C38" s="22" t="s">
        <v>238</v>
      </c>
      <c r="D38" s="1" t="s">
        <v>314</v>
      </c>
      <c r="E38" s="6" t="s">
        <v>7</v>
      </c>
      <c r="F38" s="1" t="s">
        <v>156</v>
      </c>
      <c r="G38" s="1">
        <f t="shared" si="1"/>
        <v>90</v>
      </c>
      <c r="H38" s="30"/>
      <c r="I38" s="7"/>
      <c r="J38" s="7"/>
      <c r="K38" s="7"/>
      <c r="L38" s="7"/>
      <c r="M38" s="7"/>
      <c r="N38" s="7"/>
      <c r="O38" s="1"/>
      <c r="P38" s="1"/>
      <c r="Q38" s="1"/>
      <c r="R38" s="1"/>
      <c r="S38" s="1"/>
      <c r="T38" s="1"/>
      <c r="U38" s="1"/>
      <c r="V38" s="7"/>
      <c r="W38" s="7"/>
      <c r="X38" s="7"/>
      <c r="Y38" s="7"/>
      <c r="Z38" s="7"/>
      <c r="AA38" s="7"/>
      <c r="AB38" s="7">
        <v>90</v>
      </c>
      <c r="AC38" s="7"/>
      <c r="AD38" s="7"/>
      <c r="AE38" s="7"/>
      <c r="AF38" s="7"/>
      <c r="AG38" s="7"/>
      <c r="AH38" s="7"/>
      <c r="AI38" s="35"/>
    </row>
    <row r="39" spans="1:35" s="11" customFormat="1" ht="18" customHeight="1">
      <c r="A39" s="1">
        <v>34</v>
      </c>
      <c r="B39" s="1">
        <v>48956</v>
      </c>
      <c r="C39" s="22" t="s">
        <v>283</v>
      </c>
      <c r="D39" s="1" t="s">
        <v>314</v>
      </c>
      <c r="E39" s="6" t="s">
        <v>7</v>
      </c>
      <c r="F39" s="1" t="s">
        <v>26</v>
      </c>
      <c r="G39" s="1">
        <f t="shared" si="1"/>
        <v>90</v>
      </c>
      <c r="H39" s="30"/>
      <c r="I39" s="7"/>
      <c r="J39" s="7"/>
      <c r="K39" s="7"/>
      <c r="L39" s="7"/>
      <c r="M39" s="7">
        <v>45</v>
      </c>
      <c r="N39" s="7"/>
      <c r="O39" s="1"/>
      <c r="P39" s="1"/>
      <c r="Q39" s="1"/>
      <c r="R39" s="1"/>
      <c r="S39" s="1"/>
      <c r="T39" s="1"/>
      <c r="U39" s="1"/>
      <c r="V39" s="7"/>
      <c r="W39" s="7"/>
      <c r="X39" s="7"/>
      <c r="Y39" s="7"/>
      <c r="Z39" s="7"/>
      <c r="AA39" s="7">
        <v>45</v>
      </c>
      <c r="AB39" s="7"/>
      <c r="AC39" s="7"/>
      <c r="AD39" s="7"/>
      <c r="AE39" s="7"/>
      <c r="AF39" s="7"/>
      <c r="AG39" s="7"/>
      <c r="AH39" s="7"/>
      <c r="AI39" s="35"/>
    </row>
    <row r="40" spans="1:35" s="11" customFormat="1" ht="18" customHeight="1">
      <c r="A40" s="1">
        <v>36</v>
      </c>
      <c r="B40" s="1">
        <v>64551</v>
      </c>
      <c r="C40" s="22" t="s">
        <v>239</v>
      </c>
      <c r="D40" s="1" t="s">
        <v>314</v>
      </c>
      <c r="E40" s="6" t="s">
        <v>7</v>
      </c>
      <c r="F40" s="1" t="s">
        <v>156</v>
      </c>
      <c r="G40" s="1">
        <f t="shared" si="1"/>
        <v>85</v>
      </c>
      <c r="H40" s="30"/>
      <c r="I40" s="7"/>
      <c r="J40" s="7"/>
      <c r="K40" s="7"/>
      <c r="L40" s="7"/>
      <c r="M40" s="7"/>
      <c r="N40" s="7"/>
      <c r="O40" s="1"/>
      <c r="P40" s="1"/>
      <c r="Q40" s="1"/>
      <c r="R40" s="1"/>
      <c r="S40" s="1"/>
      <c r="T40" s="1"/>
      <c r="U40" s="1"/>
      <c r="V40" s="7"/>
      <c r="W40" s="7"/>
      <c r="X40" s="7"/>
      <c r="Y40" s="7"/>
      <c r="Z40" s="7"/>
      <c r="AA40" s="7"/>
      <c r="AB40" s="7">
        <v>85</v>
      </c>
      <c r="AC40" s="7"/>
      <c r="AD40" s="7"/>
      <c r="AE40" s="7"/>
      <c r="AF40" s="7"/>
      <c r="AG40" s="7"/>
      <c r="AH40" s="7"/>
      <c r="AI40" s="35"/>
    </row>
    <row r="41" spans="1:35" s="11" customFormat="1" ht="18" customHeight="1">
      <c r="A41" s="1">
        <v>36</v>
      </c>
      <c r="B41" s="1">
        <v>63290</v>
      </c>
      <c r="C41" s="22" t="s">
        <v>76</v>
      </c>
      <c r="D41" s="1" t="s">
        <v>314</v>
      </c>
      <c r="E41" s="6" t="s">
        <v>47</v>
      </c>
      <c r="F41" s="1" t="s">
        <v>42</v>
      </c>
      <c r="G41" s="1">
        <f t="shared" si="1"/>
        <v>85</v>
      </c>
      <c r="H41" s="30"/>
      <c r="I41" s="7"/>
      <c r="J41" s="7"/>
      <c r="K41" s="7">
        <v>20</v>
      </c>
      <c r="L41" s="7"/>
      <c r="M41" s="7"/>
      <c r="N41" s="7"/>
      <c r="O41" s="1">
        <v>10</v>
      </c>
      <c r="P41" s="1"/>
      <c r="Q41" s="1">
        <v>15</v>
      </c>
      <c r="R41" s="1"/>
      <c r="S41" s="1"/>
      <c r="T41" s="1"/>
      <c r="U41" s="1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>
        <v>40</v>
      </c>
      <c r="AH41" s="7"/>
      <c r="AI41" s="35"/>
    </row>
    <row r="42" spans="1:35" s="11" customFormat="1" ht="18" customHeight="1">
      <c r="A42" s="1">
        <v>38</v>
      </c>
      <c r="B42" s="1">
        <v>58636</v>
      </c>
      <c r="C42" s="22" t="s">
        <v>240</v>
      </c>
      <c r="D42" s="1" t="s">
        <v>314</v>
      </c>
      <c r="E42" s="6" t="s">
        <v>7</v>
      </c>
      <c r="F42" s="1" t="s">
        <v>156</v>
      </c>
      <c r="G42" s="1">
        <f t="shared" si="1"/>
        <v>80</v>
      </c>
      <c r="H42" s="30"/>
      <c r="I42" s="7"/>
      <c r="J42" s="7"/>
      <c r="K42" s="7"/>
      <c r="L42" s="7"/>
      <c r="M42" s="7"/>
      <c r="N42" s="7"/>
      <c r="O42" s="1"/>
      <c r="P42" s="1"/>
      <c r="Q42" s="1"/>
      <c r="R42" s="1"/>
      <c r="S42" s="1"/>
      <c r="T42" s="1"/>
      <c r="U42" s="1"/>
      <c r="V42" s="7"/>
      <c r="W42" s="7"/>
      <c r="X42" s="7"/>
      <c r="Y42" s="7"/>
      <c r="Z42" s="7"/>
      <c r="AA42" s="7"/>
      <c r="AB42" s="7">
        <v>80</v>
      </c>
      <c r="AC42" s="7"/>
      <c r="AD42" s="7"/>
      <c r="AE42" s="7"/>
      <c r="AF42" s="7"/>
      <c r="AG42" s="7"/>
      <c r="AH42" s="7"/>
      <c r="AI42" s="35"/>
    </row>
    <row r="43" spans="1:35" s="11" customFormat="1" ht="18" customHeight="1">
      <c r="A43" s="1">
        <v>39</v>
      </c>
      <c r="B43" s="1">
        <v>64644</v>
      </c>
      <c r="C43" s="22" t="s">
        <v>241</v>
      </c>
      <c r="D43" s="1" t="s">
        <v>314</v>
      </c>
      <c r="E43" s="6" t="s">
        <v>7</v>
      </c>
      <c r="F43" s="1" t="s">
        <v>156</v>
      </c>
      <c r="G43" s="1">
        <f t="shared" si="1"/>
        <v>75</v>
      </c>
      <c r="H43" s="30"/>
      <c r="I43" s="7"/>
      <c r="J43" s="7"/>
      <c r="K43" s="7"/>
      <c r="L43" s="7"/>
      <c r="M43" s="7"/>
      <c r="N43" s="7"/>
      <c r="O43" s="1"/>
      <c r="P43" s="1"/>
      <c r="Q43" s="1"/>
      <c r="R43" s="1"/>
      <c r="S43" s="1"/>
      <c r="T43" s="1"/>
      <c r="U43" s="1"/>
      <c r="V43" s="7"/>
      <c r="W43" s="7"/>
      <c r="X43" s="7"/>
      <c r="Y43" s="7"/>
      <c r="Z43" s="7"/>
      <c r="AA43" s="7"/>
      <c r="AB43" s="7">
        <v>75</v>
      </c>
      <c r="AC43" s="7"/>
      <c r="AD43" s="7"/>
      <c r="AE43" s="7"/>
      <c r="AF43" s="7"/>
      <c r="AG43" s="7"/>
      <c r="AH43" s="7"/>
      <c r="AI43" s="35"/>
    </row>
    <row r="44" spans="1:35" s="11" customFormat="1" ht="18" customHeight="1">
      <c r="A44" s="1">
        <v>40</v>
      </c>
      <c r="B44" s="1">
        <v>55226</v>
      </c>
      <c r="C44" s="22" t="s">
        <v>366</v>
      </c>
      <c r="D44" s="1" t="s">
        <v>314</v>
      </c>
      <c r="E44" s="6" t="s">
        <v>7</v>
      </c>
      <c r="F44" s="1" t="s">
        <v>26</v>
      </c>
      <c r="G44" s="1">
        <f t="shared" si="1"/>
        <v>72.5</v>
      </c>
      <c r="H44" s="30"/>
      <c r="I44" s="7"/>
      <c r="J44" s="7"/>
      <c r="K44" s="7"/>
      <c r="L44" s="7"/>
      <c r="M44" s="7">
        <v>42.5</v>
      </c>
      <c r="N44" s="7"/>
      <c r="O44" s="1"/>
      <c r="P44" s="1"/>
      <c r="Q44" s="1"/>
      <c r="R44" s="1"/>
      <c r="S44" s="1">
        <v>30</v>
      </c>
      <c r="T44" s="1"/>
      <c r="U44" s="1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5"/>
    </row>
    <row r="45" spans="1:35" s="11" customFormat="1" ht="18" customHeight="1">
      <c r="A45" s="1">
        <v>41</v>
      </c>
      <c r="B45" s="1">
        <v>65737</v>
      </c>
      <c r="C45" s="22" t="s">
        <v>441</v>
      </c>
      <c r="D45" s="1" t="s">
        <v>314</v>
      </c>
      <c r="E45" s="6" t="s">
        <v>202</v>
      </c>
      <c r="F45" s="1" t="s">
        <v>33</v>
      </c>
      <c r="G45" s="1">
        <f t="shared" si="1"/>
        <v>70</v>
      </c>
      <c r="H45" s="30"/>
      <c r="I45" s="7"/>
      <c r="J45" s="7"/>
      <c r="K45" s="7"/>
      <c r="L45" s="7"/>
      <c r="M45" s="7"/>
      <c r="N45" s="7"/>
      <c r="O45" s="1"/>
      <c r="P45" s="1"/>
      <c r="Q45" s="1"/>
      <c r="R45" s="1">
        <v>70</v>
      </c>
      <c r="S45" s="1"/>
      <c r="T45" s="1"/>
      <c r="U45" s="1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5"/>
    </row>
    <row r="46" spans="1:35" s="11" customFormat="1" ht="18" customHeight="1">
      <c r="A46" s="1">
        <v>42</v>
      </c>
      <c r="B46" s="1">
        <v>64042</v>
      </c>
      <c r="C46" s="22" t="s">
        <v>80</v>
      </c>
      <c r="D46" s="1" t="s">
        <v>314</v>
      </c>
      <c r="E46" s="6" t="s">
        <v>7</v>
      </c>
      <c r="F46" s="1" t="s">
        <v>42</v>
      </c>
      <c r="G46" s="1">
        <f t="shared" si="1"/>
        <v>58</v>
      </c>
      <c r="H46" s="30"/>
      <c r="I46" s="7"/>
      <c r="J46" s="7"/>
      <c r="K46" s="7"/>
      <c r="L46" s="7"/>
      <c r="M46" s="7"/>
      <c r="N46" s="7"/>
      <c r="O46" s="1"/>
      <c r="P46" s="1"/>
      <c r="Q46" s="1"/>
      <c r="R46" s="1"/>
      <c r="S46" s="1"/>
      <c r="T46" s="1"/>
      <c r="U46" s="1"/>
      <c r="V46" s="7"/>
      <c r="W46" s="7">
        <v>8</v>
      </c>
      <c r="X46" s="7"/>
      <c r="Y46" s="7"/>
      <c r="Z46" s="7"/>
      <c r="AA46" s="7"/>
      <c r="AB46" s="7"/>
      <c r="AC46" s="7">
        <v>25</v>
      </c>
      <c r="AD46" s="7"/>
      <c r="AE46" s="7"/>
      <c r="AF46" s="7"/>
      <c r="AG46" s="7">
        <v>25</v>
      </c>
      <c r="AH46" s="7"/>
      <c r="AI46" s="35"/>
    </row>
    <row r="47" spans="1:35" s="11" customFormat="1" ht="18" customHeight="1">
      <c r="A47" s="1">
        <v>43</v>
      </c>
      <c r="B47" s="1">
        <v>56590</v>
      </c>
      <c r="C47" s="22" t="s">
        <v>234</v>
      </c>
      <c r="D47" s="1" t="s">
        <v>314</v>
      </c>
      <c r="E47" s="6" t="s">
        <v>7</v>
      </c>
      <c r="F47" s="1" t="s">
        <v>42</v>
      </c>
      <c r="G47" s="1">
        <f t="shared" si="1"/>
        <v>55</v>
      </c>
      <c r="H47" s="30"/>
      <c r="I47" s="7"/>
      <c r="J47" s="7"/>
      <c r="K47" s="7"/>
      <c r="L47" s="7"/>
      <c r="M47" s="7"/>
      <c r="N47" s="7"/>
      <c r="O47" s="1"/>
      <c r="P47" s="1"/>
      <c r="Q47" s="1"/>
      <c r="R47" s="1"/>
      <c r="S47" s="1"/>
      <c r="T47" s="1"/>
      <c r="U47" s="1"/>
      <c r="V47" s="7"/>
      <c r="W47" s="7">
        <v>15</v>
      </c>
      <c r="X47" s="7"/>
      <c r="Y47" s="7"/>
      <c r="Z47" s="7"/>
      <c r="AA47" s="7"/>
      <c r="AB47" s="7"/>
      <c r="AC47" s="7">
        <v>40</v>
      </c>
      <c r="AD47" s="7"/>
      <c r="AE47" s="7"/>
      <c r="AF47" s="7"/>
      <c r="AG47" s="7"/>
      <c r="AH47" s="7"/>
      <c r="AI47" s="35"/>
    </row>
    <row r="48" spans="1:35" s="11" customFormat="1" ht="18" customHeight="1">
      <c r="A48" s="1">
        <v>44</v>
      </c>
      <c r="B48" s="1">
        <v>61759</v>
      </c>
      <c r="C48" s="22" t="s">
        <v>341</v>
      </c>
      <c r="D48" s="1" t="s">
        <v>314</v>
      </c>
      <c r="E48" s="6" t="s">
        <v>7</v>
      </c>
      <c r="F48" s="1" t="s">
        <v>42</v>
      </c>
      <c r="G48" s="1">
        <f t="shared" si="1"/>
        <v>53</v>
      </c>
      <c r="H48" s="30"/>
      <c r="I48" s="7"/>
      <c r="J48" s="7"/>
      <c r="K48" s="7">
        <v>8</v>
      </c>
      <c r="L48" s="7"/>
      <c r="M48" s="7"/>
      <c r="N48" s="7"/>
      <c r="O48" s="1">
        <v>15</v>
      </c>
      <c r="P48" s="1"/>
      <c r="Q48" s="1">
        <v>20</v>
      </c>
      <c r="R48" s="1"/>
      <c r="S48" s="1"/>
      <c r="T48" s="1"/>
      <c r="U48" s="1"/>
      <c r="V48" s="7"/>
      <c r="W48" s="7">
        <v>10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5"/>
    </row>
    <row r="49" spans="1:35" s="11" customFormat="1" ht="18" customHeight="1">
      <c r="A49" s="1">
        <v>45</v>
      </c>
      <c r="B49" s="1">
        <v>53192</v>
      </c>
      <c r="C49" s="22" t="s">
        <v>322</v>
      </c>
      <c r="D49" s="1" t="s">
        <v>314</v>
      </c>
      <c r="E49" s="6" t="s">
        <v>7</v>
      </c>
      <c r="F49" s="1" t="s">
        <v>119</v>
      </c>
      <c r="G49" s="1">
        <f t="shared" si="1"/>
        <v>50</v>
      </c>
      <c r="H49" s="30"/>
      <c r="I49" s="7"/>
      <c r="J49" s="7">
        <v>10</v>
      </c>
      <c r="K49" s="7"/>
      <c r="L49" s="7">
        <v>15</v>
      </c>
      <c r="M49" s="7"/>
      <c r="N49" s="7"/>
      <c r="O49" s="1"/>
      <c r="P49" s="1"/>
      <c r="Q49" s="1"/>
      <c r="R49" s="1"/>
      <c r="S49" s="1"/>
      <c r="T49" s="1"/>
      <c r="U49" s="1"/>
      <c r="V49" s="7">
        <v>10</v>
      </c>
      <c r="W49" s="7"/>
      <c r="X49" s="7"/>
      <c r="Y49" s="7">
        <v>15</v>
      </c>
      <c r="Z49" s="7"/>
      <c r="AA49" s="7"/>
      <c r="AB49" s="7"/>
      <c r="AC49" s="7"/>
      <c r="AD49" s="7"/>
      <c r="AE49" s="7"/>
      <c r="AF49" s="7"/>
      <c r="AG49" s="7"/>
      <c r="AH49" s="7"/>
      <c r="AI49" s="35"/>
    </row>
    <row r="50" spans="1:35" s="11" customFormat="1" ht="18" customHeight="1">
      <c r="A50" s="1">
        <v>46</v>
      </c>
      <c r="B50" s="1">
        <v>61174</v>
      </c>
      <c r="C50" s="22" t="s">
        <v>537</v>
      </c>
      <c r="D50" s="1" t="s">
        <v>314</v>
      </c>
      <c r="E50" s="6" t="s">
        <v>536</v>
      </c>
      <c r="F50" s="1" t="s">
        <v>114</v>
      </c>
      <c r="G50" s="1">
        <f t="shared" si="1"/>
        <v>45</v>
      </c>
      <c r="H50" s="30"/>
      <c r="I50" s="7">
        <v>45</v>
      </c>
      <c r="J50" s="7"/>
      <c r="K50" s="7"/>
      <c r="L50" s="7"/>
      <c r="M50" s="7"/>
      <c r="N50" s="7"/>
      <c r="O50" s="1"/>
      <c r="P50" s="1"/>
      <c r="Q50" s="1"/>
      <c r="R50" s="1"/>
      <c r="S50" s="1"/>
      <c r="T50" s="1"/>
      <c r="U50" s="1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5"/>
    </row>
    <row r="51" spans="1:35" s="11" customFormat="1" ht="18" customHeight="1">
      <c r="A51" s="1">
        <v>47</v>
      </c>
      <c r="B51" s="1">
        <v>65676</v>
      </c>
      <c r="C51" s="22" t="s">
        <v>538</v>
      </c>
      <c r="D51" s="1" t="s">
        <v>314</v>
      </c>
      <c r="E51" s="6" t="s">
        <v>539</v>
      </c>
      <c r="F51" s="1" t="s">
        <v>114</v>
      </c>
      <c r="G51" s="1">
        <f t="shared" si="1"/>
        <v>42.5</v>
      </c>
      <c r="H51" s="30"/>
      <c r="I51" s="7">
        <v>42.5</v>
      </c>
      <c r="J51" s="7"/>
      <c r="K51" s="7"/>
      <c r="L51" s="7"/>
      <c r="M51" s="7"/>
      <c r="N51" s="7"/>
      <c r="O51" s="1"/>
      <c r="P51" s="1"/>
      <c r="Q51" s="1"/>
      <c r="R51" s="1"/>
      <c r="S51" s="1"/>
      <c r="T51" s="1"/>
      <c r="U51" s="1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5"/>
    </row>
    <row r="52" spans="1:35" s="11" customFormat="1" ht="18" customHeight="1">
      <c r="A52" s="1">
        <v>48</v>
      </c>
      <c r="B52" s="1">
        <v>60195</v>
      </c>
      <c r="C52" s="22" t="s">
        <v>328</v>
      </c>
      <c r="D52" s="1" t="s">
        <v>314</v>
      </c>
      <c r="E52" s="6" t="s">
        <v>7</v>
      </c>
      <c r="F52" s="1" t="s">
        <v>119</v>
      </c>
      <c r="G52" s="1">
        <f t="shared" si="1"/>
        <v>35</v>
      </c>
      <c r="H52" s="30"/>
      <c r="I52" s="7"/>
      <c r="J52" s="7"/>
      <c r="K52" s="7"/>
      <c r="L52" s="7"/>
      <c r="M52" s="7"/>
      <c r="N52" s="7"/>
      <c r="O52" s="1"/>
      <c r="P52" s="1"/>
      <c r="Q52" s="1"/>
      <c r="R52" s="1"/>
      <c r="S52" s="1"/>
      <c r="T52" s="1"/>
      <c r="U52" s="1"/>
      <c r="V52" s="7"/>
      <c r="W52" s="7"/>
      <c r="X52" s="7">
        <v>35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5"/>
    </row>
    <row r="53" spans="1:35" s="11" customFormat="1" ht="18" customHeight="1">
      <c r="A53" s="1">
        <v>48</v>
      </c>
      <c r="B53" s="1">
        <v>55490</v>
      </c>
      <c r="C53" s="22" t="s">
        <v>284</v>
      </c>
      <c r="D53" s="1" t="s">
        <v>314</v>
      </c>
      <c r="E53" s="6" t="s">
        <v>202</v>
      </c>
      <c r="F53" s="1" t="s">
        <v>33</v>
      </c>
      <c r="G53" s="1">
        <f t="shared" si="1"/>
        <v>35</v>
      </c>
      <c r="H53" s="30"/>
      <c r="I53" s="7"/>
      <c r="J53" s="7"/>
      <c r="K53" s="7"/>
      <c r="L53" s="7"/>
      <c r="M53" s="7"/>
      <c r="N53" s="7"/>
      <c r="O53" s="1"/>
      <c r="P53" s="1"/>
      <c r="Q53" s="1"/>
      <c r="R53" s="1"/>
      <c r="S53" s="1"/>
      <c r="T53" s="1"/>
      <c r="U53" s="1"/>
      <c r="V53" s="7"/>
      <c r="W53" s="7"/>
      <c r="X53" s="7"/>
      <c r="Y53" s="7"/>
      <c r="Z53" s="7"/>
      <c r="AA53" s="7">
        <v>35</v>
      </c>
      <c r="AB53" s="7"/>
      <c r="AC53" s="7"/>
      <c r="AD53" s="7"/>
      <c r="AE53" s="7"/>
      <c r="AF53" s="7"/>
      <c r="AG53" s="7"/>
      <c r="AH53" s="7"/>
      <c r="AI53" s="35"/>
    </row>
    <row r="54" spans="1:35" s="11" customFormat="1" ht="18" customHeight="1">
      <c r="A54" s="1">
        <v>50</v>
      </c>
      <c r="B54" s="1">
        <v>59976</v>
      </c>
      <c r="C54" s="22" t="s">
        <v>340</v>
      </c>
      <c r="D54" s="1" t="s">
        <v>314</v>
      </c>
      <c r="E54" s="6" t="s">
        <v>7</v>
      </c>
      <c r="F54" s="1" t="s">
        <v>42</v>
      </c>
      <c r="G54" s="1">
        <f t="shared" si="1"/>
        <v>31</v>
      </c>
      <c r="H54" s="30"/>
      <c r="I54" s="7"/>
      <c r="J54" s="7"/>
      <c r="K54" s="7">
        <v>6</v>
      </c>
      <c r="L54" s="7"/>
      <c r="M54" s="7"/>
      <c r="N54" s="7"/>
      <c r="O54" s="1"/>
      <c r="P54" s="1"/>
      <c r="Q54" s="1"/>
      <c r="R54" s="1"/>
      <c r="S54" s="1"/>
      <c r="T54" s="1"/>
      <c r="U54" s="1"/>
      <c r="V54" s="7"/>
      <c r="W54" s="7">
        <v>25</v>
      </c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5"/>
    </row>
    <row r="55" spans="1:35" s="11" customFormat="1" ht="18" customHeight="1">
      <c r="A55" s="1">
        <v>51</v>
      </c>
      <c r="B55" s="1">
        <v>59129</v>
      </c>
      <c r="C55" s="22" t="s">
        <v>78</v>
      </c>
      <c r="D55" s="1" t="s">
        <v>314</v>
      </c>
      <c r="E55" s="6" t="s">
        <v>79</v>
      </c>
      <c r="F55" s="1" t="s">
        <v>42</v>
      </c>
      <c r="G55" s="1">
        <f t="shared" si="1"/>
        <v>30</v>
      </c>
      <c r="H55" s="30"/>
      <c r="I55" s="7"/>
      <c r="J55" s="7"/>
      <c r="K55" s="7"/>
      <c r="L55" s="7"/>
      <c r="M55" s="7"/>
      <c r="N55" s="7"/>
      <c r="O55" s="1"/>
      <c r="P55" s="1"/>
      <c r="Q55" s="1"/>
      <c r="R55" s="1"/>
      <c r="S55" s="1"/>
      <c r="T55" s="1"/>
      <c r="U55" s="1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>
        <v>30</v>
      </c>
      <c r="AH55" s="7"/>
      <c r="AI55" s="35"/>
    </row>
    <row r="56" spans="1:35" s="11" customFormat="1" ht="18" customHeight="1">
      <c r="A56" s="1">
        <v>51</v>
      </c>
      <c r="B56" s="1">
        <v>64052</v>
      </c>
      <c r="C56" s="22" t="s">
        <v>235</v>
      </c>
      <c r="D56" s="1" t="s">
        <v>314</v>
      </c>
      <c r="E56" s="6" t="s">
        <v>7</v>
      </c>
      <c r="F56" s="1" t="s">
        <v>42</v>
      </c>
      <c r="G56" s="1">
        <f t="shared" si="1"/>
        <v>30</v>
      </c>
      <c r="H56" s="30"/>
      <c r="I56" s="7"/>
      <c r="J56" s="7"/>
      <c r="K56" s="7"/>
      <c r="L56" s="7"/>
      <c r="M56" s="7"/>
      <c r="N56" s="7"/>
      <c r="O56" s="1"/>
      <c r="P56" s="1"/>
      <c r="Q56" s="1"/>
      <c r="R56" s="1"/>
      <c r="S56" s="1"/>
      <c r="T56" s="1"/>
      <c r="U56" s="1"/>
      <c r="V56" s="7"/>
      <c r="W56" s="7"/>
      <c r="X56" s="7"/>
      <c r="Y56" s="7"/>
      <c r="Z56" s="7"/>
      <c r="AA56" s="7"/>
      <c r="AB56" s="7"/>
      <c r="AC56" s="7">
        <v>30</v>
      </c>
      <c r="AD56" s="7"/>
      <c r="AE56" s="7"/>
      <c r="AF56" s="7"/>
      <c r="AG56" s="7"/>
      <c r="AH56" s="7"/>
      <c r="AI56" s="35"/>
    </row>
    <row r="57" spans="1:35" s="11" customFormat="1" ht="18" customHeight="1">
      <c r="A57" s="1">
        <v>53</v>
      </c>
      <c r="B57" s="1">
        <v>52474</v>
      </c>
      <c r="C57" s="22" t="s">
        <v>321</v>
      </c>
      <c r="D57" s="1" t="s">
        <v>314</v>
      </c>
      <c r="E57" s="6" t="s">
        <v>7</v>
      </c>
      <c r="F57" s="1" t="s">
        <v>119</v>
      </c>
      <c r="G57" s="1">
        <f t="shared" si="1"/>
        <v>25</v>
      </c>
      <c r="H57" s="30"/>
      <c r="I57" s="7"/>
      <c r="J57" s="7"/>
      <c r="K57" s="7"/>
      <c r="L57" s="7"/>
      <c r="M57" s="7"/>
      <c r="N57" s="7"/>
      <c r="O57" s="1"/>
      <c r="P57" s="1"/>
      <c r="Q57" s="1"/>
      <c r="R57" s="1"/>
      <c r="S57" s="1"/>
      <c r="T57" s="1"/>
      <c r="U57" s="1"/>
      <c r="V57" s="7"/>
      <c r="W57" s="7"/>
      <c r="X57" s="7"/>
      <c r="Y57" s="7">
        <v>25</v>
      </c>
      <c r="Z57" s="7"/>
      <c r="AA57" s="7"/>
      <c r="AB57" s="7"/>
      <c r="AC57" s="7"/>
      <c r="AD57" s="7"/>
      <c r="AE57" s="7"/>
      <c r="AF57" s="7"/>
      <c r="AG57" s="7"/>
      <c r="AH57" s="7"/>
      <c r="AI57" s="35"/>
    </row>
    <row r="58" spans="1:35" s="11" customFormat="1" ht="18" customHeight="1">
      <c r="A58" s="1">
        <v>53</v>
      </c>
      <c r="B58" s="1">
        <v>62749</v>
      </c>
      <c r="C58" s="22" t="s">
        <v>14</v>
      </c>
      <c r="D58" s="1" t="s">
        <v>314</v>
      </c>
      <c r="E58" s="6" t="s">
        <v>7</v>
      </c>
      <c r="F58" s="1" t="s">
        <v>8</v>
      </c>
      <c r="G58" s="1">
        <f t="shared" si="1"/>
        <v>25</v>
      </c>
      <c r="H58" s="30"/>
      <c r="I58" s="7"/>
      <c r="J58" s="7"/>
      <c r="K58" s="7"/>
      <c r="L58" s="7"/>
      <c r="M58" s="7"/>
      <c r="N58" s="7"/>
      <c r="O58" s="1"/>
      <c r="P58" s="1"/>
      <c r="Q58" s="1"/>
      <c r="R58" s="1"/>
      <c r="S58" s="1"/>
      <c r="T58" s="1"/>
      <c r="U58" s="1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>
        <v>25</v>
      </c>
      <c r="AI58" s="35"/>
    </row>
    <row r="59" spans="1:35" s="11" customFormat="1" ht="18" customHeight="1">
      <c r="A59" s="1">
        <v>53</v>
      </c>
      <c r="B59" s="1">
        <v>64213</v>
      </c>
      <c r="C59" s="22" t="s">
        <v>196</v>
      </c>
      <c r="D59" s="1" t="s">
        <v>314</v>
      </c>
      <c r="E59" s="6" t="s">
        <v>118</v>
      </c>
      <c r="F59" s="1" t="s">
        <v>119</v>
      </c>
      <c r="G59" s="1">
        <f t="shared" si="1"/>
        <v>25</v>
      </c>
      <c r="H59" s="30"/>
      <c r="I59" s="7"/>
      <c r="J59" s="7"/>
      <c r="K59" s="7"/>
      <c r="L59" s="7"/>
      <c r="M59" s="7"/>
      <c r="N59" s="7"/>
      <c r="O59" s="1"/>
      <c r="P59" s="1"/>
      <c r="Q59" s="1"/>
      <c r="R59" s="1"/>
      <c r="S59" s="1"/>
      <c r="T59" s="1"/>
      <c r="U59" s="1"/>
      <c r="V59" s="7"/>
      <c r="W59" s="7"/>
      <c r="X59" s="7"/>
      <c r="Y59" s="7"/>
      <c r="Z59" s="7"/>
      <c r="AA59" s="7"/>
      <c r="AB59" s="7"/>
      <c r="AC59" s="7"/>
      <c r="AD59" s="7"/>
      <c r="AE59" s="7">
        <v>25</v>
      </c>
      <c r="AF59" s="7"/>
      <c r="AG59" s="7"/>
      <c r="AH59" s="7"/>
      <c r="AI59" s="35"/>
    </row>
    <row r="60" spans="1:35" s="11" customFormat="1" ht="18" customHeight="1">
      <c r="A60" s="1">
        <v>53</v>
      </c>
      <c r="B60" s="59">
        <v>63926</v>
      </c>
      <c r="C60" s="22" t="s">
        <v>367</v>
      </c>
      <c r="D60" s="1" t="s">
        <v>314</v>
      </c>
      <c r="E60" s="6" t="s">
        <v>7</v>
      </c>
      <c r="F60" s="1" t="s">
        <v>26</v>
      </c>
      <c r="G60" s="1">
        <f t="shared" si="1"/>
        <v>25</v>
      </c>
      <c r="H60" s="30"/>
      <c r="I60" s="7"/>
      <c r="J60" s="7"/>
      <c r="K60" s="7"/>
      <c r="L60" s="7"/>
      <c r="M60" s="7"/>
      <c r="N60" s="7"/>
      <c r="O60" s="1"/>
      <c r="P60" s="1"/>
      <c r="Q60" s="1"/>
      <c r="R60" s="1"/>
      <c r="S60" s="1">
        <v>25</v>
      </c>
      <c r="T60" s="1"/>
      <c r="U60" s="1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5"/>
    </row>
    <row r="61" spans="1:35" s="11" customFormat="1" ht="18" customHeight="1">
      <c r="A61" s="1">
        <v>57</v>
      </c>
      <c r="B61" s="1">
        <v>59159</v>
      </c>
      <c r="C61" s="22" t="s">
        <v>81</v>
      </c>
      <c r="D61" s="1" t="s">
        <v>314</v>
      </c>
      <c r="E61" s="6" t="s">
        <v>79</v>
      </c>
      <c r="F61" s="1" t="s">
        <v>42</v>
      </c>
      <c r="G61" s="1">
        <f t="shared" si="1"/>
        <v>20</v>
      </c>
      <c r="H61" s="30"/>
      <c r="I61" s="7"/>
      <c r="J61" s="7"/>
      <c r="K61" s="7"/>
      <c r="L61" s="7"/>
      <c r="M61" s="7"/>
      <c r="N61" s="7"/>
      <c r="O61" s="1"/>
      <c r="P61" s="1"/>
      <c r="Q61" s="1"/>
      <c r="R61" s="1"/>
      <c r="S61" s="1"/>
      <c r="T61" s="1"/>
      <c r="U61" s="1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>
        <v>20</v>
      </c>
      <c r="AH61" s="7"/>
      <c r="AI61" s="35"/>
    </row>
    <row r="62" spans="1:35" s="11" customFormat="1" ht="18.649999999999999" customHeight="1">
      <c r="A62" s="1">
        <v>58</v>
      </c>
      <c r="B62" s="59">
        <v>64310</v>
      </c>
      <c r="C62" s="22" t="s">
        <v>358</v>
      </c>
      <c r="D62" s="1" t="s">
        <v>314</v>
      </c>
      <c r="E62" s="6" t="s">
        <v>7</v>
      </c>
      <c r="F62" s="1" t="s">
        <v>119</v>
      </c>
      <c r="G62" s="1">
        <f t="shared" si="1"/>
        <v>15</v>
      </c>
      <c r="H62" s="30"/>
      <c r="I62" s="7"/>
      <c r="J62" s="7"/>
      <c r="K62" s="7"/>
      <c r="L62" s="7"/>
      <c r="M62" s="7"/>
      <c r="N62" s="7"/>
      <c r="O62" s="1"/>
      <c r="P62" s="1"/>
      <c r="Q62" s="1"/>
      <c r="R62" s="1"/>
      <c r="S62" s="1"/>
      <c r="T62" s="1"/>
      <c r="U62" s="1"/>
      <c r="V62" s="7">
        <v>5</v>
      </c>
      <c r="W62" s="7"/>
      <c r="X62" s="7"/>
      <c r="Y62" s="7">
        <v>10</v>
      </c>
      <c r="Z62" s="7"/>
      <c r="AA62" s="7"/>
      <c r="AB62" s="7"/>
      <c r="AC62" s="7"/>
      <c r="AD62" s="7"/>
      <c r="AE62" s="7"/>
      <c r="AF62" s="7"/>
      <c r="AG62" s="7"/>
      <c r="AH62" s="7"/>
      <c r="AI62" s="35"/>
    </row>
    <row r="63" spans="1:35" s="11" customFormat="1" ht="18.649999999999999" customHeight="1">
      <c r="A63" s="1">
        <v>59</v>
      </c>
      <c r="B63" s="1">
        <v>60600</v>
      </c>
      <c r="C63" s="22" t="s">
        <v>106</v>
      </c>
      <c r="D63" s="1" t="s">
        <v>314</v>
      </c>
      <c r="E63" s="6" t="s">
        <v>99</v>
      </c>
      <c r="F63" s="1" t="s">
        <v>91</v>
      </c>
      <c r="G63" s="1">
        <f t="shared" si="1"/>
        <v>12.5</v>
      </c>
      <c r="H63" s="30"/>
      <c r="I63" s="7"/>
      <c r="J63" s="7"/>
      <c r="K63" s="7"/>
      <c r="L63" s="7"/>
      <c r="M63" s="7"/>
      <c r="N63" s="7"/>
      <c r="O63" s="1"/>
      <c r="P63" s="1"/>
      <c r="Q63" s="1"/>
      <c r="R63" s="1"/>
      <c r="S63" s="1"/>
      <c r="T63" s="1"/>
      <c r="U63" s="1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>
        <f>25/2</f>
        <v>12.5</v>
      </c>
      <c r="AG63" s="7"/>
      <c r="AH63" s="7"/>
      <c r="AI63" s="35"/>
    </row>
    <row r="64" spans="1:35" s="11" customFormat="1" ht="18.649999999999999" customHeight="1">
      <c r="A64" s="1">
        <v>59</v>
      </c>
      <c r="B64" s="1">
        <v>56180</v>
      </c>
      <c r="C64" s="22" t="s">
        <v>304</v>
      </c>
      <c r="D64" s="1" t="s">
        <v>314</v>
      </c>
      <c r="E64" s="6" t="s">
        <v>7</v>
      </c>
      <c r="F64" s="1" t="s">
        <v>8</v>
      </c>
      <c r="G64" s="1">
        <f t="shared" si="1"/>
        <v>12.5</v>
      </c>
      <c r="H64" s="30"/>
      <c r="I64" s="7"/>
      <c r="J64" s="7"/>
      <c r="K64" s="7"/>
      <c r="L64" s="7"/>
      <c r="M64" s="7"/>
      <c r="N64" s="7"/>
      <c r="O64" s="1"/>
      <c r="P64" s="1"/>
      <c r="Q64" s="1"/>
      <c r="R64" s="1"/>
      <c r="S64" s="1"/>
      <c r="T64" s="1"/>
      <c r="U64" s="1"/>
      <c r="V64" s="7"/>
      <c r="W64" s="7"/>
      <c r="X64" s="7"/>
      <c r="Y64" s="7"/>
      <c r="Z64" s="7">
        <f>25/2</f>
        <v>12.5</v>
      </c>
      <c r="AA64" s="7"/>
      <c r="AB64" s="7"/>
      <c r="AC64" s="7"/>
      <c r="AD64" s="7"/>
      <c r="AE64" s="7"/>
      <c r="AF64" s="7"/>
      <c r="AG64" s="7"/>
      <c r="AH64" s="7"/>
      <c r="AI64" s="35"/>
    </row>
    <row r="65" spans="1:35" s="11" customFormat="1" ht="18.649999999999999" customHeight="1">
      <c r="A65" s="1">
        <v>61</v>
      </c>
      <c r="B65" s="1">
        <v>56181</v>
      </c>
      <c r="C65" s="22" t="s">
        <v>305</v>
      </c>
      <c r="D65" s="1" t="s">
        <v>314</v>
      </c>
      <c r="E65" s="6" t="s">
        <v>7</v>
      </c>
      <c r="F65" s="1" t="s">
        <v>8</v>
      </c>
      <c r="G65" s="1">
        <f t="shared" si="1"/>
        <v>10</v>
      </c>
      <c r="H65" s="30"/>
      <c r="I65" s="7"/>
      <c r="J65" s="7"/>
      <c r="K65" s="7"/>
      <c r="L65" s="7"/>
      <c r="M65" s="7"/>
      <c r="N65" s="7"/>
      <c r="O65" s="1"/>
      <c r="P65" s="1"/>
      <c r="Q65" s="1"/>
      <c r="R65" s="1"/>
      <c r="S65" s="1"/>
      <c r="T65" s="1"/>
      <c r="U65" s="1"/>
      <c r="V65" s="7"/>
      <c r="W65" s="7"/>
      <c r="X65" s="7"/>
      <c r="Y65" s="7"/>
      <c r="Z65" s="7">
        <v>10</v>
      </c>
      <c r="AA65" s="7"/>
      <c r="AB65" s="7"/>
      <c r="AC65" s="7"/>
      <c r="AD65" s="7"/>
      <c r="AE65" s="7"/>
      <c r="AF65" s="7"/>
      <c r="AG65" s="7"/>
      <c r="AH65" s="7"/>
      <c r="AI65" s="35"/>
    </row>
    <row r="66" spans="1:35" s="11" customFormat="1" ht="18.649999999999999" customHeight="1">
      <c r="A66" s="1">
        <v>61</v>
      </c>
      <c r="B66" s="1">
        <v>62175</v>
      </c>
      <c r="C66" s="22" t="s">
        <v>490</v>
      </c>
      <c r="D66" s="1" t="s">
        <v>314</v>
      </c>
      <c r="E66" s="6" t="s">
        <v>491</v>
      </c>
      <c r="F66" s="1" t="s">
        <v>57</v>
      </c>
      <c r="G66" s="1">
        <f t="shared" si="1"/>
        <v>10</v>
      </c>
      <c r="H66" s="30"/>
      <c r="I66" s="7"/>
      <c r="J66" s="7"/>
      <c r="K66" s="7"/>
      <c r="L66" s="7"/>
      <c r="M66" s="7"/>
      <c r="N66" s="7"/>
      <c r="O66" s="1"/>
      <c r="P66" s="1">
        <v>10</v>
      </c>
      <c r="Q66" s="1"/>
      <c r="R66" s="1"/>
      <c r="S66" s="1"/>
      <c r="T66" s="1"/>
      <c r="U66" s="1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5"/>
    </row>
    <row r="67" spans="1:35" s="11" customFormat="1" ht="18.649999999999999" customHeight="1">
      <c r="A67" s="1">
        <v>63</v>
      </c>
      <c r="B67" s="1">
        <v>56597</v>
      </c>
      <c r="C67" s="22" t="s">
        <v>421</v>
      </c>
      <c r="D67" s="1" t="s">
        <v>314</v>
      </c>
      <c r="E67" s="6" t="s">
        <v>118</v>
      </c>
      <c r="F67" s="1" t="s">
        <v>119</v>
      </c>
      <c r="G67" s="1">
        <f t="shared" si="1"/>
        <v>9</v>
      </c>
      <c r="H67" s="30"/>
      <c r="I67" s="7"/>
      <c r="J67" s="7"/>
      <c r="K67" s="7"/>
      <c r="L67" s="7"/>
      <c r="M67" s="7"/>
      <c r="N67" s="7"/>
      <c r="O67" s="1"/>
      <c r="P67" s="1"/>
      <c r="Q67" s="1"/>
      <c r="R67" s="1"/>
      <c r="S67" s="1"/>
      <c r="T67" s="1"/>
      <c r="U67" s="1">
        <v>9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35"/>
    </row>
    <row r="68" spans="1:35" s="11" customFormat="1" ht="18.649999999999999" customHeight="1">
      <c r="A68" s="1">
        <v>64</v>
      </c>
      <c r="B68" s="1">
        <v>59675</v>
      </c>
      <c r="C68" s="22" t="s">
        <v>15</v>
      </c>
      <c r="D68" s="1" t="s">
        <v>314</v>
      </c>
      <c r="E68" s="6" t="s">
        <v>16</v>
      </c>
      <c r="F68" s="1" t="s">
        <v>9</v>
      </c>
      <c r="G68" s="1">
        <f t="shared" si="1"/>
        <v>8</v>
      </c>
      <c r="H68" s="30"/>
      <c r="I68" s="7"/>
      <c r="J68" s="7"/>
      <c r="K68" s="7"/>
      <c r="L68" s="7"/>
      <c r="M68" s="7"/>
      <c r="N68" s="7"/>
      <c r="O68" s="1"/>
      <c r="P68" s="1"/>
      <c r="Q68" s="1"/>
      <c r="R68" s="1"/>
      <c r="S68" s="1"/>
      <c r="T68" s="1"/>
      <c r="U68" s="1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>
        <v>8</v>
      </c>
      <c r="AI68" s="35"/>
    </row>
    <row r="69" spans="1:35" s="11" customFormat="1" ht="18.649999999999999" customHeight="1">
      <c r="A69" s="59">
        <v>64</v>
      </c>
      <c r="B69" s="1">
        <v>64107</v>
      </c>
      <c r="C69" s="22" t="s">
        <v>422</v>
      </c>
      <c r="D69" s="1" t="s">
        <v>314</v>
      </c>
      <c r="E69" s="6" t="s">
        <v>7</v>
      </c>
      <c r="F69" s="1" t="s">
        <v>114</v>
      </c>
      <c r="G69" s="1">
        <f t="shared" si="1"/>
        <v>8</v>
      </c>
      <c r="H69" s="30"/>
      <c r="I69" s="7"/>
      <c r="J69" s="7"/>
      <c r="K69" s="7"/>
      <c r="L69" s="7"/>
      <c r="M69" s="7"/>
      <c r="N69" s="7"/>
      <c r="O69" s="1"/>
      <c r="P69" s="1"/>
      <c r="Q69" s="1"/>
      <c r="R69" s="1"/>
      <c r="S69" s="1"/>
      <c r="T69" s="1"/>
      <c r="U69" s="1">
        <v>8</v>
      </c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5"/>
    </row>
    <row r="70" spans="1:35" s="11" customFormat="1" ht="18.649999999999999" customHeight="1">
      <c r="A70" s="1">
        <v>66</v>
      </c>
      <c r="B70" s="1">
        <v>62583</v>
      </c>
      <c r="C70" s="22" t="s">
        <v>526</v>
      </c>
      <c r="D70" s="1" t="s">
        <v>314</v>
      </c>
      <c r="E70" s="6" t="s">
        <v>7</v>
      </c>
      <c r="F70" s="1" t="s">
        <v>119</v>
      </c>
      <c r="G70" s="1">
        <f t="shared" si="1"/>
        <v>5</v>
      </c>
      <c r="H70" s="30"/>
      <c r="I70" s="7"/>
      <c r="J70" s="7">
        <v>5</v>
      </c>
      <c r="K70" s="7"/>
      <c r="L70" s="7"/>
      <c r="M70" s="7"/>
      <c r="N70" s="7"/>
      <c r="O70" s="1"/>
      <c r="P70" s="1"/>
      <c r="Q70" s="1"/>
      <c r="R70" s="1"/>
      <c r="S70" s="1"/>
      <c r="T70" s="1"/>
      <c r="U70" s="1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5"/>
    </row>
    <row r="71" spans="1:35" ht="6.9" customHeight="1">
      <c r="A71" s="37"/>
      <c r="B71" s="32"/>
      <c r="C71" s="38"/>
      <c r="D71" s="32"/>
      <c r="E71" s="39"/>
      <c r="F71" s="32"/>
      <c r="G71" s="40"/>
      <c r="H71" s="32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36"/>
    </row>
    <row r="72" spans="1:35" s="8" customFormat="1" ht="12.75" customHeight="1">
      <c r="A72" s="13"/>
      <c r="B72" s="14"/>
      <c r="D72" s="14"/>
      <c r="E72" s="15"/>
      <c r="F72" s="14"/>
      <c r="G72" s="14"/>
      <c r="H72" s="14"/>
      <c r="I72" s="12"/>
      <c r="J72" s="12"/>
      <c r="K72" s="12"/>
      <c r="L72" s="12"/>
      <c r="M72" s="12"/>
      <c r="N72" s="12"/>
      <c r="O72" s="11"/>
      <c r="P72" s="11"/>
      <c r="Q72" s="11"/>
      <c r="R72" s="11"/>
      <c r="S72" s="11"/>
      <c r="T72" s="11"/>
      <c r="U72" s="11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</row>
    <row r="75" spans="1:35">
      <c r="E75" s="75"/>
      <c r="I75" s="11"/>
      <c r="J75" s="11"/>
      <c r="K75" s="11"/>
      <c r="L75" s="11"/>
      <c r="M75" s="11"/>
      <c r="N75" s="11"/>
    </row>
    <row r="76" spans="1:35">
      <c r="I76" s="11"/>
      <c r="J76" s="11"/>
      <c r="K76" s="11"/>
      <c r="L76" s="11"/>
      <c r="M76" s="11"/>
      <c r="N76" s="11"/>
    </row>
    <row r="77" spans="1:35">
      <c r="E77" s="75"/>
      <c r="I77" s="11"/>
      <c r="J77" s="11"/>
      <c r="K77" s="11"/>
      <c r="L77" s="11"/>
      <c r="M77" s="11"/>
      <c r="N77" s="11"/>
    </row>
  </sheetData>
  <sheetProtection algorithmName="SHA-512" hashValue="QQ7CmDgUiY+7qL2W7yMn+whm6+AT7ilm8IsrWW3MZcU7r65yjFiZ0v1YOAKoCZDixI+tlEl/yYvx7GhjX9/WiA==" saltValue="3YffNa5QWWo4NB7xFERsow==" spinCount="100000" sheet="1" selectLockedCells="1" selectUnlockedCells="1"/>
  <sortState xmlns:xlrd2="http://schemas.microsoft.com/office/spreadsheetml/2017/richdata2" ref="A5:AH70">
    <sortCondition descending="1" ref="G5:G70"/>
  </sortState>
  <mergeCells count="28">
    <mergeCell ref="AG1:AG2"/>
    <mergeCell ref="AH1:AH2"/>
    <mergeCell ref="A2:G2"/>
    <mergeCell ref="AF1:AF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S1:S2"/>
    <mergeCell ref="R1:R2"/>
    <mergeCell ref="U1:U2"/>
    <mergeCell ref="V1:V2"/>
    <mergeCell ref="T1:T2"/>
    <mergeCell ref="A1:G1"/>
    <mergeCell ref="Q1:Q2"/>
    <mergeCell ref="O1:O2"/>
    <mergeCell ref="N1:N2"/>
    <mergeCell ref="P1:P2"/>
    <mergeCell ref="M1:M2"/>
    <mergeCell ref="L1:L2"/>
    <mergeCell ref="K1:K2"/>
    <mergeCell ref="J1:J2"/>
    <mergeCell ref="I1:I2"/>
  </mergeCells>
  <conditionalFormatting sqref="B3:C3">
    <cfRule type="duplicateValues" dxfId="29" priority="5" stopIfTrue="1"/>
  </conditionalFormatting>
  <conditionalFormatting sqref="B5:C59 C60:C70">
    <cfRule type="duplicateValues" dxfId="28" priority="11424" stopIfTrue="1"/>
    <cfRule type="duplicateValues" dxfId="27" priority="11425" stopIfTrue="1"/>
    <cfRule type="duplicateValues" dxfId="26" priority="11426" stopIfTrue="1"/>
    <cfRule type="duplicateValues" dxfId="25" priority="11430" stopIfTrue="1"/>
  </conditionalFormatting>
  <conditionalFormatting sqref="B8:C59 B71:C72 C60:C70">
    <cfRule type="duplicateValues" dxfId="24" priority="11432" stopIfTrue="1"/>
  </conditionalFormatting>
  <conditionalFormatting sqref="B8:C59 C60:C70 B71:C65552 B1:C2 B4:C4">
    <cfRule type="expression" dxfId="23" priority="11435" stopIfTrue="1">
      <formula>AND(COUNTIF($B$1:$C$2, B1)+COUNTIF($B$4:$C$4, B1)+COUNTIF($B$8:$C$65552,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21"/>
  <sheetViews>
    <sheetView zoomScale="85" zoomScaleNormal="85" workbookViewId="0">
      <selection activeCell="J21" sqref="J21"/>
    </sheetView>
  </sheetViews>
  <sheetFormatPr defaultColWidth="9.08984375" defaultRowHeight="14"/>
  <cols>
    <col min="1" max="1" width="5.6328125" style="9" bestFit="1" customWidth="1"/>
    <col min="2" max="2" width="9.6328125" style="2" customWidth="1"/>
    <col min="3" max="3" width="43.90625" style="3" bestFit="1" customWidth="1"/>
    <col min="4" max="4" width="7.54296875" style="2" customWidth="1"/>
    <col min="5" max="5" width="56.36328125" style="10" bestFit="1" customWidth="1"/>
    <col min="6" max="6" width="7.1796875" style="2" customWidth="1"/>
    <col min="7" max="7" width="8" style="2" bestFit="1" customWidth="1"/>
    <col min="8" max="8" width="1" style="2" customWidth="1"/>
    <col min="9" max="16" width="6.6328125" style="12" customWidth="1"/>
    <col min="17" max="17" width="6.6328125" style="11" customWidth="1"/>
    <col min="18" max="25" width="6.6328125" style="12" customWidth="1"/>
    <col min="26" max="26" width="6.1796875" style="12" customWidth="1"/>
    <col min="27" max="27" width="1" style="3" customWidth="1"/>
    <col min="28" max="16384" width="9.08984375" style="3"/>
  </cols>
  <sheetData>
    <row r="1" spans="1:27" ht="69" customHeight="1">
      <c r="A1" s="87"/>
      <c r="B1" s="88"/>
      <c r="C1" s="88"/>
      <c r="D1" s="88"/>
      <c r="E1" s="88"/>
      <c r="F1" s="88"/>
      <c r="G1" s="89"/>
      <c r="H1" s="26"/>
      <c r="I1" s="90" t="s">
        <v>532</v>
      </c>
      <c r="J1" s="90" t="s">
        <v>499</v>
      </c>
      <c r="K1" s="98" t="s">
        <v>509</v>
      </c>
      <c r="L1" s="96" t="s">
        <v>466</v>
      </c>
      <c r="M1" s="96" t="s">
        <v>447</v>
      </c>
      <c r="N1" s="96" t="s">
        <v>455</v>
      </c>
      <c r="O1" s="96" t="s">
        <v>443</v>
      </c>
      <c r="P1" s="100" t="s">
        <v>397</v>
      </c>
      <c r="Q1" s="96" t="s">
        <v>361</v>
      </c>
      <c r="R1" s="96" t="s">
        <v>405</v>
      </c>
      <c r="S1" s="90" t="s">
        <v>347</v>
      </c>
      <c r="T1" s="90" t="s">
        <v>335</v>
      </c>
      <c r="U1" s="90" t="s">
        <v>495</v>
      </c>
      <c r="V1" s="90" t="s">
        <v>287</v>
      </c>
      <c r="W1" s="90" t="s">
        <v>200</v>
      </c>
      <c r="X1" s="90" t="s">
        <v>496</v>
      </c>
      <c r="Y1" s="94" t="s">
        <v>43</v>
      </c>
      <c r="Z1" s="90" t="s">
        <v>5</v>
      </c>
      <c r="AA1" s="26"/>
    </row>
    <row r="2" spans="1:27" s="4" customFormat="1" ht="129.65" customHeight="1">
      <c r="A2" s="84" t="s">
        <v>550</v>
      </c>
      <c r="B2" s="85"/>
      <c r="C2" s="85"/>
      <c r="D2" s="85"/>
      <c r="E2" s="85"/>
      <c r="F2" s="85"/>
      <c r="G2" s="86"/>
      <c r="H2" s="27"/>
      <c r="I2" s="91"/>
      <c r="J2" s="91"/>
      <c r="K2" s="97"/>
      <c r="L2" s="97"/>
      <c r="M2" s="97"/>
      <c r="N2" s="97"/>
      <c r="O2" s="97"/>
      <c r="P2" s="101"/>
      <c r="Q2" s="97"/>
      <c r="R2" s="97"/>
      <c r="S2" s="91"/>
      <c r="T2" s="91"/>
      <c r="U2" s="91"/>
      <c r="V2" s="91"/>
      <c r="W2" s="91"/>
      <c r="X2" s="91"/>
      <c r="Y2" s="95"/>
      <c r="Z2" s="91"/>
      <c r="AA2" s="33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45954</v>
      </c>
      <c r="J3" s="19">
        <v>45928</v>
      </c>
      <c r="K3" s="56">
        <v>45927</v>
      </c>
      <c r="L3" s="19">
        <v>45921</v>
      </c>
      <c r="M3" s="19">
        <v>45878</v>
      </c>
      <c r="N3" s="19">
        <v>45865</v>
      </c>
      <c r="O3" s="56">
        <v>45858</v>
      </c>
      <c r="P3" s="56">
        <v>45851</v>
      </c>
      <c r="Q3" s="56">
        <v>45843</v>
      </c>
      <c r="R3" s="19">
        <v>45837</v>
      </c>
      <c r="S3" s="19">
        <v>45816</v>
      </c>
      <c r="T3" s="19">
        <v>45815</v>
      </c>
      <c r="U3" s="19">
        <v>45794</v>
      </c>
      <c r="V3" s="19">
        <v>45744</v>
      </c>
      <c r="W3" s="19">
        <v>45731</v>
      </c>
      <c r="X3" s="19">
        <v>45724</v>
      </c>
      <c r="Y3" s="19">
        <v>45710</v>
      </c>
      <c r="Z3" s="19">
        <v>45704</v>
      </c>
      <c r="AA3" s="33"/>
    </row>
    <row r="4" spans="1:27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149</v>
      </c>
      <c r="J4" s="57" t="s">
        <v>149</v>
      </c>
      <c r="K4" s="57" t="s">
        <v>6</v>
      </c>
      <c r="L4" s="21" t="s">
        <v>149</v>
      </c>
      <c r="M4" s="57" t="s">
        <v>6</v>
      </c>
      <c r="N4" s="57" t="s">
        <v>6</v>
      </c>
      <c r="O4" s="57" t="s">
        <v>6</v>
      </c>
      <c r="P4" s="57" t="s">
        <v>149</v>
      </c>
      <c r="Q4" s="57" t="s">
        <v>149</v>
      </c>
      <c r="R4" s="21" t="s">
        <v>400</v>
      </c>
      <c r="S4" s="21" t="s">
        <v>149</v>
      </c>
      <c r="T4" s="21" t="s">
        <v>6</v>
      </c>
      <c r="U4" s="21" t="s">
        <v>149</v>
      </c>
      <c r="V4" s="21" t="s">
        <v>149</v>
      </c>
      <c r="W4" s="21" t="s">
        <v>149</v>
      </c>
      <c r="X4" s="21" t="s">
        <v>149</v>
      </c>
      <c r="Y4" s="21" t="s">
        <v>44</v>
      </c>
      <c r="Z4" s="21" t="s">
        <v>6</v>
      </c>
      <c r="AA4" s="34"/>
    </row>
    <row r="5" spans="1:27" s="11" customFormat="1" ht="18" customHeight="1">
      <c r="A5" s="1">
        <v>1</v>
      </c>
      <c r="B5" s="1">
        <v>48469</v>
      </c>
      <c r="C5" s="5" t="s">
        <v>166</v>
      </c>
      <c r="D5" s="1" t="s">
        <v>315</v>
      </c>
      <c r="E5" s="6" t="s">
        <v>7</v>
      </c>
      <c r="F5" s="1" t="s">
        <v>114</v>
      </c>
      <c r="G5" s="1">
        <f t="shared" ref="G5:G16" si="0">SUM(I5:Z5)</f>
        <v>650</v>
      </c>
      <c r="H5" s="30"/>
      <c r="I5" s="1">
        <v>50</v>
      </c>
      <c r="J5" s="7">
        <v>50</v>
      </c>
      <c r="K5" s="7"/>
      <c r="L5" s="7">
        <v>50</v>
      </c>
      <c r="M5" s="7"/>
      <c r="N5" s="7"/>
      <c r="O5" s="7"/>
      <c r="P5" s="7">
        <v>50</v>
      </c>
      <c r="Q5" s="1">
        <v>50</v>
      </c>
      <c r="R5" s="1">
        <v>150</v>
      </c>
      <c r="S5" s="7">
        <v>50</v>
      </c>
      <c r="T5" s="7"/>
      <c r="U5" s="7">
        <v>50</v>
      </c>
      <c r="V5" s="7">
        <v>50</v>
      </c>
      <c r="W5" s="7">
        <v>50</v>
      </c>
      <c r="X5" s="7">
        <v>50</v>
      </c>
      <c r="Y5" s="7"/>
      <c r="Z5" s="7"/>
      <c r="AA5" s="31"/>
    </row>
    <row r="6" spans="1:27" s="11" customFormat="1" ht="18" customHeight="1">
      <c r="A6" s="1">
        <v>2</v>
      </c>
      <c r="B6" s="1">
        <v>60280</v>
      </c>
      <c r="C6" s="5" t="s">
        <v>416</v>
      </c>
      <c r="D6" s="1" t="s">
        <v>315</v>
      </c>
      <c r="E6" s="6" t="s">
        <v>417</v>
      </c>
      <c r="F6" s="1" t="s">
        <v>57</v>
      </c>
      <c r="G6" s="1">
        <f t="shared" si="0"/>
        <v>197.5</v>
      </c>
      <c r="H6" s="30"/>
      <c r="I6" s="1"/>
      <c r="J6" s="7">
        <v>45</v>
      </c>
      <c r="K6" s="7"/>
      <c r="L6" s="7"/>
      <c r="M6" s="7"/>
      <c r="N6" s="7">
        <v>12.5</v>
      </c>
      <c r="O6" s="7">
        <v>25</v>
      </c>
      <c r="P6" s="7"/>
      <c r="Q6" s="1"/>
      <c r="R6" s="1">
        <v>115</v>
      </c>
      <c r="S6" s="7"/>
      <c r="T6" s="7"/>
      <c r="U6" s="7"/>
      <c r="V6" s="7"/>
      <c r="W6" s="7"/>
      <c r="X6" s="7"/>
      <c r="Y6" s="7"/>
      <c r="Z6" s="7"/>
      <c r="AA6" s="31"/>
    </row>
    <row r="7" spans="1:27" s="11" customFormat="1" ht="18" customHeight="1">
      <c r="A7" s="1">
        <v>3</v>
      </c>
      <c r="B7" s="1">
        <v>61673</v>
      </c>
      <c r="C7" s="5" t="s">
        <v>414</v>
      </c>
      <c r="D7" s="1" t="s">
        <v>315</v>
      </c>
      <c r="E7" s="6" t="s">
        <v>415</v>
      </c>
      <c r="F7" s="1" t="s">
        <v>119</v>
      </c>
      <c r="G7" s="1">
        <f t="shared" si="0"/>
        <v>125</v>
      </c>
      <c r="H7" s="30"/>
      <c r="I7" s="1"/>
      <c r="J7" s="7"/>
      <c r="K7" s="7"/>
      <c r="L7" s="7"/>
      <c r="M7" s="7"/>
      <c r="N7" s="7"/>
      <c r="O7" s="7"/>
      <c r="P7" s="7"/>
      <c r="Q7" s="1"/>
      <c r="R7" s="1">
        <v>125</v>
      </c>
      <c r="S7" s="7"/>
      <c r="T7" s="7"/>
      <c r="U7" s="7"/>
      <c r="V7" s="7"/>
      <c r="W7" s="7"/>
      <c r="X7" s="7"/>
      <c r="Y7" s="7"/>
      <c r="Z7" s="7"/>
      <c r="AA7" s="31"/>
    </row>
    <row r="8" spans="1:27" s="11" customFormat="1" ht="18" customHeight="1">
      <c r="A8" s="1">
        <v>4</v>
      </c>
      <c r="B8" s="1">
        <v>61290</v>
      </c>
      <c r="C8" s="5" t="s">
        <v>88</v>
      </c>
      <c r="D8" s="1" t="s">
        <v>315</v>
      </c>
      <c r="E8" s="6" t="s">
        <v>47</v>
      </c>
      <c r="F8" s="1" t="s">
        <v>42</v>
      </c>
      <c r="G8" s="1">
        <f t="shared" si="0"/>
        <v>87.5</v>
      </c>
      <c r="H8" s="30"/>
      <c r="I8" s="1"/>
      <c r="J8" s="7"/>
      <c r="K8" s="7">
        <v>12.5</v>
      </c>
      <c r="L8" s="7"/>
      <c r="M8" s="7">
        <v>25</v>
      </c>
      <c r="N8" s="7"/>
      <c r="O8" s="7">
        <v>15</v>
      </c>
      <c r="P8" s="7"/>
      <c r="Q8" s="1"/>
      <c r="R8" s="1"/>
      <c r="S8" s="7"/>
      <c r="T8" s="7">
        <v>10</v>
      </c>
      <c r="U8" s="7"/>
      <c r="V8" s="7"/>
      <c r="W8" s="7"/>
      <c r="X8" s="7"/>
      <c r="Y8" s="7">
        <v>25</v>
      </c>
      <c r="Z8" s="7"/>
      <c r="AA8" s="31"/>
    </row>
    <row r="9" spans="1:27" s="11" customFormat="1" ht="18" customHeight="1">
      <c r="A9" s="1">
        <v>5</v>
      </c>
      <c r="B9" s="1">
        <v>49976</v>
      </c>
      <c r="C9" s="5" t="s">
        <v>167</v>
      </c>
      <c r="D9" s="1" t="s">
        <v>315</v>
      </c>
      <c r="E9" s="6" t="s">
        <v>7</v>
      </c>
      <c r="F9" s="1" t="s">
        <v>156</v>
      </c>
      <c r="G9" s="1">
        <f t="shared" si="0"/>
        <v>47.5</v>
      </c>
      <c r="H9" s="30"/>
      <c r="I9" s="1"/>
      <c r="J9" s="7"/>
      <c r="K9" s="7"/>
      <c r="L9" s="7"/>
      <c r="M9" s="7"/>
      <c r="N9" s="7"/>
      <c r="O9" s="7"/>
      <c r="P9" s="7"/>
      <c r="Q9" s="1"/>
      <c r="R9" s="1"/>
      <c r="S9" s="7"/>
      <c r="T9" s="7"/>
      <c r="U9" s="7"/>
      <c r="V9" s="7"/>
      <c r="W9" s="7"/>
      <c r="X9" s="7">
        <f>95/2</f>
        <v>47.5</v>
      </c>
      <c r="Y9" s="7"/>
      <c r="Z9" s="7"/>
      <c r="AA9" s="31"/>
    </row>
    <row r="10" spans="1:27" s="11" customFormat="1" ht="18" customHeight="1">
      <c r="A10" s="1">
        <v>5</v>
      </c>
      <c r="B10" s="1">
        <v>60575</v>
      </c>
      <c r="C10" s="5" t="s">
        <v>508</v>
      </c>
      <c r="D10" s="1" t="s">
        <v>315</v>
      </c>
      <c r="E10" s="5" t="s">
        <v>159</v>
      </c>
      <c r="F10" s="1" t="s">
        <v>33</v>
      </c>
      <c r="G10" s="1">
        <f t="shared" si="0"/>
        <v>47.5</v>
      </c>
      <c r="H10" s="30"/>
      <c r="I10" s="1"/>
      <c r="J10" s="7">
        <v>47.5</v>
      </c>
      <c r="K10" s="7"/>
      <c r="L10" s="7"/>
      <c r="M10" s="7"/>
      <c r="N10" s="7"/>
      <c r="O10" s="7"/>
      <c r="P10" s="7"/>
      <c r="Q10" s="1"/>
      <c r="R10" s="1"/>
      <c r="S10" s="7"/>
      <c r="T10" s="7"/>
      <c r="U10" s="7"/>
      <c r="V10" s="7"/>
      <c r="W10" s="7"/>
      <c r="X10" s="7"/>
      <c r="Y10" s="7"/>
      <c r="Z10" s="7"/>
      <c r="AA10" s="31"/>
    </row>
    <row r="11" spans="1:27" s="11" customFormat="1" ht="18" customHeight="1">
      <c r="A11" s="1">
        <v>7</v>
      </c>
      <c r="B11" s="1">
        <v>59502</v>
      </c>
      <c r="C11" s="5" t="s">
        <v>290</v>
      </c>
      <c r="D11" s="1" t="s">
        <v>315</v>
      </c>
      <c r="E11" s="6" t="s">
        <v>291</v>
      </c>
      <c r="F11" s="1" t="s">
        <v>33</v>
      </c>
      <c r="G11" s="1">
        <f t="shared" si="0"/>
        <v>45</v>
      </c>
      <c r="H11" s="30"/>
      <c r="I11" s="1"/>
      <c r="J11" s="7"/>
      <c r="K11" s="7"/>
      <c r="L11" s="7"/>
      <c r="M11" s="7"/>
      <c r="N11" s="7"/>
      <c r="O11" s="7"/>
      <c r="P11" s="7"/>
      <c r="Q11" s="1"/>
      <c r="R11" s="1"/>
      <c r="S11" s="7"/>
      <c r="T11" s="7"/>
      <c r="U11" s="7"/>
      <c r="V11" s="7">
        <v>45</v>
      </c>
      <c r="W11" s="7"/>
      <c r="X11" s="7"/>
      <c r="Y11" s="7"/>
      <c r="Z11" s="7"/>
      <c r="AA11" s="31"/>
    </row>
    <row r="12" spans="1:27" s="11" customFormat="1" ht="18" customHeight="1">
      <c r="A12" s="1">
        <v>8</v>
      </c>
      <c r="B12" s="1">
        <v>58309</v>
      </c>
      <c r="C12" s="5" t="s">
        <v>542</v>
      </c>
      <c r="D12" s="1" t="s">
        <v>315</v>
      </c>
      <c r="E12" s="6" t="s">
        <v>47</v>
      </c>
      <c r="F12" s="1" t="s">
        <v>42</v>
      </c>
      <c r="G12" s="1">
        <f t="shared" si="0"/>
        <v>21</v>
      </c>
      <c r="H12" s="30"/>
      <c r="I12" s="1"/>
      <c r="J12" s="7"/>
      <c r="K12" s="7"/>
      <c r="L12" s="7"/>
      <c r="M12" s="7">
        <v>15</v>
      </c>
      <c r="N12" s="7"/>
      <c r="O12" s="7">
        <v>6</v>
      </c>
      <c r="P12" s="7"/>
      <c r="Q12" s="1"/>
      <c r="R12" s="1"/>
      <c r="S12" s="7"/>
      <c r="T12" s="7"/>
      <c r="U12" s="7"/>
      <c r="V12" s="7"/>
      <c r="W12" s="7"/>
      <c r="X12" s="7"/>
      <c r="Y12" s="7"/>
      <c r="Z12" s="7"/>
      <c r="AA12" s="31"/>
    </row>
    <row r="13" spans="1:27" s="11" customFormat="1" ht="18" customHeight="1">
      <c r="A13" s="1">
        <v>9</v>
      </c>
      <c r="B13" s="1">
        <v>50010</v>
      </c>
      <c r="C13" s="5" t="s">
        <v>343</v>
      </c>
      <c r="D13" s="1" t="s">
        <v>315</v>
      </c>
      <c r="E13" s="6" t="s">
        <v>344</v>
      </c>
      <c r="F13" s="1" t="s">
        <v>42</v>
      </c>
      <c r="G13" s="1">
        <f t="shared" si="0"/>
        <v>15</v>
      </c>
      <c r="H13" s="30"/>
      <c r="I13" s="1"/>
      <c r="J13" s="7"/>
      <c r="K13" s="7"/>
      <c r="L13" s="7"/>
      <c r="M13" s="7"/>
      <c r="N13" s="7"/>
      <c r="O13" s="7"/>
      <c r="P13" s="7"/>
      <c r="Q13" s="1"/>
      <c r="R13" s="1"/>
      <c r="S13" s="7"/>
      <c r="T13" s="7">
        <v>15</v>
      </c>
      <c r="U13" s="7"/>
      <c r="V13" s="7"/>
      <c r="W13" s="7"/>
      <c r="X13" s="7"/>
      <c r="Y13" s="7"/>
      <c r="Z13" s="7"/>
      <c r="AA13" s="31"/>
    </row>
    <row r="14" spans="1:27" s="11" customFormat="1" ht="18" customHeight="1">
      <c r="A14" s="1">
        <v>10</v>
      </c>
      <c r="B14" s="1">
        <v>52562</v>
      </c>
      <c r="C14" s="5" t="s">
        <v>39</v>
      </c>
      <c r="D14" s="1" t="s">
        <v>315</v>
      </c>
      <c r="E14" s="6" t="s">
        <v>40</v>
      </c>
      <c r="F14" s="1" t="s">
        <v>9</v>
      </c>
      <c r="G14" s="1">
        <f t="shared" si="0"/>
        <v>12.5</v>
      </c>
      <c r="H14" s="30"/>
      <c r="I14" s="1"/>
      <c r="J14" s="7"/>
      <c r="K14" s="7"/>
      <c r="L14" s="7"/>
      <c r="M14" s="7"/>
      <c r="N14" s="7"/>
      <c r="O14" s="7"/>
      <c r="P14" s="7"/>
      <c r="Q14" s="1"/>
      <c r="R14" s="1"/>
      <c r="S14" s="7"/>
      <c r="T14" s="7"/>
      <c r="U14" s="7"/>
      <c r="V14" s="7"/>
      <c r="W14" s="7"/>
      <c r="X14" s="7"/>
      <c r="Y14" s="7"/>
      <c r="Z14" s="7">
        <f>25/2</f>
        <v>12.5</v>
      </c>
      <c r="AA14" s="31"/>
    </row>
    <row r="15" spans="1:27" s="11" customFormat="1" ht="18" customHeight="1">
      <c r="A15" s="1">
        <v>11</v>
      </c>
      <c r="B15" s="1">
        <v>53535</v>
      </c>
      <c r="C15" s="5" t="s">
        <v>463</v>
      </c>
      <c r="D15" s="1" t="s">
        <v>315</v>
      </c>
      <c r="E15" s="6" t="s">
        <v>461</v>
      </c>
      <c r="F15" s="1" t="s">
        <v>57</v>
      </c>
      <c r="G15" s="1">
        <f t="shared" si="0"/>
        <v>10</v>
      </c>
      <c r="H15" s="30"/>
      <c r="I15" s="1"/>
      <c r="J15" s="7"/>
      <c r="K15" s="7"/>
      <c r="L15" s="7"/>
      <c r="M15" s="7"/>
      <c r="N15" s="7">
        <v>10</v>
      </c>
      <c r="O15" s="7"/>
      <c r="P15" s="7"/>
      <c r="Q15" s="1"/>
      <c r="R15" s="1"/>
      <c r="S15" s="7"/>
      <c r="T15" s="7"/>
      <c r="U15" s="7"/>
      <c r="V15" s="7"/>
      <c r="W15" s="7"/>
      <c r="X15" s="7"/>
      <c r="Y15" s="7"/>
      <c r="Z15" s="7"/>
      <c r="AA15" s="31"/>
    </row>
    <row r="16" spans="1:27" s="11" customFormat="1" ht="18" customHeight="1">
      <c r="A16" s="1">
        <v>11</v>
      </c>
      <c r="B16" s="1">
        <v>63558</v>
      </c>
      <c r="C16" s="5" t="s">
        <v>511</v>
      </c>
      <c r="D16" s="1" t="s">
        <v>315</v>
      </c>
      <c r="E16" s="6" t="s">
        <v>47</v>
      </c>
      <c r="F16" s="1" t="s">
        <v>42</v>
      </c>
      <c r="G16" s="1">
        <f t="shared" si="0"/>
        <v>10</v>
      </c>
      <c r="H16" s="30"/>
      <c r="I16" s="1"/>
      <c r="J16" s="7"/>
      <c r="K16" s="7">
        <v>10</v>
      </c>
      <c r="L16" s="7"/>
      <c r="M16" s="7"/>
      <c r="N16" s="7"/>
      <c r="O16" s="7"/>
      <c r="P16" s="7"/>
      <c r="Q16" s="1"/>
      <c r="R16" s="1"/>
      <c r="S16" s="7"/>
      <c r="T16" s="7"/>
      <c r="U16" s="7"/>
      <c r="V16" s="7"/>
      <c r="W16" s="7"/>
      <c r="X16" s="7"/>
      <c r="Y16" s="7"/>
      <c r="Z16" s="7"/>
      <c r="AA16" s="31"/>
    </row>
    <row r="17" spans="1:27" ht="6.9" customHeight="1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36"/>
    </row>
    <row r="18" spans="1:27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1"/>
      <c r="R18" s="12"/>
      <c r="S18" s="12"/>
      <c r="T18" s="12"/>
      <c r="U18" s="12"/>
      <c r="V18" s="12"/>
      <c r="W18" s="12"/>
      <c r="X18" s="12"/>
      <c r="Y18" s="12"/>
      <c r="Z18" s="12"/>
    </row>
    <row r="21" spans="1:27">
      <c r="C21" s="44"/>
    </row>
  </sheetData>
  <sheetProtection algorithmName="SHA-512" hashValue="3Oo4/K94LbVSlHoKNdbCrK6/Ptf7RXN3O/CffxyGBMYXvRB21+mG0dHRahaoC6ruMMqBltmHDKidXNyuzQnYhw==" saltValue="zrLVs8HGBJUqzDUKopiCkw==" spinCount="100000" sheet="1" selectLockedCells="1" selectUnlockedCells="1"/>
  <sortState xmlns:xlrd2="http://schemas.microsoft.com/office/spreadsheetml/2017/richdata2" ref="B5:Z10">
    <sortCondition descending="1" ref="G5:G10"/>
  </sortState>
  <mergeCells count="20">
    <mergeCell ref="Y1:Y2"/>
    <mergeCell ref="Z1:Z2"/>
    <mergeCell ref="L1:L2"/>
    <mergeCell ref="J1:J2"/>
    <mergeCell ref="K1:K2"/>
    <mergeCell ref="A2:G2"/>
    <mergeCell ref="X1:X2"/>
    <mergeCell ref="V1:V2"/>
    <mergeCell ref="W1:W2"/>
    <mergeCell ref="A1:G1"/>
    <mergeCell ref="U1:U2"/>
    <mergeCell ref="T1:T2"/>
    <mergeCell ref="S1:S2"/>
    <mergeCell ref="Q1:Q2"/>
    <mergeCell ref="R1:R2"/>
    <mergeCell ref="P1:P2"/>
    <mergeCell ref="M1:M2"/>
    <mergeCell ref="N1:N2"/>
    <mergeCell ref="I1:I2"/>
    <mergeCell ref="O1:O2"/>
  </mergeCells>
  <conditionalFormatting sqref="B1:C2 B4:C4 B17:C20 B21 B22:C65518">
    <cfRule type="expression" dxfId="22" priority="3" stopIfTrue="1">
      <formula>AND(COUNTIF($B$1:$C$2, B1)+COUNTIF($B$4:$C$4, B1)+COUNTIF($B$17:$C$65518, B1)&gt;1,NOT(ISBLANK(B1)))</formula>
    </cfRule>
  </conditionalFormatting>
  <conditionalFormatting sqref="B3:C3">
    <cfRule type="duplicateValues" dxfId="21" priority="1" stopIfTrue="1"/>
  </conditionalFormatting>
  <conditionalFormatting sqref="B5:C16">
    <cfRule type="duplicateValues" dxfId="20" priority="11440" stopIfTrue="1"/>
    <cfRule type="duplicateValues" dxfId="19" priority="11441" stopIfTrue="1"/>
    <cfRule type="duplicateValues" dxfId="18" priority="11442" stopIfTrue="1"/>
    <cfRule type="duplicateValues" dxfId="17" priority="11443" stopIfTrue="1"/>
  </conditionalFormatting>
  <conditionalFormatting sqref="B17:C18">
    <cfRule type="duplicateValues" dxfId="16" priority="1102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I63"/>
  <sheetViews>
    <sheetView zoomScale="85" zoomScaleNormal="85" workbookViewId="0">
      <pane ySplit="4" topLeftCell="A5" activePane="bottomLeft" state="frozen"/>
      <selection pane="bottomLeft" activeCell="A55" sqref="A55:XFD56"/>
    </sheetView>
  </sheetViews>
  <sheetFormatPr defaultColWidth="9.08984375" defaultRowHeight="14"/>
  <cols>
    <col min="1" max="1" width="5.6328125" style="9" bestFit="1" customWidth="1"/>
    <col min="2" max="2" width="9.81640625" style="2" customWidth="1"/>
    <col min="3" max="3" width="52.08984375" style="3" customWidth="1"/>
    <col min="4" max="4" width="6.81640625" style="2" customWidth="1"/>
    <col min="5" max="5" width="57.54296875" style="10" customWidth="1"/>
    <col min="6" max="6" width="6.81640625" style="2" customWidth="1"/>
    <col min="7" max="7" width="8" style="2" bestFit="1" customWidth="1"/>
    <col min="8" max="8" width="1" style="2" customWidth="1"/>
    <col min="9" max="14" width="6.6328125" style="12" customWidth="1"/>
    <col min="15" max="18" width="6.6328125" style="11" customWidth="1"/>
    <col min="19" max="19" width="6.6328125" style="12" customWidth="1"/>
    <col min="20" max="21" width="6.6328125" style="11" customWidth="1"/>
    <col min="22" max="33" width="6.6328125" style="12" customWidth="1"/>
    <col min="34" max="34" width="6.08984375" style="12" customWidth="1"/>
    <col min="35" max="35" width="1" style="3" customWidth="1"/>
    <col min="36" max="16384" width="9.08984375" style="3"/>
  </cols>
  <sheetData>
    <row r="1" spans="1:35" ht="69" customHeight="1">
      <c r="A1" s="87"/>
      <c r="B1" s="88"/>
      <c r="C1" s="88"/>
      <c r="D1" s="88"/>
      <c r="E1" s="88"/>
      <c r="F1" s="88"/>
      <c r="G1" s="89"/>
      <c r="H1" s="26"/>
      <c r="I1" s="90" t="s">
        <v>532</v>
      </c>
      <c r="J1" s="92" t="s">
        <v>524</v>
      </c>
      <c r="K1" s="98" t="s">
        <v>509</v>
      </c>
      <c r="L1" s="90" t="s">
        <v>499</v>
      </c>
      <c r="M1" s="98" t="s">
        <v>473</v>
      </c>
      <c r="N1" s="96" t="s">
        <v>466</v>
      </c>
      <c r="O1" s="96" t="s">
        <v>447</v>
      </c>
      <c r="P1" s="96" t="s">
        <v>455</v>
      </c>
      <c r="Q1" s="96" t="s">
        <v>443</v>
      </c>
      <c r="R1" s="100" t="s">
        <v>397</v>
      </c>
      <c r="S1" s="90" t="s">
        <v>364</v>
      </c>
      <c r="T1" s="96" t="s">
        <v>361</v>
      </c>
      <c r="U1" s="96" t="s">
        <v>405</v>
      </c>
      <c r="V1" s="90" t="s">
        <v>347</v>
      </c>
      <c r="W1" s="90" t="s">
        <v>335</v>
      </c>
      <c r="X1" s="90" t="s">
        <v>323</v>
      </c>
      <c r="Y1" s="90" t="s">
        <v>495</v>
      </c>
      <c r="Z1" s="90" t="s">
        <v>293</v>
      </c>
      <c r="AA1" s="90" t="s">
        <v>287</v>
      </c>
      <c r="AB1" s="90" t="s">
        <v>236</v>
      </c>
      <c r="AC1" s="90" t="s">
        <v>229</v>
      </c>
      <c r="AD1" s="90" t="s">
        <v>200</v>
      </c>
      <c r="AE1" s="90" t="s">
        <v>496</v>
      </c>
      <c r="AF1" s="94" t="s">
        <v>89</v>
      </c>
      <c r="AG1" s="94" t="s">
        <v>43</v>
      </c>
      <c r="AH1" s="90" t="s">
        <v>5</v>
      </c>
      <c r="AI1" s="45"/>
    </row>
    <row r="2" spans="1:35" s="4" customFormat="1" ht="127.75" customHeight="1">
      <c r="A2" s="84" t="s">
        <v>551</v>
      </c>
      <c r="B2" s="85"/>
      <c r="C2" s="85"/>
      <c r="D2" s="85"/>
      <c r="E2" s="85"/>
      <c r="F2" s="85"/>
      <c r="G2" s="86"/>
      <c r="H2" s="27"/>
      <c r="I2" s="91"/>
      <c r="J2" s="93"/>
      <c r="K2" s="97"/>
      <c r="L2" s="91"/>
      <c r="M2" s="98"/>
      <c r="N2" s="97"/>
      <c r="O2" s="97"/>
      <c r="P2" s="97"/>
      <c r="Q2" s="97"/>
      <c r="R2" s="101"/>
      <c r="S2" s="91"/>
      <c r="T2" s="97"/>
      <c r="U2" s="97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5"/>
      <c r="AG2" s="95"/>
      <c r="AH2" s="91"/>
      <c r="AI2" s="46"/>
    </row>
    <row r="3" spans="1:35" s="4" customFormat="1" ht="18" customHeight="1">
      <c r="A3" s="16" t="s">
        <v>4</v>
      </c>
      <c r="B3" s="17"/>
      <c r="C3" s="17"/>
      <c r="D3" s="17"/>
      <c r="E3" s="17"/>
      <c r="F3" s="17"/>
      <c r="G3" s="18"/>
      <c r="H3" s="28"/>
      <c r="I3" s="19">
        <v>45954</v>
      </c>
      <c r="J3" s="19">
        <v>45941</v>
      </c>
      <c r="K3" s="56">
        <v>45927</v>
      </c>
      <c r="L3" s="19">
        <v>45927</v>
      </c>
      <c r="M3" s="19">
        <v>45921</v>
      </c>
      <c r="N3" s="19">
        <v>45921</v>
      </c>
      <c r="O3" s="56">
        <v>45878</v>
      </c>
      <c r="P3" s="56">
        <v>45865</v>
      </c>
      <c r="Q3" s="56">
        <v>45858</v>
      </c>
      <c r="R3" s="56">
        <v>45851</v>
      </c>
      <c r="S3" s="19">
        <v>45844</v>
      </c>
      <c r="T3" s="56">
        <v>45843</v>
      </c>
      <c r="U3" s="56">
        <v>45836</v>
      </c>
      <c r="V3" s="19">
        <v>45816</v>
      </c>
      <c r="W3" s="19">
        <v>45815</v>
      </c>
      <c r="X3" s="19">
        <v>45794</v>
      </c>
      <c r="Y3" s="19">
        <v>45794</v>
      </c>
      <c r="Z3" s="19">
        <v>45746</v>
      </c>
      <c r="AA3" s="19">
        <v>45744</v>
      </c>
      <c r="AB3" s="19">
        <v>45739</v>
      </c>
      <c r="AC3" s="19">
        <v>45738</v>
      </c>
      <c r="AD3" s="19">
        <v>45731</v>
      </c>
      <c r="AE3" s="19">
        <v>45724</v>
      </c>
      <c r="AF3" s="19">
        <v>45711</v>
      </c>
      <c r="AG3" s="19">
        <v>45710</v>
      </c>
      <c r="AH3" s="19">
        <v>45704</v>
      </c>
      <c r="AI3" s="33"/>
    </row>
    <row r="4" spans="1:35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149</v>
      </c>
      <c r="J4" s="57" t="s">
        <v>149</v>
      </c>
      <c r="K4" s="57" t="s">
        <v>6</v>
      </c>
      <c r="L4" s="57" t="s">
        <v>149</v>
      </c>
      <c r="M4" s="57" t="s">
        <v>149</v>
      </c>
      <c r="N4" s="21" t="s">
        <v>149</v>
      </c>
      <c r="O4" s="57" t="s">
        <v>6</v>
      </c>
      <c r="P4" s="57" t="s">
        <v>6</v>
      </c>
      <c r="Q4" s="57" t="s">
        <v>6</v>
      </c>
      <c r="R4" s="57" t="s">
        <v>149</v>
      </c>
      <c r="S4" s="21" t="s">
        <v>44</v>
      </c>
      <c r="T4" s="57" t="s">
        <v>149</v>
      </c>
      <c r="U4" s="57" t="s">
        <v>400</v>
      </c>
      <c r="V4" s="21" t="s">
        <v>149</v>
      </c>
      <c r="W4" s="21" t="s">
        <v>6</v>
      </c>
      <c r="X4" s="21" t="s">
        <v>149</v>
      </c>
      <c r="Y4" s="21" t="s">
        <v>149</v>
      </c>
      <c r="Z4" s="21" t="s">
        <v>6</v>
      </c>
      <c r="AA4" s="21" t="s">
        <v>149</v>
      </c>
      <c r="AB4" s="21" t="s">
        <v>149</v>
      </c>
      <c r="AC4" s="21" t="s">
        <v>44</v>
      </c>
      <c r="AD4" s="21" t="s">
        <v>149</v>
      </c>
      <c r="AE4" s="21" t="s">
        <v>149</v>
      </c>
      <c r="AF4" s="21" t="s">
        <v>6</v>
      </c>
      <c r="AG4" s="21" t="s">
        <v>44</v>
      </c>
      <c r="AH4" s="21" t="s">
        <v>6</v>
      </c>
      <c r="AI4" s="34"/>
    </row>
    <row r="5" spans="1:35" s="11" customFormat="1" ht="18" customHeight="1">
      <c r="A5" s="1">
        <v>1</v>
      </c>
      <c r="B5" s="1">
        <v>56953</v>
      </c>
      <c r="C5" s="5" t="s">
        <v>168</v>
      </c>
      <c r="D5" s="1" t="s">
        <v>316</v>
      </c>
      <c r="E5" s="6" t="s">
        <v>7</v>
      </c>
      <c r="F5" s="1" t="s">
        <v>114</v>
      </c>
      <c r="G5" s="1">
        <f t="shared" ref="G5:G36" si="0">SUM(I5:AH5)</f>
        <v>1300</v>
      </c>
      <c r="H5" s="30"/>
      <c r="I5" s="7">
        <v>50</v>
      </c>
      <c r="J5" s="7">
        <v>100</v>
      </c>
      <c r="K5" s="7"/>
      <c r="L5" s="7">
        <v>100</v>
      </c>
      <c r="M5" s="7"/>
      <c r="N5" s="7">
        <v>50</v>
      </c>
      <c r="O5" s="1"/>
      <c r="P5" s="1"/>
      <c r="Q5" s="1"/>
      <c r="R5" s="1">
        <v>100</v>
      </c>
      <c r="S5" s="7"/>
      <c r="T5" s="1">
        <v>100</v>
      </c>
      <c r="U5" s="1">
        <v>300</v>
      </c>
      <c r="V5" s="7">
        <v>100</v>
      </c>
      <c r="W5" s="7"/>
      <c r="X5" s="7"/>
      <c r="Y5" s="7">
        <v>100</v>
      </c>
      <c r="Z5" s="7"/>
      <c r="AA5" s="7">
        <v>100</v>
      </c>
      <c r="AB5" s="7"/>
      <c r="AC5" s="7"/>
      <c r="AD5" s="7">
        <v>100</v>
      </c>
      <c r="AE5" s="7">
        <v>100</v>
      </c>
      <c r="AF5" s="7"/>
      <c r="AG5" s="7"/>
      <c r="AH5" s="7"/>
      <c r="AI5" s="35"/>
    </row>
    <row r="6" spans="1:35" s="11" customFormat="1" ht="18" customHeight="1">
      <c r="A6" s="1">
        <v>2</v>
      </c>
      <c r="B6" s="1">
        <v>56569</v>
      </c>
      <c r="C6" s="5" t="s">
        <v>172</v>
      </c>
      <c r="D6" s="1" t="s">
        <v>316</v>
      </c>
      <c r="E6" s="6" t="s">
        <v>7</v>
      </c>
      <c r="F6" s="1" t="s">
        <v>119</v>
      </c>
      <c r="G6" s="1">
        <f t="shared" si="0"/>
        <v>1010</v>
      </c>
      <c r="H6" s="30"/>
      <c r="I6" s="7"/>
      <c r="J6" s="7">
        <v>90</v>
      </c>
      <c r="K6" s="7"/>
      <c r="L6" s="7">
        <v>70</v>
      </c>
      <c r="M6" s="7"/>
      <c r="N6" s="7"/>
      <c r="O6" s="1"/>
      <c r="P6" s="1"/>
      <c r="Q6" s="1"/>
      <c r="R6" s="1">
        <v>90</v>
      </c>
      <c r="S6" s="7"/>
      <c r="T6" s="1">
        <v>90</v>
      </c>
      <c r="U6" s="1">
        <v>170</v>
      </c>
      <c r="V6" s="7">
        <v>80</v>
      </c>
      <c r="W6" s="7"/>
      <c r="X6" s="7">
        <v>85</v>
      </c>
      <c r="Y6" s="7">
        <v>90</v>
      </c>
      <c r="Z6" s="7"/>
      <c r="AA6" s="7">
        <v>80</v>
      </c>
      <c r="AB6" s="7"/>
      <c r="AC6" s="7"/>
      <c r="AD6" s="7">
        <v>85</v>
      </c>
      <c r="AE6" s="7">
        <v>80</v>
      </c>
      <c r="AF6" s="7"/>
      <c r="AG6" s="7"/>
      <c r="AH6" s="7"/>
      <c r="AI6" s="35"/>
    </row>
    <row r="7" spans="1:35" s="11" customFormat="1" ht="18" customHeight="1">
      <c r="A7" s="1">
        <v>3</v>
      </c>
      <c r="B7" s="1">
        <v>61658</v>
      </c>
      <c r="C7" s="5" t="s">
        <v>173</v>
      </c>
      <c r="D7" s="1" t="s">
        <v>316</v>
      </c>
      <c r="E7" s="6" t="s">
        <v>7</v>
      </c>
      <c r="F7" s="1" t="s">
        <v>119</v>
      </c>
      <c r="G7" s="1">
        <f t="shared" si="0"/>
        <v>965</v>
      </c>
      <c r="H7" s="30"/>
      <c r="I7" s="7">
        <v>45</v>
      </c>
      <c r="J7" s="7">
        <v>65</v>
      </c>
      <c r="K7" s="7"/>
      <c r="L7" s="7">
        <v>65</v>
      </c>
      <c r="M7" s="7"/>
      <c r="N7" s="7">
        <v>45</v>
      </c>
      <c r="O7" s="1"/>
      <c r="P7" s="1"/>
      <c r="Q7" s="1"/>
      <c r="R7" s="1">
        <v>85</v>
      </c>
      <c r="S7" s="7"/>
      <c r="T7" s="1">
        <v>80</v>
      </c>
      <c r="U7" s="1">
        <v>150</v>
      </c>
      <c r="V7" s="7">
        <v>70</v>
      </c>
      <c r="W7" s="7"/>
      <c r="X7" s="7">
        <v>75</v>
      </c>
      <c r="Y7" s="7">
        <v>75</v>
      </c>
      <c r="Z7" s="7"/>
      <c r="AA7" s="7">
        <v>55</v>
      </c>
      <c r="AB7" s="7"/>
      <c r="AC7" s="7"/>
      <c r="AD7" s="7">
        <v>80</v>
      </c>
      <c r="AE7" s="7">
        <v>75</v>
      </c>
      <c r="AF7" s="7"/>
      <c r="AG7" s="7"/>
      <c r="AH7" s="7"/>
      <c r="AI7" s="35"/>
    </row>
    <row r="8" spans="1:35" s="11" customFormat="1" ht="18" customHeight="1">
      <c r="A8" s="1">
        <v>4</v>
      </c>
      <c r="B8" s="1">
        <v>61840</v>
      </c>
      <c r="C8" s="5" t="s">
        <v>170</v>
      </c>
      <c r="D8" s="1" t="s">
        <v>316</v>
      </c>
      <c r="E8" s="6" t="s">
        <v>118</v>
      </c>
      <c r="F8" s="1" t="s">
        <v>119</v>
      </c>
      <c r="G8" s="1">
        <f t="shared" si="0"/>
        <v>960</v>
      </c>
      <c r="H8" s="30"/>
      <c r="I8" s="7"/>
      <c r="J8" s="7">
        <v>95</v>
      </c>
      <c r="K8" s="7"/>
      <c r="L8" s="7">
        <v>95</v>
      </c>
      <c r="M8" s="7"/>
      <c r="N8" s="7"/>
      <c r="O8" s="1"/>
      <c r="P8" s="1"/>
      <c r="Q8" s="1"/>
      <c r="R8" s="1"/>
      <c r="S8" s="7"/>
      <c r="T8" s="1">
        <v>95</v>
      </c>
      <c r="U8" s="1">
        <v>215</v>
      </c>
      <c r="V8" s="7">
        <v>90</v>
      </c>
      <c r="W8" s="7"/>
      <c r="X8" s="7">
        <v>95</v>
      </c>
      <c r="Y8" s="7">
        <v>95</v>
      </c>
      <c r="Z8" s="7"/>
      <c r="AA8" s="7">
        <v>90</v>
      </c>
      <c r="AB8" s="7"/>
      <c r="AC8" s="7"/>
      <c r="AD8" s="7"/>
      <c r="AE8" s="7">
        <v>90</v>
      </c>
      <c r="AF8" s="7"/>
      <c r="AG8" s="7"/>
      <c r="AH8" s="7"/>
      <c r="AI8" s="35"/>
    </row>
    <row r="9" spans="1:35" s="11" customFormat="1" ht="18" customHeight="1">
      <c r="A9" s="1">
        <v>5</v>
      </c>
      <c r="B9" s="1">
        <v>55918</v>
      </c>
      <c r="C9" s="5" t="s">
        <v>169</v>
      </c>
      <c r="D9" s="1" t="s">
        <v>316</v>
      </c>
      <c r="E9" s="6" t="s">
        <v>7</v>
      </c>
      <c r="F9" s="1" t="s">
        <v>114</v>
      </c>
      <c r="G9" s="1">
        <f t="shared" si="0"/>
        <v>920</v>
      </c>
      <c r="H9" s="30"/>
      <c r="I9" s="7">
        <v>47.5</v>
      </c>
      <c r="J9" s="7"/>
      <c r="K9" s="7"/>
      <c r="L9" s="7"/>
      <c r="M9" s="7"/>
      <c r="N9" s="7">
        <v>47.5</v>
      </c>
      <c r="O9" s="1"/>
      <c r="P9" s="1"/>
      <c r="Q9" s="1"/>
      <c r="R9" s="1">
        <v>95</v>
      </c>
      <c r="S9" s="7"/>
      <c r="T9" s="1"/>
      <c r="U9" s="1">
        <v>250</v>
      </c>
      <c r="V9" s="7">
        <v>95</v>
      </c>
      <c r="W9" s="7"/>
      <c r="X9" s="7">
        <v>100</v>
      </c>
      <c r="Y9" s="7"/>
      <c r="Z9" s="7"/>
      <c r="AA9" s="7">
        <v>95</v>
      </c>
      <c r="AB9" s="7"/>
      <c r="AC9" s="7"/>
      <c r="AD9" s="7">
        <v>95</v>
      </c>
      <c r="AE9" s="7">
        <v>95</v>
      </c>
      <c r="AF9" s="7"/>
      <c r="AG9" s="7"/>
      <c r="AH9" s="7"/>
      <c r="AI9" s="35"/>
    </row>
    <row r="10" spans="1:35" s="11" customFormat="1" ht="18" customHeight="1">
      <c r="A10" s="1">
        <v>6</v>
      </c>
      <c r="B10" s="1">
        <v>59826</v>
      </c>
      <c r="C10" s="5" t="s">
        <v>171</v>
      </c>
      <c r="D10" s="1" t="s">
        <v>316</v>
      </c>
      <c r="E10" s="6" t="s">
        <v>7</v>
      </c>
      <c r="F10" s="1" t="s">
        <v>119</v>
      </c>
      <c r="G10" s="1">
        <f t="shared" si="0"/>
        <v>695</v>
      </c>
      <c r="H10" s="30"/>
      <c r="I10" s="7"/>
      <c r="J10" s="7">
        <v>85</v>
      </c>
      <c r="K10" s="7"/>
      <c r="L10" s="7"/>
      <c r="M10" s="7"/>
      <c r="N10" s="7"/>
      <c r="O10" s="1"/>
      <c r="P10" s="1"/>
      <c r="Q10" s="1"/>
      <c r="R10" s="1"/>
      <c r="S10" s="7"/>
      <c r="T10" s="1">
        <v>85</v>
      </c>
      <c r="U10" s="1">
        <v>180</v>
      </c>
      <c r="V10" s="7">
        <v>85</v>
      </c>
      <c r="W10" s="7"/>
      <c r="X10" s="7">
        <v>90</v>
      </c>
      <c r="Y10" s="7">
        <v>85</v>
      </c>
      <c r="Z10" s="7"/>
      <c r="AA10" s="7"/>
      <c r="AB10" s="7"/>
      <c r="AC10" s="7"/>
      <c r="AD10" s="7"/>
      <c r="AE10" s="7">
        <v>85</v>
      </c>
      <c r="AF10" s="7"/>
      <c r="AG10" s="7"/>
      <c r="AH10" s="7"/>
      <c r="AI10" s="35"/>
    </row>
    <row r="11" spans="1:35" s="11" customFormat="1" ht="18" customHeight="1">
      <c r="A11" s="1">
        <v>7</v>
      </c>
      <c r="B11" s="1">
        <v>59557</v>
      </c>
      <c r="C11" s="5" t="s">
        <v>278</v>
      </c>
      <c r="D11" s="1" t="s">
        <v>316</v>
      </c>
      <c r="E11" s="6" t="s">
        <v>7</v>
      </c>
      <c r="F11" s="1" t="s">
        <v>119</v>
      </c>
      <c r="G11" s="1">
        <f t="shared" si="0"/>
        <v>555</v>
      </c>
      <c r="H11" s="30"/>
      <c r="I11" s="7"/>
      <c r="J11" s="7">
        <v>75</v>
      </c>
      <c r="K11" s="7"/>
      <c r="L11" s="7">
        <v>75</v>
      </c>
      <c r="M11" s="7"/>
      <c r="N11" s="7"/>
      <c r="O11" s="1"/>
      <c r="P11" s="1"/>
      <c r="Q11" s="1"/>
      <c r="R11" s="1">
        <v>80</v>
      </c>
      <c r="S11" s="7"/>
      <c r="T11" s="1"/>
      <c r="U11" s="1">
        <v>110</v>
      </c>
      <c r="V11" s="7">
        <v>75</v>
      </c>
      <c r="W11" s="7"/>
      <c r="X11" s="7"/>
      <c r="Y11" s="7">
        <v>80</v>
      </c>
      <c r="Z11" s="7"/>
      <c r="AA11" s="7">
        <v>60</v>
      </c>
      <c r="AB11" s="7"/>
      <c r="AC11" s="7"/>
      <c r="AD11" s="7"/>
      <c r="AE11" s="7"/>
      <c r="AF11" s="7"/>
      <c r="AG11" s="7"/>
      <c r="AH11" s="7"/>
      <c r="AI11" s="35"/>
    </row>
    <row r="12" spans="1:35" s="11" customFormat="1" ht="18" customHeight="1">
      <c r="A12" s="1">
        <v>8</v>
      </c>
      <c r="B12" s="1">
        <v>62686</v>
      </c>
      <c r="C12" s="5" t="s">
        <v>177</v>
      </c>
      <c r="D12" s="1" t="s">
        <v>316</v>
      </c>
      <c r="E12" s="6" t="s">
        <v>17</v>
      </c>
      <c r="F12" s="1" t="s">
        <v>119</v>
      </c>
      <c r="G12" s="1">
        <f t="shared" si="0"/>
        <v>522.5</v>
      </c>
      <c r="H12" s="30"/>
      <c r="I12" s="7"/>
      <c r="J12" s="7">
        <v>45</v>
      </c>
      <c r="K12" s="7"/>
      <c r="L12" s="7">
        <v>35</v>
      </c>
      <c r="M12" s="7"/>
      <c r="N12" s="7">
        <v>42.5</v>
      </c>
      <c r="O12" s="1"/>
      <c r="P12" s="1"/>
      <c r="Q12" s="1"/>
      <c r="R12" s="1"/>
      <c r="S12" s="7"/>
      <c r="T12" s="1">
        <v>70</v>
      </c>
      <c r="U12" s="1">
        <v>60</v>
      </c>
      <c r="V12" s="7">
        <v>15</v>
      </c>
      <c r="W12" s="7"/>
      <c r="X12" s="7">
        <v>70</v>
      </c>
      <c r="Y12" s="7">
        <v>60</v>
      </c>
      <c r="Z12" s="7"/>
      <c r="AA12" s="7">
        <v>10</v>
      </c>
      <c r="AB12" s="7"/>
      <c r="AC12" s="7"/>
      <c r="AD12" s="7">
        <v>60</v>
      </c>
      <c r="AE12" s="7">
        <v>55</v>
      </c>
      <c r="AF12" s="7"/>
      <c r="AG12" s="7"/>
      <c r="AH12" s="7"/>
      <c r="AI12" s="35"/>
    </row>
    <row r="13" spans="1:35" s="11" customFormat="1" ht="18" customHeight="1">
      <c r="A13" s="1">
        <v>9</v>
      </c>
      <c r="B13" s="1">
        <v>54437</v>
      </c>
      <c r="C13" s="5" t="s">
        <v>82</v>
      </c>
      <c r="D13" s="1" t="s">
        <v>316</v>
      </c>
      <c r="E13" s="6" t="s">
        <v>7</v>
      </c>
      <c r="F13" s="1" t="s">
        <v>42</v>
      </c>
      <c r="G13" s="1">
        <f t="shared" si="0"/>
        <v>452.5</v>
      </c>
      <c r="H13" s="30"/>
      <c r="I13" s="7"/>
      <c r="J13" s="7"/>
      <c r="K13" s="7">
        <v>25</v>
      </c>
      <c r="L13" s="7"/>
      <c r="M13" s="7"/>
      <c r="N13" s="7"/>
      <c r="O13" s="1">
        <v>12.5</v>
      </c>
      <c r="P13" s="1"/>
      <c r="Q13" s="1">
        <v>25</v>
      </c>
      <c r="R13" s="1"/>
      <c r="S13" s="7"/>
      <c r="T13" s="1"/>
      <c r="U13" s="1">
        <v>230</v>
      </c>
      <c r="V13" s="7"/>
      <c r="W13" s="7">
        <v>25</v>
      </c>
      <c r="X13" s="7"/>
      <c r="Y13" s="7"/>
      <c r="Z13" s="7"/>
      <c r="AA13" s="7">
        <v>85</v>
      </c>
      <c r="AB13" s="7"/>
      <c r="AC13" s="7">
        <v>25</v>
      </c>
      <c r="AD13" s="7"/>
      <c r="AE13" s="7"/>
      <c r="AF13" s="7"/>
      <c r="AG13" s="7">
        <f>50/2</f>
        <v>25</v>
      </c>
      <c r="AH13" s="7"/>
      <c r="AI13" s="35"/>
    </row>
    <row r="14" spans="1:35" s="11" customFormat="1" ht="18" customHeight="1">
      <c r="A14" s="1">
        <v>10</v>
      </c>
      <c r="B14" s="1">
        <v>63264</v>
      </c>
      <c r="C14" s="5" t="s">
        <v>216</v>
      </c>
      <c r="D14" s="1" t="s">
        <v>316</v>
      </c>
      <c r="E14" s="6" t="s">
        <v>7</v>
      </c>
      <c r="F14" s="1" t="s">
        <v>119</v>
      </c>
      <c r="G14" s="1">
        <f t="shared" si="0"/>
        <v>400</v>
      </c>
      <c r="H14" s="30"/>
      <c r="I14" s="7"/>
      <c r="J14" s="7"/>
      <c r="K14" s="7"/>
      <c r="L14" s="7"/>
      <c r="M14" s="7"/>
      <c r="N14" s="7"/>
      <c r="O14" s="1"/>
      <c r="P14" s="1"/>
      <c r="Q14" s="1"/>
      <c r="R14" s="1">
        <v>60</v>
      </c>
      <c r="S14" s="7"/>
      <c r="T14" s="1">
        <v>75</v>
      </c>
      <c r="U14" s="1">
        <v>80</v>
      </c>
      <c r="V14" s="7">
        <v>45</v>
      </c>
      <c r="W14" s="7"/>
      <c r="X14" s="7">
        <v>65</v>
      </c>
      <c r="Y14" s="7"/>
      <c r="Z14" s="7"/>
      <c r="AA14" s="7"/>
      <c r="AB14" s="7"/>
      <c r="AC14" s="7"/>
      <c r="AD14" s="7">
        <v>75</v>
      </c>
      <c r="AE14" s="7"/>
      <c r="AF14" s="7"/>
      <c r="AG14" s="7"/>
      <c r="AH14" s="7"/>
      <c r="AI14" s="35"/>
    </row>
    <row r="15" spans="1:35" s="11" customFormat="1" ht="18" customHeight="1">
      <c r="A15" s="1">
        <v>11</v>
      </c>
      <c r="B15" s="1">
        <v>58938</v>
      </c>
      <c r="C15" s="5" t="s">
        <v>176</v>
      </c>
      <c r="D15" s="1" t="s">
        <v>316</v>
      </c>
      <c r="E15" s="6" t="s">
        <v>7</v>
      </c>
      <c r="F15" s="1" t="s">
        <v>119</v>
      </c>
      <c r="G15" s="1">
        <f t="shared" si="0"/>
        <v>385</v>
      </c>
      <c r="H15" s="30"/>
      <c r="I15" s="7"/>
      <c r="J15" s="7">
        <v>60</v>
      </c>
      <c r="K15" s="7"/>
      <c r="L15" s="7">
        <v>55</v>
      </c>
      <c r="M15" s="7"/>
      <c r="N15" s="7"/>
      <c r="O15" s="1"/>
      <c r="P15" s="1"/>
      <c r="Q15" s="1"/>
      <c r="R15" s="1">
        <v>65</v>
      </c>
      <c r="S15" s="7"/>
      <c r="T15" s="1"/>
      <c r="U15" s="1"/>
      <c r="V15" s="7">
        <v>55</v>
      </c>
      <c r="W15" s="7"/>
      <c r="X15" s="7"/>
      <c r="Y15" s="7">
        <v>70</v>
      </c>
      <c r="Z15" s="7"/>
      <c r="AA15" s="7">
        <v>15</v>
      </c>
      <c r="AB15" s="7"/>
      <c r="AC15" s="7"/>
      <c r="AD15" s="7"/>
      <c r="AE15" s="7">
        <v>65</v>
      </c>
      <c r="AF15" s="7"/>
      <c r="AG15" s="7"/>
      <c r="AH15" s="7"/>
      <c r="AI15" s="35"/>
    </row>
    <row r="16" spans="1:35" s="11" customFormat="1" ht="18" customHeight="1">
      <c r="A16" s="1">
        <v>12</v>
      </c>
      <c r="B16" s="1">
        <v>51270</v>
      </c>
      <c r="C16" s="5" t="s">
        <v>215</v>
      </c>
      <c r="D16" s="1" t="s">
        <v>316</v>
      </c>
      <c r="E16" s="6" t="s">
        <v>7</v>
      </c>
      <c r="F16" s="1" t="s">
        <v>33</v>
      </c>
      <c r="G16" s="1">
        <f t="shared" si="0"/>
        <v>365</v>
      </c>
      <c r="H16" s="30"/>
      <c r="I16" s="7"/>
      <c r="J16" s="7"/>
      <c r="K16" s="7"/>
      <c r="L16" s="7"/>
      <c r="M16" s="7"/>
      <c r="N16" s="7"/>
      <c r="O16" s="1"/>
      <c r="P16" s="1"/>
      <c r="Q16" s="1"/>
      <c r="R16" s="1"/>
      <c r="S16" s="7"/>
      <c r="T16" s="1"/>
      <c r="U16" s="1">
        <v>200</v>
      </c>
      <c r="V16" s="7"/>
      <c r="W16" s="7"/>
      <c r="X16" s="7"/>
      <c r="Y16" s="7"/>
      <c r="Z16" s="7"/>
      <c r="AA16" s="7">
        <v>75</v>
      </c>
      <c r="AB16" s="7"/>
      <c r="AC16" s="7"/>
      <c r="AD16" s="7">
        <v>90</v>
      </c>
      <c r="AE16" s="7"/>
      <c r="AF16" s="7"/>
      <c r="AG16" s="7"/>
      <c r="AH16" s="7"/>
      <c r="AI16" s="35"/>
    </row>
    <row r="17" spans="1:35" s="11" customFormat="1" ht="18" customHeight="1">
      <c r="A17" s="1">
        <v>13</v>
      </c>
      <c r="B17" s="1">
        <v>63955</v>
      </c>
      <c r="C17" s="5" t="s">
        <v>279</v>
      </c>
      <c r="D17" s="1" t="s">
        <v>316</v>
      </c>
      <c r="E17" s="6" t="s">
        <v>7</v>
      </c>
      <c r="F17" s="1" t="s">
        <v>119</v>
      </c>
      <c r="G17" s="1">
        <f t="shared" si="0"/>
        <v>335</v>
      </c>
      <c r="H17" s="30"/>
      <c r="I17" s="7"/>
      <c r="J17" s="7">
        <v>80</v>
      </c>
      <c r="K17" s="7"/>
      <c r="L17" s="7">
        <v>80</v>
      </c>
      <c r="M17" s="7"/>
      <c r="N17" s="7"/>
      <c r="O17" s="1"/>
      <c r="P17" s="1"/>
      <c r="Q17" s="1"/>
      <c r="R17" s="1">
        <v>75</v>
      </c>
      <c r="S17" s="7"/>
      <c r="T17" s="1"/>
      <c r="U17" s="1"/>
      <c r="V17" s="7">
        <v>65</v>
      </c>
      <c r="W17" s="7"/>
      <c r="X17" s="7"/>
      <c r="Y17" s="7"/>
      <c r="Z17" s="7"/>
      <c r="AA17" s="7">
        <v>35</v>
      </c>
      <c r="AB17" s="7"/>
      <c r="AC17" s="7"/>
      <c r="AD17" s="7"/>
      <c r="AE17" s="7"/>
      <c r="AF17" s="7"/>
      <c r="AG17" s="7"/>
      <c r="AH17" s="7"/>
      <c r="AI17" s="35"/>
    </row>
    <row r="18" spans="1:35" s="11" customFormat="1" ht="18" customHeight="1">
      <c r="A18" s="1">
        <v>14</v>
      </c>
      <c r="B18" s="1">
        <v>61499</v>
      </c>
      <c r="C18" s="5" t="s">
        <v>409</v>
      </c>
      <c r="D18" s="1" t="s">
        <v>316</v>
      </c>
      <c r="E18" s="6" t="s">
        <v>7</v>
      </c>
      <c r="F18" s="1" t="s">
        <v>26</v>
      </c>
      <c r="G18" s="1">
        <f t="shared" si="0"/>
        <v>310</v>
      </c>
      <c r="H18" s="30"/>
      <c r="I18" s="7"/>
      <c r="J18" s="7"/>
      <c r="K18" s="7"/>
      <c r="L18" s="7"/>
      <c r="M18" s="7">
        <v>100</v>
      </c>
      <c r="N18" s="7"/>
      <c r="O18" s="1"/>
      <c r="P18" s="1"/>
      <c r="Q18" s="1"/>
      <c r="R18" s="1"/>
      <c r="S18" s="7">
        <v>50</v>
      </c>
      <c r="T18" s="1"/>
      <c r="U18" s="1">
        <v>160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35"/>
    </row>
    <row r="19" spans="1:35" s="11" customFormat="1" ht="18" customHeight="1">
      <c r="A19" s="1">
        <v>15</v>
      </c>
      <c r="B19" s="1">
        <v>62967</v>
      </c>
      <c r="C19" s="5" t="s">
        <v>369</v>
      </c>
      <c r="D19" s="1" t="s">
        <v>316</v>
      </c>
      <c r="E19" s="6" t="s">
        <v>7</v>
      </c>
      <c r="F19" s="1" t="s">
        <v>26</v>
      </c>
      <c r="G19" s="1">
        <f t="shared" si="0"/>
        <v>265</v>
      </c>
      <c r="H19" s="30"/>
      <c r="I19" s="7"/>
      <c r="J19" s="7"/>
      <c r="K19" s="7"/>
      <c r="L19" s="7"/>
      <c r="M19" s="7">
        <v>90</v>
      </c>
      <c r="N19" s="7"/>
      <c r="O19" s="1"/>
      <c r="P19" s="1"/>
      <c r="Q19" s="1"/>
      <c r="R19" s="1"/>
      <c r="S19" s="7">
        <v>35</v>
      </c>
      <c r="T19" s="1"/>
      <c r="U19" s="1">
        <v>140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35"/>
    </row>
    <row r="20" spans="1:35" s="11" customFormat="1" ht="18" customHeight="1">
      <c r="A20" s="1">
        <v>16</v>
      </c>
      <c r="B20" s="1">
        <v>62826</v>
      </c>
      <c r="C20" s="5" t="s">
        <v>370</v>
      </c>
      <c r="D20" s="1" t="s">
        <v>316</v>
      </c>
      <c r="E20" s="6" t="s">
        <v>7</v>
      </c>
      <c r="F20" s="1" t="s">
        <v>26</v>
      </c>
      <c r="G20" s="1">
        <f t="shared" si="0"/>
        <v>235</v>
      </c>
      <c r="H20" s="30"/>
      <c r="I20" s="7"/>
      <c r="J20" s="7"/>
      <c r="K20" s="7"/>
      <c r="L20" s="7"/>
      <c r="M20" s="7">
        <v>85</v>
      </c>
      <c r="N20" s="7"/>
      <c r="O20" s="1"/>
      <c r="P20" s="1"/>
      <c r="Q20" s="1"/>
      <c r="R20" s="1"/>
      <c r="S20" s="7">
        <v>30</v>
      </c>
      <c r="T20" s="1"/>
      <c r="U20" s="1">
        <v>120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35"/>
    </row>
    <row r="21" spans="1:35" s="11" customFormat="1" ht="18" customHeight="1">
      <c r="A21" s="1">
        <v>17</v>
      </c>
      <c r="B21" s="1">
        <v>59227</v>
      </c>
      <c r="C21" s="5" t="s">
        <v>242</v>
      </c>
      <c r="D21" s="1" t="s">
        <v>316</v>
      </c>
      <c r="E21" s="6" t="s">
        <v>7</v>
      </c>
      <c r="F21" s="1" t="s">
        <v>156</v>
      </c>
      <c r="G21" s="1">
        <f t="shared" si="0"/>
        <v>220</v>
      </c>
      <c r="H21" s="30"/>
      <c r="I21" s="7"/>
      <c r="J21" s="7"/>
      <c r="K21" s="7"/>
      <c r="L21" s="7"/>
      <c r="M21" s="7"/>
      <c r="N21" s="7"/>
      <c r="O21" s="1"/>
      <c r="P21" s="1"/>
      <c r="Q21" s="1"/>
      <c r="R21" s="1"/>
      <c r="S21" s="7"/>
      <c r="T21" s="1"/>
      <c r="U21" s="1">
        <v>40</v>
      </c>
      <c r="V21" s="7">
        <v>60</v>
      </c>
      <c r="W21" s="7"/>
      <c r="X21" s="7"/>
      <c r="Y21" s="7"/>
      <c r="Z21" s="7"/>
      <c r="AA21" s="7">
        <v>70</v>
      </c>
      <c r="AB21" s="7">
        <v>50</v>
      </c>
      <c r="AC21" s="7"/>
      <c r="AD21" s="7"/>
      <c r="AE21" s="7"/>
      <c r="AF21" s="7"/>
      <c r="AG21" s="7"/>
      <c r="AH21" s="7"/>
      <c r="AI21" s="35"/>
    </row>
    <row r="22" spans="1:35" s="11" customFormat="1" ht="18" customHeight="1">
      <c r="A22" s="1">
        <v>18</v>
      </c>
      <c r="B22" s="1">
        <v>65594</v>
      </c>
      <c r="C22" s="5" t="s">
        <v>355</v>
      </c>
      <c r="D22" s="1" t="s">
        <v>316</v>
      </c>
      <c r="E22" s="6" t="s">
        <v>356</v>
      </c>
      <c r="F22" s="1" t="s">
        <v>119</v>
      </c>
      <c r="G22" s="1">
        <f t="shared" si="0"/>
        <v>200</v>
      </c>
      <c r="H22" s="30"/>
      <c r="I22" s="7"/>
      <c r="J22" s="7">
        <v>55</v>
      </c>
      <c r="K22" s="7"/>
      <c r="L22" s="7">
        <v>60</v>
      </c>
      <c r="M22" s="7"/>
      <c r="N22" s="7"/>
      <c r="O22" s="1"/>
      <c r="P22" s="1"/>
      <c r="Q22" s="1"/>
      <c r="R22" s="1"/>
      <c r="S22" s="7"/>
      <c r="T22" s="1"/>
      <c r="U22" s="1">
        <v>50</v>
      </c>
      <c r="V22" s="7">
        <v>35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5"/>
    </row>
    <row r="23" spans="1:35" s="11" customFormat="1" ht="18" customHeight="1">
      <c r="A23" s="1">
        <v>19</v>
      </c>
      <c r="B23" s="1">
        <v>61733</v>
      </c>
      <c r="C23" s="5" t="s">
        <v>174</v>
      </c>
      <c r="D23" s="1" t="s">
        <v>316</v>
      </c>
      <c r="E23" s="6" t="s">
        <v>175</v>
      </c>
      <c r="F23" s="1" t="s">
        <v>156</v>
      </c>
      <c r="G23" s="1">
        <f t="shared" si="0"/>
        <v>182.5</v>
      </c>
      <c r="H23" s="30"/>
      <c r="I23" s="7"/>
      <c r="J23" s="7"/>
      <c r="K23" s="7"/>
      <c r="L23" s="7"/>
      <c r="M23" s="7"/>
      <c r="N23" s="7"/>
      <c r="O23" s="1"/>
      <c r="P23" s="1"/>
      <c r="Q23" s="1"/>
      <c r="R23" s="1"/>
      <c r="S23" s="7"/>
      <c r="T23" s="1"/>
      <c r="U23" s="1"/>
      <c r="V23" s="7"/>
      <c r="W23" s="7"/>
      <c r="X23" s="7"/>
      <c r="Y23" s="7">
        <v>65</v>
      </c>
      <c r="Z23" s="7"/>
      <c r="AA23" s="7"/>
      <c r="AB23" s="7">
        <v>47.5</v>
      </c>
      <c r="AC23" s="7"/>
      <c r="AD23" s="7"/>
      <c r="AE23" s="7">
        <v>70</v>
      </c>
      <c r="AF23" s="7"/>
      <c r="AG23" s="7"/>
      <c r="AH23" s="7"/>
      <c r="AI23" s="35"/>
    </row>
    <row r="24" spans="1:35" s="11" customFormat="1" ht="18" customHeight="1">
      <c r="A24" s="1">
        <v>20</v>
      </c>
      <c r="B24" s="1">
        <v>49412</v>
      </c>
      <c r="C24" s="5" t="s">
        <v>218</v>
      </c>
      <c r="D24" s="1" t="s">
        <v>316</v>
      </c>
      <c r="E24" s="6" t="s">
        <v>7</v>
      </c>
      <c r="F24" s="1" t="s">
        <v>33</v>
      </c>
      <c r="G24" s="1">
        <f t="shared" si="0"/>
        <v>155</v>
      </c>
      <c r="H24" s="30"/>
      <c r="I24" s="7"/>
      <c r="J24" s="7"/>
      <c r="K24" s="7"/>
      <c r="L24" s="7">
        <v>45</v>
      </c>
      <c r="M24" s="7"/>
      <c r="N24" s="7"/>
      <c r="O24" s="1"/>
      <c r="P24" s="1"/>
      <c r="Q24" s="1"/>
      <c r="R24" s="1"/>
      <c r="S24" s="7"/>
      <c r="T24" s="1"/>
      <c r="U24" s="1"/>
      <c r="V24" s="7"/>
      <c r="W24" s="7"/>
      <c r="X24" s="7"/>
      <c r="Y24" s="7"/>
      <c r="Z24" s="7"/>
      <c r="AA24" s="7">
        <v>45</v>
      </c>
      <c r="AB24" s="7"/>
      <c r="AC24" s="7"/>
      <c r="AD24" s="7">
        <v>65</v>
      </c>
      <c r="AE24" s="7"/>
      <c r="AF24" s="7"/>
      <c r="AG24" s="7"/>
      <c r="AH24" s="7"/>
      <c r="AI24" s="35"/>
    </row>
    <row r="25" spans="1:35" s="11" customFormat="1" ht="18" customHeight="1">
      <c r="A25" s="1">
        <v>20</v>
      </c>
      <c r="B25" s="1">
        <v>65841</v>
      </c>
      <c r="C25" s="63" t="s">
        <v>501</v>
      </c>
      <c r="D25" s="1" t="s">
        <v>316</v>
      </c>
      <c r="E25" s="5" t="s">
        <v>415</v>
      </c>
      <c r="F25" s="1" t="s">
        <v>119</v>
      </c>
      <c r="G25" s="1">
        <f t="shared" si="0"/>
        <v>155</v>
      </c>
      <c r="H25" s="30"/>
      <c r="I25" s="7"/>
      <c r="J25" s="7">
        <v>70</v>
      </c>
      <c r="K25" s="7"/>
      <c r="L25" s="7">
        <v>85</v>
      </c>
      <c r="M25" s="7"/>
      <c r="N25" s="7"/>
      <c r="O25" s="1"/>
      <c r="P25" s="1"/>
      <c r="Q25" s="1"/>
      <c r="R25" s="1"/>
      <c r="S25" s="7"/>
      <c r="T25" s="1"/>
      <c r="U25" s="1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5"/>
    </row>
    <row r="26" spans="1:35" s="11" customFormat="1" ht="18" customHeight="1">
      <c r="A26" s="1">
        <v>22</v>
      </c>
      <c r="B26" s="1">
        <v>65441</v>
      </c>
      <c r="C26" s="5" t="s">
        <v>329</v>
      </c>
      <c r="D26" s="1" t="s">
        <v>316</v>
      </c>
      <c r="E26" s="6" t="s">
        <v>330</v>
      </c>
      <c r="F26" s="1" t="s">
        <v>119</v>
      </c>
      <c r="G26" s="1">
        <f t="shared" si="0"/>
        <v>150</v>
      </c>
      <c r="H26" s="30"/>
      <c r="I26" s="7"/>
      <c r="J26" s="7"/>
      <c r="K26" s="7"/>
      <c r="L26" s="7"/>
      <c r="M26" s="7"/>
      <c r="N26" s="7"/>
      <c r="O26" s="1"/>
      <c r="P26" s="1"/>
      <c r="Q26" s="1"/>
      <c r="R26" s="1">
        <v>70</v>
      </c>
      <c r="S26" s="7"/>
      <c r="T26" s="1"/>
      <c r="U26" s="1"/>
      <c r="V26" s="7"/>
      <c r="W26" s="7"/>
      <c r="X26" s="7">
        <v>80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35"/>
    </row>
    <row r="27" spans="1:35" s="11" customFormat="1" ht="18" customHeight="1">
      <c r="A27" s="1">
        <v>22</v>
      </c>
      <c r="B27" s="1">
        <v>65322</v>
      </c>
      <c r="C27" s="5" t="s">
        <v>320</v>
      </c>
      <c r="D27" s="1" t="s">
        <v>316</v>
      </c>
      <c r="E27" s="6" t="s">
        <v>7</v>
      </c>
      <c r="F27" s="1" t="s">
        <v>119</v>
      </c>
      <c r="G27" s="1">
        <f t="shared" si="0"/>
        <v>150</v>
      </c>
      <c r="H27" s="30"/>
      <c r="I27" s="7"/>
      <c r="J27" s="7"/>
      <c r="K27" s="7"/>
      <c r="L27" s="7">
        <v>25</v>
      </c>
      <c r="M27" s="7"/>
      <c r="N27" s="7"/>
      <c r="O27" s="1"/>
      <c r="P27" s="1"/>
      <c r="Q27" s="1"/>
      <c r="R27" s="1"/>
      <c r="S27" s="7"/>
      <c r="T27" s="1"/>
      <c r="U27" s="1">
        <v>70</v>
      </c>
      <c r="V27" s="7"/>
      <c r="W27" s="7"/>
      <c r="X27" s="7"/>
      <c r="Y27" s="7">
        <v>55</v>
      </c>
      <c r="Z27" s="7"/>
      <c r="AA27" s="7"/>
      <c r="AB27" s="7"/>
      <c r="AC27" s="7"/>
      <c r="AD27" s="7"/>
      <c r="AE27" s="7"/>
      <c r="AF27" s="7"/>
      <c r="AG27" s="7"/>
      <c r="AH27" s="7"/>
      <c r="AI27" s="35"/>
    </row>
    <row r="28" spans="1:35" s="11" customFormat="1" ht="18" customHeight="1">
      <c r="A28" s="1">
        <v>23</v>
      </c>
      <c r="B28" s="1">
        <v>59041</v>
      </c>
      <c r="C28" s="5" t="s">
        <v>368</v>
      </c>
      <c r="D28" s="1" t="s">
        <v>316</v>
      </c>
      <c r="E28" s="6" t="s">
        <v>7</v>
      </c>
      <c r="F28" s="1" t="s">
        <v>26</v>
      </c>
      <c r="G28" s="1">
        <f t="shared" si="0"/>
        <v>135</v>
      </c>
      <c r="H28" s="30"/>
      <c r="I28" s="7"/>
      <c r="J28" s="7"/>
      <c r="K28" s="7"/>
      <c r="L28" s="7"/>
      <c r="M28" s="7">
        <v>95</v>
      </c>
      <c r="N28" s="7"/>
      <c r="O28" s="1"/>
      <c r="P28" s="1"/>
      <c r="Q28" s="1"/>
      <c r="R28" s="1"/>
      <c r="S28" s="7">
        <v>40</v>
      </c>
      <c r="T28" s="1"/>
      <c r="U28" s="1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35"/>
    </row>
    <row r="29" spans="1:35" s="11" customFormat="1" ht="18" customHeight="1">
      <c r="A29" s="1">
        <v>25</v>
      </c>
      <c r="B29" s="1">
        <v>54890</v>
      </c>
      <c r="C29" s="5" t="s">
        <v>217</v>
      </c>
      <c r="D29" s="1" t="s">
        <v>316</v>
      </c>
      <c r="E29" s="6" t="s">
        <v>7</v>
      </c>
      <c r="F29" s="1" t="s">
        <v>33</v>
      </c>
      <c r="G29" s="1">
        <f t="shared" si="0"/>
        <v>130</v>
      </c>
      <c r="H29" s="30"/>
      <c r="I29" s="7"/>
      <c r="J29" s="7"/>
      <c r="K29" s="7"/>
      <c r="L29" s="7"/>
      <c r="M29" s="7"/>
      <c r="N29" s="7"/>
      <c r="O29" s="1"/>
      <c r="P29" s="1"/>
      <c r="Q29" s="1"/>
      <c r="R29" s="1">
        <v>55</v>
      </c>
      <c r="S29" s="7"/>
      <c r="T29" s="1"/>
      <c r="U29" s="1"/>
      <c r="V29" s="7"/>
      <c r="W29" s="7"/>
      <c r="X29" s="7"/>
      <c r="Y29" s="7"/>
      <c r="Z29" s="7"/>
      <c r="AA29" s="7">
        <v>5</v>
      </c>
      <c r="AB29" s="7"/>
      <c r="AC29" s="7"/>
      <c r="AD29" s="7">
        <v>70</v>
      </c>
      <c r="AE29" s="7"/>
      <c r="AF29" s="7"/>
      <c r="AG29" s="7"/>
      <c r="AH29" s="7"/>
      <c r="AI29" s="35"/>
    </row>
    <row r="30" spans="1:35" s="11" customFormat="1" ht="18" customHeight="1">
      <c r="A30" s="1">
        <v>25</v>
      </c>
      <c r="B30" s="1">
        <v>65579</v>
      </c>
      <c r="C30" s="5" t="s">
        <v>411</v>
      </c>
      <c r="D30" s="1" t="s">
        <v>316</v>
      </c>
      <c r="E30" s="6" t="s">
        <v>410</v>
      </c>
      <c r="F30" s="1" t="s">
        <v>276</v>
      </c>
      <c r="G30" s="1">
        <f t="shared" si="0"/>
        <v>100</v>
      </c>
      <c r="H30" s="30"/>
      <c r="I30" s="7"/>
      <c r="J30" s="7"/>
      <c r="K30" s="7"/>
      <c r="L30" s="7"/>
      <c r="M30" s="7"/>
      <c r="N30" s="7"/>
      <c r="O30" s="1"/>
      <c r="P30" s="1"/>
      <c r="Q30" s="1"/>
      <c r="R30" s="1"/>
      <c r="S30" s="7"/>
      <c r="T30" s="1"/>
      <c r="U30" s="1">
        <v>100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5"/>
    </row>
    <row r="31" spans="1:35" s="11" customFormat="1" ht="18" customHeight="1">
      <c r="A31" s="1">
        <v>27</v>
      </c>
      <c r="B31" s="1">
        <v>59928</v>
      </c>
      <c r="C31" s="5" t="s">
        <v>277</v>
      </c>
      <c r="D31" s="1" t="s">
        <v>316</v>
      </c>
      <c r="E31" s="6" t="s">
        <v>66</v>
      </c>
      <c r="F31" s="1" t="s">
        <v>57</v>
      </c>
      <c r="G31" s="1">
        <f t="shared" si="0"/>
        <v>90</v>
      </c>
      <c r="H31" s="30"/>
      <c r="I31" s="7"/>
      <c r="J31" s="7"/>
      <c r="K31" s="7"/>
      <c r="L31" s="7"/>
      <c r="M31" s="7"/>
      <c r="N31" s="7"/>
      <c r="O31" s="1"/>
      <c r="P31" s="1">
        <v>25</v>
      </c>
      <c r="Q31" s="1"/>
      <c r="R31" s="1"/>
      <c r="S31" s="7"/>
      <c r="T31" s="1"/>
      <c r="U31" s="1"/>
      <c r="V31" s="7"/>
      <c r="W31" s="7"/>
      <c r="X31" s="7"/>
      <c r="Y31" s="7"/>
      <c r="Z31" s="7"/>
      <c r="AA31" s="7">
        <v>65</v>
      </c>
      <c r="AB31" s="7"/>
      <c r="AC31" s="7"/>
      <c r="AD31" s="7"/>
      <c r="AE31" s="7"/>
      <c r="AF31" s="7"/>
      <c r="AG31" s="7"/>
      <c r="AH31" s="7"/>
      <c r="AI31" s="35"/>
    </row>
    <row r="32" spans="1:35" s="11" customFormat="1" ht="18" customHeight="1">
      <c r="A32" s="1">
        <v>27</v>
      </c>
      <c r="B32" s="1">
        <v>57020</v>
      </c>
      <c r="C32" s="5" t="s">
        <v>412</v>
      </c>
      <c r="D32" s="1" t="s">
        <v>316</v>
      </c>
      <c r="E32" s="6" t="s">
        <v>7</v>
      </c>
      <c r="F32" s="1" t="s">
        <v>413</v>
      </c>
      <c r="G32" s="1">
        <f t="shared" si="0"/>
        <v>90</v>
      </c>
      <c r="H32" s="30"/>
      <c r="I32" s="7"/>
      <c r="J32" s="7"/>
      <c r="K32" s="7"/>
      <c r="L32" s="7"/>
      <c r="M32" s="7"/>
      <c r="N32" s="7"/>
      <c r="O32" s="1"/>
      <c r="P32" s="1"/>
      <c r="Q32" s="1"/>
      <c r="R32" s="1"/>
      <c r="S32" s="7"/>
      <c r="T32" s="1"/>
      <c r="U32" s="1">
        <v>90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5"/>
    </row>
    <row r="33" spans="1:35" s="11" customFormat="1" ht="18" customHeight="1">
      <c r="A33" s="1">
        <v>27</v>
      </c>
      <c r="B33" s="1">
        <v>61951</v>
      </c>
      <c r="C33" s="63" t="s">
        <v>500</v>
      </c>
      <c r="D33" s="1" t="s">
        <v>316</v>
      </c>
      <c r="E33" s="5" t="s">
        <v>7</v>
      </c>
      <c r="F33" s="1" t="s">
        <v>57</v>
      </c>
      <c r="G33" s="1">
        <f t="shared" si="0"/>
        <v>90</v>
      </c>
      <c r="H33" s="30"/>
      <c r="I33" s="7"/>
      <c r="J33" s="7"/>
      <c r="K33" s="7"/>
      <c r="L33" s="7">
        <v>90</v>
      </c>
      <c r="M33" s="7"/>
      <c r="N33" s="7"/>
      <c r="O33" s="1"/>
      <c r="P33" s="1"/>
      <c r="Q33" s="1"/>
      <c r="R33" s="1"/>
      <c r="S33" s="7"/>
      <c r="T33" s="1"/>
      <c r="U33" s="1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5"/>
    </row>
    <row r="34" spans="1:35" s="11" customFormat="1" ht="18" customHeight="1">
      <c r="A34" s="1">
        <v>30</v>
      </c>
      <c r="B34" s="1">
        <v>62764</v>
      </c>
      <c r="C34" s="63" t="s">
        <v>475</v>
      </c>
      <c r="D34" s="1" t="s">
        <v>316</v>
      </c>
      <c r="E34" s="6" t="s">
        <v>476</v>
      </c>
      <c r="F34" s="1" t="s">
        <v>26</v>
      </c>
      <c r="G34" s="1">
        <f t="shared" si="0"/>
        <v>80</v>
      </c>
      <c r="H34" s="30"/>
      <c r="I34" s="7"/>
      <c r="J34" s="7"/>
      <c r="K34" s="7"/>
      <c r="L34" s="7"/>
      <c r="M34" s="7">
        <v>80</v>
      </c>
      <c r="N34" s="7"/>
      <c r="O34" s="1"/>
      <c r="P34" s="1"/>
      <c r="Q34" s="1"/>
      <c r="R34" s="1"/>
      <c r="S34" s="7"/>
      <c r="T34" s="1"/>
      <c r="U34" s="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5"/>
    </row>
    <row r="35" spans="1:35" s="11" customFormat="1" ht="18" customHeight="1">
      <c r="A35" s="1">
        <v>31</v>
      </c>
      <c r="B35" s="1">
        <v>64063</v>
      </c>
      <c r="C35" s="5" t="s">
        <v>83</v>
      </c>
      <c r="D35" s="1" t="s">
        <v>316</v>
      </c>
      <c r="E35" s="6" t="s">
        <v>7</v>
      </c>
      <c r="F35" s="1" t="s">
        <v>42</v>
      </c>
      <c r="G35" s="1">
        <f t="shared" si="0"/>
        <v>75</v>
      </c>
      <c r="H35" s="30"/>
      <c r="I35" s="7"/>
      <c r="J35" s="7"/>
      <c r="K35" s="7">
        <v>15</v>
      </c>
      <c r="L35" s="7"/>
      <c r="M35" s="7"/>
      <c r="N35" s="7"/>
      <c r="O35" s="1">
        <v>10</v>
      </c>
      <c r="P35" s="1"/>
      <c r="Q35" s="1">
        <v>20</v>
      </c>
      <c r="R35" s="1"/>
      <c r="S35" s="7"/>
      <c r="T35" s="1"/>
      <c r="U35" s="1"/>
      <c r="V35" s="7"/>
      <c r="W35" s="7">
        <v>10</v>
      </c>
      <c r="X35" s="7"/>
      <c r="Y35" s="7"/>
      <c r="Z35" s="7"/>
      <c r="AA35" s="7"/>
      <c r="AB35" s="7"/>
      <c r="AC35" s="7"/>
      <c r="AD35" s="7"/>
      <c r="AE35" s="7"/>
      <c r="AF35" s="7"/>
      <c r="AG35" s="7">
        <v>20</v>
      </c>
      <c r="AH35" s="7"/>
      <c r="AI35" s="35"/>
    </row>
    <row r="36" spans="1:35" s="11" customFormat="1" ht="18" customHeight="1">
      <c r="A36" s="1">
        <v>32</v>
      </c>
      <c r="B36" s="1">
        <v>46833</v>
      </c>
      <c r="C36" s="5" t="s">
        <v>221</v>
      </c>
      <c r="D36" s="1" t="s">
        <v>316</v>
      </c>
      <c r="E36" s="6" t="s">
        <v>7</v>
      </c>
      <c r="F36" s="1" t="s">
        <v>119</v>
      </c>
      <c r="G36" s="1">
        <f t="shared" si="0"/>
        <v>70</v>
      </c>
      <c r="H36" s="30"/>
      <c r="I36" s="7"/>
      <c r="J36" s="7"/>
      <c r="K36" s="7"/>
      <c r="L36" s="7"/>
      <c r="M36" s="7"/>
      <c r="N36" s="7"/>
      <c r="O36" s="1"/>
      <c r="P36" s="1"/>
      <c r="Q36" s="1"/>
      <c r="R36" s="1"/>
      <c r="S36" s="7"/>
      <c r="T36" s="1"/>
      <c r="U36" s="1"/>
      <c r="V36" s="7">
        <v>25</v>
      </c>
      <c r="W36" s="7"/>
      <c r="X36" s="7"/>
      <c r="Y36" s="7"/>
      <c r="Z36" s="7"/>
      <c r="AA36" s="7"/>
      <c r="AB36" s="7"/>
      <c r="AC36" s="7"/>
      <c r="AD36" s="7">
        <v>45</v>
      </c>
      <c r="AE36" s="7"/>
      <c r="AF36" s="7"/>
      <c r="AG36" s="7"/>
      <c r="AH36" s="7"/>
      <c r="AI36" s="35"/>
    </row>
    <row r="37" spans="1:35" s="11" customFormat="1" ht="18" customHeight="1">
      <c r="A37" s="1">
        <v>33</v>
      </c>
      <c r="B37" s="1">
        <v>61194</v>
      </c>
      <c r="C37" s="5" t="s">
        <v>219</v>
      </c>
      <c r="D37" s="1" t="s">
        <v>316</v>
      </c>
      <c r="E37" s="6" t="s">
        <v>220</v>
      </c>
      <c r="F37" s="1" t="s">
        <v>33</v>
      </c>
      <c r="G37" s="1">
        <f t="shared" ref="G37:G54" si="1">SUM(I37:AH37)</f>
        <v>55</v>
      </c>
      <c r="H37" s="30"/>
      <c r="I37" s="7"/>
      <c r="J37" s="7"/>
      <c r="K37" s="7"/>
      <c r="L37" s="7"/>
      <c r="M37" s="7"/>
      <c r="N37" s="7"/>
      <c r="O37" s="1"/>
      <c r="P37" s="1"/>
      <c r="Q37" s="1"/>
      <c r="R37" s="1"/>
      <c r="S37" s="7"/>
      <c r="T37" s="1"/>
      <c r="U37" s="1"/>
      <c r="V37" s="7"/>
      <c r="W37" s="7"/>
      <c r="X37" s="7"/>
      <c r="Y37" s="7"/>
      <c r="Z37" s="7"/>
      <c r="AA37" s="7"/>
      <c r="AB37" s="7"/>
      <c r="AC37" s="7"/>
      <c r="AD37" s="7">
        <v>55</v>
      </c>
      <c r="AE37" s="7"/>
      <c r="AF37" s="7"/>
      <c r="AG37" s="7"/>
      <c r="AH37" s="7"/>
      <c r="AI37" s="35"/>
    </row>
    <row r="38" spans="1:35" s="11" customFormat="1" ht="18" customHeight="1">
      <c r="A38" s="1">
        <v>34</v>
      </c>
      <c r="B38" s="1">
        <v>62172</v>
      </c>
      <c r="C38" s="5" t="s">
        <v>243</v>
      </c>
      <c r="D38" s="1" t="s">
        <v>316</v>
      </c>
      <c r="E38" s="6" t="s">
        <v>175</v>
      </c>
      <c r="F38" s="1" t="s">
        <v>156</v>
      </c>
      <c r="G38" s="1">
        <f t="shared" si="1"/>
        <v>45</v>
      </c>
      <c r="H38" s="30"/>
      <c r="I38" s="7"/>
      <c r="J38" s="7"/>
      <c r="K38" s="7"/>
      <c r="L38" s="7"/>
      <c r="M38" s="7"/>
      <c r="N38" s="7"/>
      <c r="O38" s="1"/>
      <c r="P38" s="1"/>
      <c r="Q38" s="1"/>
      <c r="R38" s="1"/>
      <c r="S38" s="7"/>
      <c r="T38" s="1"/>
      <c r="U38" s="1"/>
      <c r="V38" s="7"/>
      <c r="W38" s="7"/>
      <c r="X38" s="7"/>
      <c r="Y38" s="7"/>
      <c r="Z38" s="7"/>
      <c r="AA38" s="7"/>
      <c r="AB38" s="7">
        <v>45</v>
      </c>
      <c r="AC38" s="7"/>
      <c r="AD38" s="7"/>
      <c r="AE38" s="7"/>
      <c r="AF38" s="7"/>
      <c r="AG38" s="7"/>
      <c r="AH38" s="7"/>
      <c r="AI38" s="35"/>
    </row>
    <row r="39" spans="1:35" s="11" customFormat="1" ht="18" customHeight="1">
      <c r="A39" s="1">
        <v>35</v>
      </c>
      <c r="B39" s="1">
        <v>63432</v>
      </c>
      <c r="C39" s="5" t="s">
        <v>244</v>
      </c>
      <c r="D39" s="1" t="s">
        <v>316</v>
      </c>
      <c r="E39" s="6" t="s">
        <v>7</v>
      </c>
      <c r="F39" s="1" t="s">
        <v>156</v>
      </c>
      <c r="G39" s="1">
        <f t="shared" si="1"/>
        <v>42.5</v>
      </c>
      <c r="H39" s="30"/>
      <c r="I39" s="7"/>
      <c r="J39" s="7"/>
      <c r="K39" s="7"/>
      <c r="L39" s="7"/>
      <c r="M39" s="7"/>
      <c r="N39" s="7"/>
      <c r="O39" s="1"/>
      <c r="P39" s="1"/>
      <c r="Q39" s="1"/>
      <c r="R39" s="1"/>
      <c r="S39" s="7"/>
      <c r="T39" s="1"/>
      <c r="U39" s="1"/>
      <c r="V39" s="7"/>
      <c r="W39" s="7"/>
      <c r="X39" s="7"/>
      <c r="Y39" s="7"/>
      <c r="Z39" s="7"/>
      <c r="AA39" s="7"/>
      <c r="AB39" s="7">
        <v>42.5</v>
      </c>
      <c r="AC39" s="7"/>
      <c r="AD39" s="7"/>
      <c r="AE39" s="7"/>
      <c r="AF39" s="7"/>
      <c r="AG39" s="7"/>
      <c r="AH39" s="7"/>
      <c r="AI39" s="35"/>
    </row>
    <row r="40" spans="1:35" s="11" customFormat="1" ht="18" customHeight="1">
      <c r="A40" s="1">
        <v>36</v>
      </c>
      <c r="B40" s="1">
        <v>61143</v>
      </c>
      <c r="C40" s="5" t="s">
        <v>85</v>
      </c>
      <c r="D40" s="1" t="s">
        <v>316</v>
      </c>
      <c r="E40" s="6" t="s">
        <v>47</v>
      </c>
      <c r="F40" s="1" t="s">
        <v>42</v>
      </c>
      <c r="G40" s="1">
        <f t="shared" si="1"/>
        <v>34</v>
      </c>
      <c r="H40" s="30"/>
      <c r="I40" s="7"/>
      <c r="J40" s="7"/>
      <c r="K40" s="7"/>
      <c r="L40" s="7"/>
      <c r="M40" s="7"/>
      <c r="N40" s="7"/>
      <c r="O40" s="1">
        <v>5</v>
      </c>
      <c r="P40" s="1"/>
      <c r="Q40" s="1">
        <v>8</v>
      </c>
      <c r="R40" s="1"/>
      <c r="S40" s="7"/>
      <c r="T40" s="1"/>
      <c r="U40" s="1"/>
      <c r="V40" s="7"/>
      <c r="W40" s="7">
        <v>6</v>
      </c>
      <c r="X40" s="7"/>
      <c r="Y40" s="7"/>
      <c r="Z40" s="7"/>
      <c r="AA40" s="7"/>
      <c r="AB40" s="7"/>
      <c r="AC40" s="7"/>
      <c r="AD40" s="7"/>
      <c r="AE40" s="7"/>
      <c r="AF40" s="7"/>
      <c r="AG40" s="7">
        <v>15</v>
      </c>
      <c r="AH40" s="7"/>
      <c r="AI40" s="35"/>
    </row>
    <row r="41" spans="1:35" s="11" customFormat="1" ht="18" customHeight="1">
      <c r="A41" s="1">
        <v>37</v>
      </c>
      <c r="B41" s="1">
        <v>55423</v>
      </c>
      <c r="C41" s="5" t="s">
        <v>10</v>
      </c>
      <c r="D41" s="1" t="s">
        <v>316</v>
      </c>
      <c r="E41" s="6" t="s">
        <v>11</v>
      </c>
      <c r="F41" s="1" t="s">
        <v>8</v>
      </c>
      <c r="G41" s="1">
        <f t="shared" si="1"/>
        <v>25</v>
      </c>
      <c r="H41" s="30"/>
      <c r="I41" s="7"/>
      <c r="J41" s="7"/>
      <c r="K41" s="7"/>
      <c r="L41" s="7"/>
      <c r="M41" s="7"/>
      <c r="N41" s="7"/>
      <c r="O41" s="1"/>
      <c r="P41" s="1"/>
      <c r="Q41" s="1"/>
      <c r="R41" s="1"/>
      <c r="S41" s="7"/>
      <c r="T41" s="1"/>
      <c r="U41" s="1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>
        <v>25</v>
      </c>
      <c r="AI41" s="35"/>
    </row>
    <row r="42" spans="1:35" s="11" customFormat="1" ht="18" customHeight="1">
      <c r="A42" s="1">
        <v>37</v>
      </c>
      <c r="B42" s="1">
        <v>62927</v>
      </c>
      <c r="C42" s="5" t="s">
        <v>371</v>
      </c>
      <c r="D42" s="1" t="s">
        <v>316</v>
      </c>
      <c r="E42" s="6" t="s">
        <v>7</v>
      </c>
      <c r="F42" s="1" t="s">
        <v>26</v>
      </c>
      <c r="G42" s="1">
        <f t="shared" si="1"/>
        <v>25</v>
      </c>
      <c r="H42" s="30"/>
      <c r="I42" s="7"/>
      <c r="J42" s="7"/>
      <c r="K42" s="7"/>
      <c r="L42" s="7"/>
      <c r="M42" s="7"/>
      <c r="N42" s="7"/>
      <c r="O42" s="1"/>
      <c r="P42" s="1"/>
      <c r="Q42" s="1"/>
      <c r="R42" s="1"/>
      <c r="S42" s="7">
        <v>25</v>
      </c>
      <c r="T42" s="1"/>
      <c r="U42" s="1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5"/>
    </row>
    <row r="43" spans="1:35" s="11" customFormat="1" ht="18" customHeight="1">
      <c r="A43" s="1">
        <v>39</v>
      </c>
      <c r="B43" s="1">
        <v>64626</v>
      </c>
      <c r="C43" s="62" t="s">
        <v>446</v>
      </c>
      <c r="D43" s="1" t="s">
        <v>316</v>
      </c>
      <c r="E43" s="6" t="s">
        <v>7</v>
      </c>
      <c r="F43" s="1" t="s">
        <v>57</v>
      </c>
      <c r="G43" s="1">
        <f t="shared" si="1"/>
        <v>21</v>
      </c>
      <c r="H43" s="30"/>
      <c r="I43" s="7"/>
      <c r="J43" s="7"/>
      <c r="K43" s="7"/>
      <c r="L43" s="7"/>
      <c r="M43" s="7"/>
      <c r="N43" s="7"/>
      <c r="O43" s="1"/>
      <c r="P43" s="1">
        <v>6</v>
      </c>
      <c r="Q43" s="1">
        <v>15</v>
      </c>
      <c r="R43" s="1"/>
      <c r="S43" s="7"/>
      <c r="T43" s="1"/>
      <c r="U43" s="1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5"/>
    </row>
    <row r="44" spans="1:35" s="11" customFormat="1" ht="18" customHeight="1">
      <c r="A44" s="1">
        <v>40</v>
      </c>
      <c r="B44" s="1">
        <v>61057</v>
      </c>
      <c r="C44" s="5" t="s">
        <v>13</v>
      </c>
      <c r="D44" s="1" t="s">
        <v>316</v>
      </c>
      <c r="E44" s="6" t="s">
        <v>7</v>
      </c>
      <c r="F44" s="1" t="s">
        <v>8</v>
      </c>
      <c r="G44" s="1">
        <f t="shared" si="1"/>
        <v>20.5</v>
      </c>
      <c r="H44" s="30"/>
      <c r="I44" s="7"/>
      <c r="J44" s="7"/>
      <c r="K44" s="7"/>
      <c r="L44" s="7"/>
      <c r="M44" s="7"/>
      <c r="N44" s="7"/>
      <c r="O44" s="1"/>
      <c r="P44" s="1"/>
      <c r="Q44" s="1"/>
      <c r="R44" s="1"/>
      <c r="S44" s="7"/>
      <c r="T44" s="1"/>
      <c r="U44" s="1"/>
      <c r="V44" s="7"/>
      <c r="W44" s="7"/>
      <c r="X44" s="7"/>
      <c r="Y44" s="7"/>
      <c r="Z44" s="7">
        <f>25/2</f>
        <v>12.5</v>
      </c>
      <c r="AA44" s="7"/>
      <c r="AB44" s="7"/>
      <c r="AC44" s="7"/>
      <c r="AD44" s="7"/>
      <c r="AE44" s="7"/>
      <c r="AF44" s="7"/>
      <c r="AG44" s="7"/>
      <c r="AH44" s="7">
        <v>8</v>
      </c>
      <c r="AI44" s="35"/>
    </row>
    <row r="45" spans="1:35" s="11" customFormat="1" ht="18" customHeight="1">
      <c r="A45" s="1">
        <v>41</v>
      </c>
      <c r="B45" s="1">
        <v>57855</v>
      </c>
      <c r="C45" s="63" t="s">
        <v>464</v>
      </c>
      <c r="D45" s="1" t="s">
        <v>316</v>
      </c>
      <c r="E45" s="6" t="s">
        <v>457</v>
      </c>
      <c r="F45" s="1" t="s">
        <v>57</v>
      </c>
      <c r="G45" s="1">
        <f t="shared" si="1"/>
        <v>20</v>
      </c>
      <c r="H45" s="30"/>
      <c r="I45" s="7"/>
      <c r="J45" s="7"/>
      <c r="K45" s="7"/>
      <c r="L45" s="7"/>
      <c r="M45" s="7"/>
      <c r="N45" s="7"/>
      <c r="O45" s="1"/>
      <c r="P45" s="1">
        <v>20</v>
      </c>
      <c r="Q45" s="1"/>
      <c r="R45" s="1"/>
      <c r="S45" s="7"/>
      <c r="T45" s="1"/>
      <c r="U45" s="1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5"/>
    </row>
    <row r="46" spans="1:35" s="11" customFormat="1" ht="18" customHeight="1">
      <c r="A46" s="1">
        <v>41</v>
      </c>
      <c r="B46" s="1">
        <v>63103</v>
      </c>
      <c r="C46" s="63" t="s">
        <v>510</v>
      </c>
      <c r="D46" s="1" t="s">
        <v>316</v>
      </c>
      <c r="E46" s="6" t="s">
        <v>47</v>
      </c>
      <c r="F46" s="1" t="s">
        <v>42</v>
      </c>
      <c r="G46" s="1">
        <f t="shared" si="1"/>
        <v>20</v>
      </c>
      <c r="H46" s="30"/>
      <c r="I46" s="7"/>
      <c r="J46" s="7"/>
      <c r="K46" s="7">
        <v>20</v>
      </c>
      <c r="L46" s="7"/>
      <c r="M46" s="7"/>
      <c r="N46" s="7"/>
      <c r="O46" s="1"/>
      <c r="P46" s="1"/>
      <c r="Q46" s="1"/>
      <c r="R46" s="1"/>
      <c r="S46" s="7"/>
      <c r="T46" s="1"/>
      <c r="U46" s="1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5"/>
    </row>
    <row r="47" spans="1:35" s="11" customFormat="1" ht="18" customHeight="1">
      <c r="A47" s="1">
        <v>43</v>
      </c>
      <c r="B47" s="1">
        <v>53432</v>
      </c>
      <c r="C47" s="5" t="s">
        <v>84</v>
      </c>
      <c r="D47" s="1" t="s">
        <v>316</v>
      </c>
      <c r="E47" s="6" t="s">
        <v>7</v>
      </c>
      <c r="F47" s="1" t="s">
        <v>42</v>
      </c>
      <c r="G47" s="1">
        <f t="shared" si="1"/>
        <v>17.5</v>
      </c>
      <c r="H47" s="30"/>
      <c r="I47" s="7"/>
      <c r="J47" s="7"/>
      <c r="K47" s="7"/>
      <c r="L47" s="7"/>
      <c r="M47" s="7"/>
      <c r="N47" s="7"/>
      <c r="O47" s="1"/>
      <c r="P47" s="1"/>
      <c r="Q47" s="1"/>
      <c r="R47" s="1"/>
      <c r="S47" s="7"/>
      <c r="T47" s="1"/>
      <c r="U47" s="1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f>35/2</f>
        <v>17.5</v>
      </c>
      <c r="AH47" s="7"/>
      <c r="AI47" s="35"/>
    </row>
    <row r="48" spans="1:35" s="11" customFormat="1" ht="18" customHeight="1">
      <c r="A48" s="1">
        <v>44</v>
      </c>
      <c r="B48" s="1">
        <v>60577</v>
      </c>
      <c r="C48" s="63" t="s">
        <v>465</v>
      </c>
      <c r="D48" s="1" t="s">
        <v>316</v>
      </c>
      <c r="E48" s="6" t="s">
        <v>457</v>
      </c>
      <c r="F48" s="1" t="s">
        <v>57</v>
      </c>
      <c r="G48" s="1">
        <f t="shared" si="1"/>
        <v>15</v>
      </c>
      <c r="H48" s="30"/>
      <c r="I48" s="7"/>
      <c r="J48" s="7"/>
      <c r="K48" s="7"/>
      <c r="L48" s="7"/>
      <c r="M48" s="7"/>
      <c r="N48" s="7"/>
      <c r="O48" s="1"/>
      <c r="P48" s="1">
        <v>15</v>
      </c>
      <c r="Q48" s="1"/>
      <c r="R48" s="1"/>
      <c r="S48" s="7"/>
      <c r="T48" s="1"/>
      <c r="U48" s="1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35"/>
    </row>
    <row r="49" spans="1:35" s="11" customFormat="1" ht="18" customHeight="1">
      <c r="A49" s="1">
        <v>44</v>
      </c>
      <c r="B49" s="1">
        <v>65576</v>
      </c>
      <c r="C49" s="5" t="s">
        <v>342</v>
      </c>
      <c r="D49" s="1" t="s">
        <v>316</v>
      </c>
      <c r="E49" s="6" t="s">
        <v>53</v>
      </c>
      <c r="F49" s="1" t="s">
        <v>42</v>
      </c>
      <c r="G49" s="1">
        <f t="shared" si="1"/>
        <v>15</v>
      </c>
      <c r="H49" s="30"/>
      <c r="I49" s="7"/>
      <c r="J49" s="7"/>
      <c r="K49" s="7"/>
      <c r="L49" s="7"/>
      <c r="M49" s="7"/>
      <c r="N49" s="7"/>
      <c r="O49" s="1"/>
      <c r="P49" s="1"/>
      <c r="Q49" s="1"/>
      <c r="R49" s="1"/>
      <c r="S49" s="7"/>
      <c r="T49" s="1"/>
      <c r="U49" s="1"/>
      <c r="V49" s="7"/>
      <c r="W49" s="7">
        <v>15</v>
      </c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35"/>
    </row>
    <row r="50" spans="1:35" s="11" customFormat="1" ht="18" customHeight="1">
      <c r="A50" s="1">
        <v>44</v>
      </c>
      <c r="B50" s="1">
        <v>61875</v>
      </c>
      <c r="C50" s="5" t="s">
        <v>12</v>
      </c>
      <c r="D50" s="1" t="s">
        <v>316</v>
      </c>
      <c r="E50" s="6" t="s">
        <v>7</v>
      </c>
      <c r="F50" s="1" t="s">
        <v>8</v>
      </c>
      <c r="G50" s="1">
        <f t="shared" si="1"/>
        <v>15</v>
      </c>
      <c r="H50" s="30"/>
      <c r="I50" s="7"/>
      <c r="J50" s="7"/>
      <c r="K50" s="7"/>
      <c r="L50" s="7"/>
      <c r="M50" s="7"/>
      <c r="N50" s="7"/>
      <c r="O50" s="1"/>
      <c r="P50" s="1"/>
      <c r="Q50" s="1"/>
      <c r="R50" s="1"/>
      <c r="S50" s="7"/>
      <c r="T50" s="1"/>
      <c r="U50" s="1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>
        <v>15</v>
      </c>
      <c r="AI50" s="35"/>
    </row>
    <row r="51" spans="1:35" s="11" customFormat="1" ht="18" customHeight="1">
      <c r="A51" s="1">
        <v>44</v>
      </c>
      <c r="B51" s="1">
        <v>64750</v>
      </c>
      <c r="C51" s="63" t="s">
        <v>502</v>
      </c>
      <c r="D51" s="1" t="s">
        <v>316</v>
      </c>
      <c r="E51" s="5" t="s">
        <v>159</v>
      </c>
      <c r="F51" s="1" t="s">
        <v>33</v>
      </c>
      <c r="G51" s="1">
        <f t="shared" si="1"/>
        <v>15</v>
      </c>
      <c r="H51" s="30"/>
      <c r="I51" s="7"/>
      <c r="J51" s="7"/>
      <c r="K51" s="7"/>
      <c r="L51" s="7">
        <v>15</v>
      </c>
      <c r="M51" s="7"/>
      <c r="N51" s="7"/>
      <c r="O51" s="1"/>
      <c r="P51" s="1"/>
      <c r="Q51" s="1"/>
      <c r="R51" s="1"/>
      <c r="S51" s="7"/>
      <c r="T51" s="1"/>
      <c r="U51" s="1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5"/>
    </row>
    <row r="52" spans="1:35" s="11" customFormat="1" ht="18" customHeight="1">
      <c r="A52" s="1">
        <v>48</v>
      </c>
      <c r="B52" s="1">
        <v>62923</v>
      </c>
      <c r="C52" s="5" t="s">
        <v>109</v>
      </c>
      <c r="D52" s="1" t="s">
        <v>316</v>
      </c>
      <c r="E52" s="6" t="s">
        <v>104</v>
      </c>
      <c r="F52" s="1" t="s">
        <v>91</v>
      </c>
      <c r="G52" s="1">
        <f t="shared" si="1"/>
        <v>12.5</v>
      </c>
      <c r="H52" s="30"/>
      <c r="I52" s="7"/>
      <c r="J52" s="7"/>
      <c r="K52" s="7"/>
      <c r="L52" s="7"/>
      <c r="M52" s="7"/>
      <c r="N52" s="7"/>
      <c r="O52" s="1"/>
      <c r="P52" s="1"/>
      <c r="Q52" s="1"/>
      <c r="R52" s="1"/>
      <c r="S52" s="7"/>
      <c r="T52" s="1"/>
      <c r="U52" s="1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>
        <f>25/2</f>
        <v>12.5</v>
      </c>
      <c r="AG52" s="7"/>
      <c r="AH52" s="7"/>
      <c r="AI52" s="35"/>
    </row>
    <row r="53" spans="1:35" s="11" customFormat="1" ht="18" customHeight="1">
      <c r="A53" s="1">
        <v>49</v>
      </c>
      <c r="B53" s="1">
        <v>65570</v>
      </c>
      <c r="C53" s="63" t="s">
        <v>481</v>
      </c>
      <c r="D53" s="1" t="s">
        <v>316</v>
      </c>
      <c r="E53" s="5" t="s">
        <v>480</v>
      </c>
      <c r="F53" s="1" t="s">
        <v>57</v>
      </c>
      <c r="G53" s="1">
        <f t="shared" si="1"/>
        <v>8</v>
      </c>
      <c r="H53" s="30"/>
      <c r="I53" s="7"/>
      <c r="J53" s="7"/>
      <c r="K53" s="7"/>
      <c r="L53" s="7"/>
      <c r="M53" s="7"/>
      <c r="N53" s="7"/>
      <c r="O53" s="1"/>
      <c r="P53" s="1">
        <v>8</v>
      </c>
      <c r="Q53" s="1"/>
      <c r="R53" s="1"/>
      <c r="S53" s="7"/>
      <c r="T53" s="1"/>
      <c r="U53" s="1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5"/>
    </row>
    <row r="54" spans="1:35" s="11" customFormat="1" ht="18" customHeight="1">
      <c r="A54" s="1">
        <v>50</v>
      </c>
      <c r="B54" s="1">
        <v>65566</v>
      </c>
      <c r="C54" s="63" t="s">
        <v>482</v>
      </c>
      <c r="D54" s="1" t="s">
        <v>316</v>
      </c>
      <c r="E54" s="5" t="s">
        <v>480</v>
      </c>
      <c r="F54" s="1" t="s">
        <v>57</v>
      </c>
      <c r="G54" s="1">
        <f t="shared" si="1"/>
        <v>4</v>
      </c>
      <c r="H54" s="30"/>
      <c r="I54" s="7"/>
      <c r="J54" s="7"/>
      <c r="K54" s="7"/>
      <c r="L54" s="7"/>
      <c r="M54" s="7"/>
      <c r="N54" s="7"/>
      <c r="O54" s="1"/>
      <c r="P54" s="1">
        <v>4</v>
      </c>
      <c r="Q54" s="1"/>
      <c r="R54" s="1"/>
      <c r="S54" s="7"/>
      <c r="T54" s="1"/>
      <c r="U54" s="1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5"/>
    </row>
    <row r="55" spans="1:35" ht="6.9" customHeight="1">
      <c r="A55" s="37"/>
      <c r="B55" s="32"/>
      <c r="C55" s="38"/>
      <c r="D55" s="32"/>
      <c r="E55" s="39"/>
      <c r="F55" s="32"/>
      <c r="G55" s="40"/>
      <c r="H55" s="32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36"/>
    </row>
    <row r="56" spans="1:35" s="8" customFormat="1" ht="12.75" customHeight="1">
      <c r="A56" s="13"/>
      <c r="B56" s="14"/>
      <c r="D56" s="14"/>
      <c r="E56" s="15"/>
      <c r="F56" s="14"/>
      <c r="G56" s="14"/>
      <c r="H56" s="14"/>
      <c r="I56" s="12"/>
      <c r="J56" s="12"/>
      <c r="K56" s="12"/>
      <c r="L56" s="12"/>
      <c r="M56" s="12"/>
      <c r="N56" s="12"/>
      <c r="O56" s="11"/>
      <c r="P56" s="11"/>
      <c r="Q56" s="11"/>
      <c r="R56" s="11"/>
      <c r="S56" s="12"/>
      <c r="T56" s="11"/>
      <c r="U56" s="11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</row>
    <row r="57" spans="1:35">
      <c r="B57" s="48"/>
    </row>
    <row r="58" spans="1:35">
      <c r="B58" s="48"/>
    </row>
    <row r="59" spans="1:35">
      <c r="B59" s="48"/>
      <c r="E59" s="75"/>
    </row>
    <row r="60" spans="1:35">
      <c r="B60" s="48"/>
      <c r="E60" s="75"/>
    </row>
    <row r="61" spans="1:35">
      <c r="B61" s="48"/>
    </row>
    <row r="62" spans="1:35">
      <c r="B62" s="48"/>
    </row>
    <row r="63" spans="1:35">
      <c r="B63" s="48"/>
    </row>
  </sheetData>
  <sheetProtection algorithmName="SHA-512" hashValue="tLPfqN4S8mH2SwclaQqrn7MgnEwoSZo2u0tGqPYuydrZWXRJYrbnM6ed5qu8Oi/I8UPI+zlg9ivAOSoeyYJZDw==" saltValue="PDLCVoGW7RZBuy8J0QX83w==" spinCount="100000" sheet="1" selectLockedCells="1" selectUnlockedCells="1"/>
  <sortState xmlns:xlrd2="http://schemas.microsoft.com/office/spreadsheetml/2017/richdata2" ref="A5:AH54">
    <sortCondition descending="1" ref="G5:G54"/>
  </sortState>
  <mergeCells count="28">
    <mergeCell ref="I1:I2"/>
    <mergeCell ref="N1:N2"/>
    <mergeCell ref="M1:M2"/>
    <mergeCell ref="L1:L2"/>
    <mergeCell ref="K1:K2"/>
    <mergeCell ref="J1:J2"/>
    <mergeCell ref="AH1:AH2"/>
    <mergeCell ref="AG1:AG2"/>
    <mergeCell ref="U1:U2"/>
    <mergeCell ref="R1:R2"/>
    <mergeCell ref="O1:O2"/>
    <mergeCell ref="P1:P2"/>
    <mergeCell ref="A2:G2"/>
    <mergeCell ref="AF1:AF2"/>
    <mergeCell ref="A1:G1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S1:S2"/>
    <mergeCell ref="V1:V2"/>
    <mergeCell ref="T1:T2"/>
    <mergeCell ref="Q1:Q2"/>
  </mergeCells>
  <conditionalFormatting sqref="B3:C3">
    <cfRule type="duplicateValues" dxfId="15" priority="5" stopIfTrue="1"/>
  </conditionalFormatting>
  <conditionalFormatting sqref="B5:C44 B45:B54">
    <cfRule type="duplicateValues" dxfId="14" priority="11444" stopIfTrue="1"/>
    <cfRule type="duplicateValues" dxfId="13" priority="11446" stopIfTrue="1"/>
    <cfRule type="duplicateValues" dxfId="12" priority="11447" stopIfTrue="1"/>
    <cfRule type="duplicateValues" dxfId="11" priority="11448" stopIfTrue="1"/>
  </conditionalFormatting>
  <conditionalFormatting sqref="B55:C56">
    <cfRule type="duplicateValues" dxfId="10" priority="11452" stopIfTrue="1"/>
  </conditionalFormatting>
  <conditionalFormatting sqref="B55:C65536 B1:C2 B4:C4">
    <cfRule type="expression" dxfId="9" priority="11453" stopIfTrue="1">
      <formula>AND(COUNTIF($B$1:$C$2, B1)+COUNTIF($B$4:$C$4, B1)+COUNTIF($B$55:$C$65536, B1)&gt;1,NOT(ISBLANK(B1)))</formula>
    </cfRule>
  </conditionalFormatting>
  <conditionalFormatting sqref="B55:C1048576 B1:C44 B45:B54">
    <cfRule type="duplicateValues" dxfId="8" priority="1145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F27"/>
  <sheetViews>
    <sheetView zoomScale="85" zoomScaleNormal="85" workbookViewId="0">
      <selection activeCell="L11" sqref="L11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4.6328125" style="3" customWidth="1"/>
    <col min="4" max="4" width="6.90625" style="2" customWidth="1"/>
    <col min="5" max="5" width="49.453125" style="10" customWidth="1"/>
    <col min="6" max="6" width="8" style="2" customWidth="1"/>
    <col min="7" max="7" width="8" style="2" bestFit="1" customWidth="1"/>
    <col min="8" max="8" width="1" style="2" customWidth="1"/>
    <col min="9" max="19" width="6.6328125" style="12" customWidth="1"/>
    <col min="20" max="21" width="6.6328125" style="11" customWidth="1"/>
    <col min="22" max="31" width="6.6328125" style="12" customWidth="1"/>
    <col min="32" max="32" width="1" style="3" customWidth="1"/>
    <col min="33" max="16384" width="9.08984375" style="3"/>
  </cols>
  <sheetData>
    <row r="1" spans="1:32" ht="69" customHeight="1">
      <c r="A1" s="87"/>
      <c r="B1" s="88"/>
      <c r="C1" s="88"/>
      <c r="D1" s="88"/>
      <c r="E1" s="88"/>
      <c r="F1" s="88"/>
      <c r="G1" s="89"/>
      <c r="H1" s="26"/>
      <c r="I1" s="90" t="s">
        <v>532</v>
      </c>
      <c r="J1" s="92" t="s">
        <v>524</v>
      </c>
      <c r="K1" s="90" t="s">
        <v>499</v>
      </c>
      <c r="L1" s="98" t="s">
        <v>509</v>
      </c>
      <c r="M1" s="98" t="s">
        <v>473</v>
      </c>
      <c r="N1" s="96" t="s">
        <v>466</v>
      </c>
      <c r="O1" s="96" t="s">
        <v>447</v>
      </c>
      <c r="P1" s="96" t="s">
        <v>455</v>
      </c>
      <c r="Q1" s="96" t="s">
        <v>443</v>
      </c>
      <c r="R1" s="100" t="s">
        <v>397</v>
      </c>
      <c r="S1" s="90" t="s">
        <v>364</v>
      </c>
      <c r="T1" s="96" t="s">
        <v>361</v>
      </c>
      <c r="U1" s="92" t="s">
        <v>405</v>
      </c>
      <c r="V1" s="90" t="s">
        <v>347</v>
      </c>
      <c r="W1" s="90" t="s">
        <v>335</v>
      </c>
      <c r="X1" s="90" t="s">
        <v>323</v>
      </c>
      <c r="Y1" s="90" t="s">
        <v>495</v>
      </c>
      <c r="Z1" s="90" t="s">
        <v>287</v>
      </c>
      <c r="AA1" s="90" t="s">
        <v>236</v>
      </c>
      <c r="AB1" s="90" t="s">
        <v>229</v>
      </c>
      <c r="AC1" s="90" t="s">
        <v>200</v>
      </c>
      <c r="AD1" s="90" t="s">
        <v>496</v>
      </c>
      <c r="AE1" s="94" t="s">
        <v>43</v>
      </c>
      <c r="AF1" s="26"/>
    </row>
    <row r="2" spans="1:32" s="4" customFormat="1" ht="115.75" customHeight="1">
      <c r="A2" s="84" t="s">
        <v>552</v>
      </c>
      <c r="B2" s="85"/>
      <c r="C2" s="85"/>
      <c r="D2" s="85"/>
      <c r="E2" s="85"/>
      <c r="F2" s="85"/>
      <c r="G2" s="86"/>
      <c r="H2" s="27"/>
      <c r="I2" s="91"/>
      <c r="J2" s="93"/>
      <c r="K2" s="91"/>
      <c r="L2" s="97"/>
      <c r="M2" s="98"/>
      <c r="N2" s="97"/>
      <c r="O2" s="97"/>
      <c r="P2" s="97"/>
      <c r="Q2" s="97"/>
      <c r="R2" s="101"/>
      <c r="S2" s="91"/>
      <c r="T2" s="97"/>
      <c r="U2" s="93"/>
      <c r="V2" s="91"/>
      <c r="W2" s="91"/>
      <c r="X2" s="91"/>
      <c r="Y2" s="91"/>
      <c r="Z2" s="91"/>
      <c r="AA2" s="91"/>
      <c r="AB2" s="91"/>
      <c r="AC2" s="91"/>
      <c r="AD2" s="91"/>
      <c r="AE2" s="95"/>
      <c r="AF2" s="33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8"/>
      <c r="I3" s="19">
        <v>45954</v>
      </c>
      <c r="J3" s="56">
        <v>45941</v>
      </c>
      <c r="K3" s="19">
        <v>45928</v>
      </c>
      <c r="L3" s="56">
        <v>45927</v>
      </c>
      <c r="M3" s="19">
        <v>45921</v>
      </c>
      <c r="N3" s="19">
        <v>45921</v>
      </c>
      <c r="O3" s="19">
        <v>45878</v>
      </c>
      <c r="P3" s="19">
        <v>45865</v>
      </c>
      <c r="Q3" s="56">
        <v>45858</v>
      </c>
      <c r="R3" s="56">
        <v>45851</v>
      </c>
      <c r="S3" s="19">
        <v>45844</v>
      </c>
      <c r="T3" s="56">
        <v>45843</v>
      </c>
      <c r="U3" s="56">
        <v>45836</v>
      </c>
      <c r="V3" s="19">
        <v>45816</v>
      </c>
      <c r="W3" s="19">
        <v>45815</v>
      </c>
      <c r="X3" s="19">
        <v>45794</v>
      </c>
      <c r="Y3" s="19">
        <v>45794</v>
      </c>
      <c r="Z3" s="19">
        <v>45744</v>
      </c>
      <c r="AA3" s="19">
        <v>45739</v>
      </c>
      <c r="AB3" s="19">
        <v>45738</v>
      </c>
      <c r="AC3" s="19">
        <v>45731</v>
      </c>
      <c r="AD3" s="19">
        <v>45724</v>
      </c>
      <c r="AE3" s="19">
        <v>45710</v>
      </c>
      <c r="AF3" s="33"/>
    </row>
    <row r="4" spans="1:32" ht="18" customHeight="1">
      <c r="A4" s="20" t="s">
        <v>0</v>
      </c>
      <c r="B4" s="20" t="s">
        <v>1</v>
      </c>
      <c r="C4" s="20" t="s">
        <v>308</v>
      </c>
      <c r="D4" s="20" t="s">
        <v>503</v>
      </c>
      <c r="E4" s="20" t="s">
        <v>2</v>
      </c>
      <c r="F4" s="20" t="s">
        <v>3</v>
      </c>
      <c r="G4" s="20" t="s">
        <v>504</v>
      </c>
      <c r="H4" s="29"/>
      <c r="I4" s="21" t="s">
        <v>149</v>
      </c>
      <c r="J4" s="57" t="s">
        <v>149</v>
      </c>
      <c r="K4" s="57" t="s">
        <v>149</v>
      </c>
      <c r="L4" s="57" t="s">
        <v>6</v>
      </c>
      <c r="M4" s="57" t="s">
        <v>149</v>
      </c>
      <c r="N4" s="21" t="s">
        <v>149</v>
      </c>
      <c r="O4" s="57" t="s">
        <v>6</v>
      </c>
      <c r="P4" s="57" t="s">
        <v>6</v>
      </c>
      <c r="Q4" s="57" t="s">
        <v>6</v>
      </c>
      <c r="R4" s="57" t="s">
        <v>149</v>
      </c>
      <c r="S4" s="21" t="s">
        <v>44</v>
      </c>
      <c r="T4" s="57" t="s">
        <v>149</v>
      </c>
      <c r="U4" s="57" t="s">
        <v>400</v>
      </c>
      <c r="V4" s="21" t="s">
        <v>149</v>
      </c>
      <c r="W4" s="21" t="s">
        <v>6</v>
      </c>
      <c r="X4" s="21" t="s">
        <v>149</v>
      </c>
      <c r="Y4" s="21" t="s">
        <v>149</v>
      </c>
      <c r="Z4" s="21" t="s">
        <v>149</v>
      </c>
      <c r="AA4" s="21" t="s">
        <v>149</v>
      </c>
      <c r="AB4" s="21" t="s">
        <v>44</v>
      </c>
      <c r="AC4" s="21" t="s">
        <v>149</v>
      </c>
      <c r="AD4" s="21" t="s">
        <v>149</v>
      </c>
      <c r="AE4" s="21" t="s">
        <v>44</v>
      </c>
      <c r="AF4" s="34"/>
    </row>
    <row r="5" spans="1:32" s="11" customFormat="1" ht="18" customHeight="1">
      <c r="A5" s="1">
        <v>1</v>
      </c>
      <c r="B5" s="1">
        <v>55267</v>
      </c>
      <c r="C5" s="5" t="s">
        <v>150</v>
      </c>
      <c r="D5" s="1" t="s">
        <v>317</v>
      </c>
      <c r="E5" s="5" t="s">
        <v>151</v>
      </c>
      <c r="F5" s="1" t="s">
        <v>152</v>
      </c>
      <c r="G5" s="1">
        <f t="shared" ref="G5:G22" si="0">SUM(I5:AE5)</f>
        <v>980</v>
      </c>
      <c r="H5" s="31"/>
      <c r="I5" s="1"/>
      <c r="J5" s="1">
        <v>50</v>
      </c>
      <c r="K5" s="1">
        <v>95</v>
      </c>
      <c r="L5" s="1"/>
      <c r="M5" s="1"/>
      <c r="N5" s="1">
        <v>47.5</v>
      </c>
      <c r="O5" s="1"/>
      <c r="P5" s="1"/>
      <c r="Q5" s="1"/>
      <c r="R5" s="1">
        <v>50</v>
      </c>
      <c r="S5" s="1"/>
      <c r="T5" s="1">
        <v>50</v>
      </c>
      <c r="U5" s="1">
        <v>300</v>
      </c>
      <c r="V5" s="1"/>
      <c r="W5" s="1"/>
      <c r="X5" s="1">
        <f>95/2</f>
        <v>47.5</v>
      </c>
      <c r="Y5" s="1">
        <v>100</v>
      </c>
      <c r="Z5" s="1">
        <v>90</v>
      </c>
      <c r="AA5" s="1"/>
      <c r="AB5" s="1"/>
      <c r="AC5" s="1">
        <v>50</v>
      </c>
      <c r="AD5" s="1">
        <v>100</v>
      </c>
      <c r="AE5" s="1"/>
      <c r="AF5" s="31"/>
    </row>
    <row r="6" spans="1:32" s="11" customFormat="1" ht="18" customHeight="1">
      <c r="A6" s="1">
        <v>2</v>
      </c>
      <c r="B6" s="1">
        <v>59067</v>
      </c>
      <c r="C6" s="5" t="s">
        <v>154</v>
      </c>
      <c r="D6" s="1" t="s">
        <v>317</v>
      </c>
      <c r="E6" s="5" t="s">
        <v>7</v>
      </c>
      <c r="F6" s="1" t="s">
        <v>119</v>
      </c>
      <c r="G6" s="1">
        <f t="shared" si="0"/>
        <v>955</v>
      </c>
      <c r="H6" s="31"/>
      <c r="I6" s="1"/>
      <c r="J6" s="1">
        <v>45</v>
      </c>
      <c r="K6" s="1">
        <v>85</v>
      </c>
      <c r="L6" s="1"/>
      <c r="M6" s="1"/>
      <c r="N6" s="1">
        <v>50</v>
      </c>
      <c r="O6" s="1"/>
      <c r="P6" s="1"/>
      <c r="Q6" s="1"/>
      <c r="R6" s="1">
        <v>47.5</v>
      </c>
      <c r="S6" s="1"/>
      <c r="T6" s="1">
        <v>45</v>
      </c>
      <c r="U6" s="1">
        <v>230</v>
      </c>
      <c r="V6" s="1">
        <v>95</v>
      </c>
      <c r="W6" s="1"/>
      <c r="X6" s="1">
        <f>90/2</f>
        <v>45</v>
      </c>
      <c r="Y6" s="1">
        <v>90</v>
      </c>
      <c r="Z6" s="1">
        <v>85</v>
      </c>
      <c r="AA6" s="1"/>
      <c r="AB6" s="1"/>
      <c r="AC6" s="1">
        <f>95/2</f>
        <v>47.5</v>
      </c>
      <c r="AD6" s="1">
        <v>90</v>
      </c>
      <c r="AE6" s="1"/>
      <c r="AF6" s="31"/>
    </row>
    <row r="7" spans="1:32" s="11" customFormat="1" ht="18" customHeight="1">
      <c r="A7" s="1">
        <v>3</v>
      </c>
      <c r="B7" s="1">
        <v>56140</v>
      </c>
      <c r="C7" s="5" t="s">
        <v>153</v>
      </c>
      <c r="D7" s="1" t="s">
        <v>317</v>
      </c>
      <c r="E7" s="5" t="s">
        <v>7</v>
      </c>
      <c r="F7" s="1" t="s">
        <v>119</v>
      </c>
      <c r="G7" s="1">
        <f t="shared" si="0"/>
        <v>870</v>
      </c>
      <c r="H7" s="31"/>
      <c r="I7" s="1"/>
      <c r="J7" s="1">
        <v>47.5</v>
      </c>
      <c r="K7" s="1">
        <v>90</v>
      </c>
      <c r="L7" s="1"/>
      <c r="M7" s="1"/>
      <c r="N7" s="1"/>
      <c r="O7" s="1"/>
      <c r="P7" s="1"/>
      <c r="Q7" s="1"/>
      <c r="R7" s="1"/>
      <c r="S7" s="1"/>
      <c r="T7" s="1">
        <v>47.5</v>
      </c>
      <c r="U7" s="1">
        <v>250</v>
      </c>
      <c r="V7" s="1">
        <v>100</v>
      </c>
      <c r="W7" s="1"/>
      <c r="X7" s="1">
        <v>50</v>
      </c>
      <c r="Y7" s="1">
        <v>95</v>
      </c>
      <c r="Z7" s="1">
        <v>95</v>
      </c>
      <c r="AA7" s="1"/>
      <c r="AB7" s="1"/>
      <c r="AC7" s="1"/>
      <c r="AD7" s="1">
        <v>95</v>
      </c>
      <c r="AE7" s="1"/>
      <c r="AF7" s="31"/>
    </row>
    <row r="8" spans="1:32" s="11" customFormat="1" ht="18" customHeight="1">
      <c r="A8" s="1">
        <v>4</v>
      </c>
      <c r="B8" s="1">
        <v>53243</v>
      </c>
      <c r="C8" s="5" t="s">
        <v>155</v>
      </c>
      <c r="D8" s="1" t="s">
        <v>317</v>
      </c>
      <c r="E8" s="5" t="s">
        <v>7</v>
      </c>
      <c r="F8" s="1" t="s">
        <v>156</v>
      </c>
      <c r="G8" s="1">
        <f t="shared" si="0"/>
        <v>727.5</v>
      </c>
      <c r="H8" s="31"/>
      <c r="I8" s="1"/>
      <c r="J8" s="1"/>
      <c r="K8" s="1">
        <v>80</v>
      </c>
      <c r="L8" s="1"/>
      <c r="M8" s="1"/>
      <c r="N8" s="1"/>
      <c r="O8" s="1"/>
      <c r="P8" s="1"/>
      <c r="Q8" s="1"/>
      <c r="R8" s="1"/>
      <c r="S8" s="1"/>
      <c r="T8" s="1">
        <v>42.5</v>
      </c>
      <c r="U8" s="1">
        <v>215</v>
      </c>
      <c r="V8" s="1">
        <v>90</v>
      </c>
      <c r="W8" s="1"/>
      <c r="X8" s="1"/>
      <c r="Y8" s="1">
        <v>85</v>
      </c>
      <c r="Z8" s="1">
        <v>80</v>
      </c>
      <c r="AA8" s="1">
        <v>50</v>
      </c>
      <c r="AB8" s="1"/>
      <c r="AC8" s="1"/>
      <c r="AD8" s="1">
        <v>85</v>
      </c>
      <c r="AE8" s="1"/>
      <c r="AF8" s="31"/>
    </row>
    <row r="9" spans="1:32" s="11" customFormat="1" ht="18" customHeight="1">
      <c r="A9" s="1">
        <v>5</v>
      </c>
      <c r="B9" s="1">
        <v>62969</v>
      </c>
      <c r="C9" s="5" t="s">
        <v>157</v>
      </c>
      <c r="D9" s="1" t="s">
        <v>317</v>
      </c>
      <c r="E9" s="5" t="s">
        <v>7</v>
      </c>
      <c r="F9" s="1" t="s">
        <v>119</v>
      </c>
      <c r="G9" s="1">
        <f t="shared" si="0"/>
        <v>357.5</v>
      </c>
      <c r="H9" s="31"/>
      <c r="I9" s="1"/>
      <c r="J9" s="1">
        <v>42.5</v>
      </c>
      <c r="K9" s="1">
        <v>70</v>
      </c>
      <c r="L9" s="1"/>
      <c r="M9" s="1"/>
      <c r="N9" s="1"/>
      <c r="O9" s="1"/>
      <c r="P9" s="1"/>
      <c r="Q9" s="1"/>
      <c r="R9" s="1"/>
      <c r="S9" s="1"/>
      <c r="T9" s="1"/>
      <c r="U9" s="1"/>
      <c r="V9" s="1">
        <v>85</v>
      </c>
      <c r="W9" s="1"/>
      <c r="X9" s="1"/>
      <c r="Y9" s="1">
        <v>80</v>
      </c>
      <c r="Z9" s="1"/>
      <c r="AA9" s="1"/>
      <c r="AB9" s="1"/>
      <c r="AC9" s="1"/>
      <c r="AD9" s="1">
        <v>80</v>
      </c>
      <c r="AE9" s="1"/>
      <c r="AF9" s="31"/>
    </row>
    <row r="10" spans="1:32" s="11" customFormat="1" ht="18" customHeight="1">
      <c r="A10" s="1">
        <v>6</v>
      </c>
      <c r="B10" s="1">
        <v>65572</v>
      </c>
      <c r="C10" s="5" t="s">
        <v>357</v>
      </c>
      <c r="D10" s="1" t="s">
        <v>317</v>
      </c>
      <c r="E10" s="5" t="s">
        <v>7</v>
      </c>
      <c r="F10" s="1" t="s">
        <v>119</v>
      </c>
      <c r="G10" s="1">
        <f t="shared" si="0"/>
        <v>250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>
        <v>180</v>
      </c>
      <c r="V10" s="1">
        <v>70</v>
      </c>
      <c r="W10" s="1"/>
      <c r="X10" s="1"/>
      <c r="Y10" s="1"/>
      <c r="Z10" s="1"/>
      <c r="AA10" s="1"/>
      <c r="AB10" s="1"/>
      <c r="AC10" s="1"/>
      <c r="AD10" s="1"/>
      <c r="AE10" s="1"/>
      <c r="AF10" s="31"/>
    </row>
    <row r="11" spans="1:32" s="11" customFormat="1" ht="18" customHeight="1">
      <c r="A11" s="1">
        <v>7</v>
      </c>
      <c r="B11" s="1">
        <v>64760</v>
      </c>
      <c r="C11" s="5" t="s">
        <v>406</v>
      </c>
      <c r="D11" s="1" t="s">
        <v>317</v>
      </c>
      <c r="E11" s="5" t="s">
        <v>7</v>
      </c>
      <c r="F11" s="1" t="s">
        <v>33</v>
      </c>
      <c r="G11" s="1">
        <f t="shared" si="0"/>
        <v>200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>
        <v>200</v>
      </c>
      <c r="V11" s="1"/>
      <c r="W11" s="1"/>
      <c r="X11" s="1"/>
      <c r="Y11" s="1"/>
      <c r="Z11" s="7"/>
      <c r="AA11" s="1"/>
      <c r="AB11" s="1"/>
      <c r="AC11" s="1"/>
      <c r="AD11" s="1"/>
      <c r="AE11" s="1"/>
      <c r="AF11" s="31"/>
    </row>
    <row r="12" spans="1:32" s="11" customFormat="1" ht="18" customHeight="1">
      <c r="A12" s="1">
        <v>8</v>
      </c>
      <c r="B12" s="1">
        <v>57892</v>
      </c>
      <c r="C12" s="5" t="s">
        <v>408</v>
      </c>
      <c r="D12" s="1" t="s">
        <v>317</v>
      </c>
      <c r="E12" s="5" t="s">
        <v>407</v>
      </c>
      <c r="F12" s="1" t="s">
        <v>152</v>
      </c>
      <c r="G12" s="1">
        <f t="shared" si="0"/>
        <v>170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170</v>
      </c>
      <c r="V12" s="1"/>
      <c r="W12" s="1"/>
      <c r="X12" s="1"/>
      <c r="Y12" s="1"/>
      <c r="Z12" s="7"/>
      <c r="AA12" s="1"/>
      <c r="AB12" s="1"/>
      <c r="AC12" s="1"/>
      <c r="AD12" s="1"/>
      <c r="AE12" s="1"/>
      <c r="AF12" s="31"/>
    </row>
    <row r="13" spans="1:32" s="11" customFormat="1" ht="18" customHeight="1">
      <c r="A13" s="1">
        <v>9</v>
      </c>
      <c r="B13" s="1">
        <v>64488</v>
      </c>
      <c r="C13" s="5" t="s">
        <v>292</v>
      </c>
      <c r="D13" s="1" t="s">
        <v>317</v>
      </c>
      <c r="E13" s="5" t="s">
        <v>118</v>
      </c>
      <c r="F13" s="1" t="s">
        <v>119</v>
      </c>
      <c r="G13" s="1">
        <f t="shared" si="0"/>
        <v>120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>
        <v>45</v>
      </c>
      <c r="S13" s="1"/>
      <c r="T13" s="1"/>
      <c r="U13" s="1"/>
      <c r="V13" s="1"/>
      <c r="W13" s="1"/>
      <c r="X13" s="1"/>
      <c r="Y13" s="1"/>
      <c r="Z13" s="1">
        <v>75</v>
      </c>
      <c r="AA13" s="1"/>
      <c r="AB13" s="1"/>
      <c r="AC13" s="1"/>
      <c r="AD13" s="1"/>
      <c r="AE13" s="1"/>
      <c r="AF13" s="31"/>
    </row>
    <row r="14" spans="1:32" s="11" customFormat="1" ht="18" customHeight="1">
      <c r="A14" s="1">
        <v>10</v>
      </c>
      <c r="B14" s="1">
        <v>64422</v>
      </c>
      <c r="C14" s="5" t="s">
        <v>512</v>
      </c>
      <c r="D14" s="1" t="s">
        <v>317</v>
      </c>
      <c r="E14" s="5" t="s">
        <v>7</v>
      </c>
      <c r="F14" s="1" t="s">
        <v>42</v>
      </c>
      <c r="G14" s="1">
        <f t="shared" si="0"/>
        <v>102.5</v>
      </c>
      <c r="H14" s="31"/>
      <c r="I14" s="1"/>
      <c r="J14" s="1"/>
      <c r="K14" s="1"/>
      <c r="L14" s="1">
        <v>12.5</v>
      </c>
      <c r="M14" s="1"/>
      <c r="N14" s="1"/>
      <c r="O14" s="1">
        <v>20</v>
      </c>
      <c r="P14" s="1"/>
      <c r="Q14" s="1">
        <v>20</v>
      </c>
      <c r="R14" s="1"/>
      <c r="S14" s="1"/>
      <c r="T14" s="1"/>
      <c r="U14" s="1"/>
      <c r="V14" s="1"/>
      <c r="W14" s="1">
        <v>25</v>
      </c>
      <c r="X14" s="1"/>
      <c r="Y14" s="1"/>
      <c r="Z14" s="7"/>
      <c r="AA14" s="1"/>
      <c r="AB14" s="1">
        <v>25</v>
      </c>
      <c r="AC14" s="1"/>
      <c r="AD14" s="1"/>
      <c r="AE14" s="1"/>
      <c r="AF14" s="31"/>
    </row>
    <row r="15" spans="1:32" s="11" customFormat="1" ht="18" customHeight="1">
      <c r="A15" s="1">
        <v>11</v>
      </c>
      <c r="B15" s="1">
        <v>59574</v>
      </c>
      <c r="C15" s="5" t="s">
        <v>87</v>
      </c>
      <c r="D15" s="1" t="s">
        <v>317</v>
      </c>
      <c r="E15" s="5" t="s">
        <v>53</v>
      </c>
      <c r="F15" s="1" t="s">
        <v>42</v>
      </c>
      <c r="G15" s="1">
        <f t="shared" si="0"/>
        <v>87.5</v>
      </c>
      <c r="H15" s="31"/>
      <c r="I15" s="1"/>
      <c r="J15" s="1"/>
      <c r="K15" s="1"/>
      <c r="L15" s="1">
        <v>10</v>
      </c>
      <c r="M15" s="1"/>
      <c r="N15" s="1"/>
      <c r="O15" s="1">
        <v>10</v>
      </c>
      <c r="P15" s="1"/>
      <c r="Q15" s="1">
        <v>10</v>
      </c>
      <c r="R15" s="1"/>
      <c r="S15" s="1"/>
      <c r="T15" s="1"/>
      <c r="U15" s="1"/>
      <c r="V15" s="1"/>
      <c r="W15" s="1">
        <v>20</v>
      </c>
      <c r="X15" s="1"/>
      <c r="Y15" s="1"/>
      <c r="Z15" s="1"/>
      <c r="AA15" s="1"/>
      <c r="AB15" s="1">
        <f>35/2</f>
        <v>17.5</v>
      </c>
      <c r="AC15" s="1"/>
      <c r="AD15" s="1"/>
      <c r="AE15" s="1">
        <v>20</v>
      </c>
      <c r="AF15" s="31"/>
    </row>
    <row r="16" spans="1:32" s="11" customFormat="1" ht="18" customHeight="1">
      <c r="A16" s="1">
        <v>11</v>
      </c>
      <c r="B16" s="1">
        <v>65797</v>
      </c>
      <c r="C16" s="5" t="s">
        <v>453</v>
      </c>
      <c r="D16" s="1" t="s">
        <v>317</v>
      </c>
      <c r="E16" s="5" t="s">
        <v>454</v>
      </c>
      <c r="F16" s="1" t="s">
        <v>57</v>
      </c>
      <c r="G16" s="1">
        <f t="shared" si="0"/>
        <v>87.5</v>
      </c>
      <c r="H16" s="31"/>
      <c r="I16" s="1"/>
      <c r="J16" s="1"/>
      <c r="K16" s="1">
        <v>75</v>
      </c>
      <c r="L16" s="1"/>
      <c r="M16" s="1"/>
      <c r="N16" s="1"/>
      <c r="O16" s="1"/>
      <c r="P16" s="1">
        <v>12.5</v>
      </c>
      <c r="Q16" s="1"/>
      <c r="R16" s="1"/>
      <c r="S16" s="1"/>
      <c r="T16" s="1"/>
      <c r="U16" s="1"/>
      <c r="V16" s="1"/>
      <c r="W16" s="1"/>
      <c r="X16" s="1"/>
      <c r="Y16" s="1"/>
      <c r="Z16" s="7"/>
      <c r="AA16" s="1"/>
      <c r="AB16" s="1"/>
      <c r="AC16" s="1"/>
      <c r="AD16" s="1"/>
      <c r="AE16" s="1"/>
      <c r="AF16" s="31"/>
    </row>
    <row r="17" spans="1:32" s="11" customFormat="1" ht="18" customHeight="1">
      <c r="A17" s="1">
        <v>13</v>
      </c>
      <c r="B17" s="1">
        <v>62878</v>
      </c>
      <c r="C17" s="5" t="s">
        <v>372</v>
      </c>
      <c r="D17" s="1" t="s">
        <v>317</v>
      </c>
      <c r="E17" s="5" t="s">
        <v>7</v>
      </c>
      <c r="F17" s="1" t="s">
        <v>26</v>
      </c>
      <c r="G17" s="1">
        <f t="shared" si="0"/>
        <v>75</v>
      </c>
      <c r="H17" s="31"/>
      <c r="I17" s="1"/>
      <c r="J17" s="1"/>
      <c r="K17" s="1"/>
      <c r="L17" s="1"/>
      <c r="M17" s="1">
        <v>50</v>
      </c>
      <c r="N17" s="1"/>
      <c r="O17" s="1"/>
      <c r="P17" s="1"/>
      <c r="Q17" s="1"/>
      <c r="R17" s="1"/>
      <c r="S17" s="1">
        <v>25</v>
      </c>
      <c r="T17" s="1"/>
      <c r="U17" s="1"/>
      <c r="V17" s="1"/>
      <c r="W17" s="1"/>
      <c r="X17" s="1"/>
      <c r="Y17" s="1"/>
      <c r="Z17" s="7"/>
      <c r="AA17" s="1"/>
      <c r="AB17" s="1"/>
      <c r="AC17" s="1"/>
      <c r="AD17" s="1"/>
      <c r="AE17" s="1"/>
      <c r="AF17" s="31"/>
    </row>
    <row r="18" spans="1:32" s="11" customFormat="1" ht="18" customHeight="1">
      <c r="A18" s="1">
        <v>14</v>
      </c>
      <c r="B18" s="1">
        <v>61185</v>
      </c>
      <c r="C18" s="5" t="s">
        <v>506</v>
      </c>
      <c r="D18" s="1" t="s">
        <v>317</v>
      </c>
      <c r="E18" s="5" t="s">
        <v>159</v>
      </c>
      <c r="F18" s="1" t="s">
        <v>33</v>
      </c>
      <c r="G18" s="1">
        <f t="shared" si="0"/>
        <v>65</v>
      </c>
      <c r="H18" s="31"/>
      <c r="I18" s="1"/>
      <c r="J18" s="1"/>
      <c r="K18" s="1">
        <v>65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7"/>
      <c r="AA18" s="1"/>
      <c r="AB18" s="1"/>
      <c r="AC18" s="1"/>
      <c r="AD18" s="1"/>
      <c r="AE18" s="1"/>
      <c r="AF18" s="31"/>
    </row>
    <row r="19" spans="1:32" s="11" customFormat="1" ht="18" customHeight="1">
      <c r="A19" s="1">
        <v>15</v>
      </c>
      <c r="B19" s="1">
        <v>64748</v>
      </c>
      <c r="C19" s="5" t="s">
        <v>507</v>
      </c>
      <c r="D19" s="1" t="s">
        <v>317</v>
      </c>
      <c r="E19" s="5" t="s">
        <v>159</v>
      </c>
      <c r="F19" s="1" t="s">
        <v>33</v>
      </c>
      <c r="G19" s="1">
        <f t="shared" si="0"/>
        <v>60</v>
      </c>
      <c r="H19" s="31"/>
      <c r="I19" s="1"/>
      <c r="J19" s="1"/>
      <c r="K19" s="1">
        <v>60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7"/>
      <c r="AA19" s="1"/>
      <c r="AB19" s="1"/>
      <c r="AC19" s="1"/>
      <c r="AD19" s="1"/>
      <c r="AE19" s="1"/>
      <c r="AF19" s="31"/>
    </row>
    <row r="20" spans="1:32" s="11" customFormat="1" ht="18" customHeight="1">
      <c r="A20" s="1">
        <v>16</v>
      </c>
      <c r="B20" s="1">
        <v>61700</v>
      </c>
      <c r="C20" s="5" t="s">
        <v>535</v>
      </c>
      <c r="D20" s="1" t="s">
        <v>317</v>
      </c>
      <c r="E20" s="5" t="s">
        <v>536</v>
      </c>
      <c r="F20" s="1" t="s">
        <v>114</v>
      </c>
      <c r="G20" s="1">
        <f t="shared" si="0"/>
        <v>50</v>
      </c>
      <c r="H20" s="31"/>
      <c r="I20" s="1">
        <v>50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7"/>
      <c r="AA20" s="1"/>
      <c r="AB20" s="1"/>
      <c r="AC20" s="1"/>
      <c r="AD20" s="1"/>
      <c r="AE20" s="1"/>
      <c r="AF20" s="31"/>
    </row>
    <row r="21" spans="1:32" s="11" customFormat="1" ht="18" customHeight="1">
      <c r="A21" s="1">
        <v>17</v>
      </c>
      <c r="B21" s="1">
        <v>63251</v>
      </c>
      <c r="C21" s="5" t="s">
        <v>86</v>
      </c>
      <c r="D21" s="1" t="s">
        <v>317</v>
      </c>
      <c r="E21" s="5" t="s">
        <v>7</v>
      </c>
      <c r="F21" s="1" t="s">
        <v>42</v>
      </c>
      <c r="G21" s="1">
        <f t="shared" si="0"/>
        <v>45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7"/>
      <c r="AA21" s="1"/>
      <c r="AB21" s="1">
        <v>20</v>
      </c>
      <c r="AC21" s="1"/>
      <c r="AD21" s="1"/>
      <c r="AE21" s="1">
        <v>25</v>
      </c>
      <c r="AF21" s="31"/>
    </row>
    <row r="22" spans="1:32" s="11" customFormat="1" ht="18" customHeight="1">
      <c r="A22" s="1">
        <v>18</v>
      </c>
      <c r="B22" s="1">
        <v>64420</v>
      </c>
      <c r="C22" s="5" t="s">
        <v>456</v>
      </c>
      <c r="D22" s="1" t="s">
        <v>317</v>
      </c>
      <c r="E22" s="5" t="s">
        <v>457</v>
      </c>
      <c r="F22" s="1" t="s">
        <v>57</v>
      </c>
      <c r="G22" s="1">
        <f t="shared" si="0"/>
        <v>10</v>
      </c>
      <c r="H22" s="31"/>
      <c r="I22" s="1"/>
      <c r="J22" s="1"/>
      <c r="K22" s="1"/>
      <c r="L22" s="1"/>
      <c r="M22" s="1"/>
      <c r="N22" s="1"/>
      <c r="O22" s="1"/>
      <c r="P22" s="1">
        <v>10</v>
      </c>
      <c r="Q22" s="1"/>
      <c r="R22" s="1"/>
      <c r="S22" s="1"/>
      <c r="T22" s="1"/>
      <c r="U22" s="1"/>
      <c r="V22" s="1"/>
      <c r="W22" s="1"/>
      <c r="X22" s="1"/>
      <c r="Y22" s="1"/>
      <c r="Z22" s="7"/>
      <c r="AA22" s="1"/>
      <c r="AB22" s="1"/>
      <c r="AC22" s="1"/>
      <c r="AD22" s="1"/>
      <c r="AE22" s="1"/>
      <c r="AF22" s="31"/>
    </row>
    <row r="23" spans="1:32" ht="6.9" customHeight="1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36"/>
    </row>
    <row r="24" spans="1:32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1"/>
      <c r="U24" s="11"/>
      <c r="V24" s="12"/>
      <c r="W24" s="12"/>
      <c r="X24" s="12"/>
      <c r="Y24" s="12"/>
      <c r="Z24" s="12"/>
      <c r="AA24" s="12"/>
      <c r="AB24" s="12"/>
      <c r="AC24" s="12"/>
      <c r="AD24" s="12"/>
      <c r="AE24" s="12"/>
    </row>
    <row r="25" spans="1:32">
      <c r="J25" s="11"/>
      <c r="K25" s="11"/>
      <c r="L25" s="11"/>
      <c r="M25" s="11"/>
      <c r="N25" s="11"/>
      <c r="O25" s="11"/>
      <c r="P25" s="11"/>
      <c r="Q25" s="11"/>
      <c r="R25" s="11"/>
      <c r="S25" s="11"/>
    </row>
    <row r="27" spans="1:32">
      <c r="C27" s="44"/>
    </row>
  </sheetData>
  <sheetProtection algorithmName="SHA-512" hashValue="c54B9RuqkUxgxzh5MyZpPu0nVEG8nkWPrk82EDPLq5QM6X2QVh1nsoQcNT66gfSd/cevcafcuvVLC+DcU1+d6Q==" saltValue="0Hjf0u5gHtPdPjIkAhUNWw==" spinCount="100000" sheet="1" selectLockedCells="1" selectUnlockedCells="1"/>
  <sortState xmlns:xlrd2="http://schemas.microsoft.com/office/spreadsheetml/2017/richdata2" ref="A5:AE22">
    <sortCondition descending="1" ref="G5:G22"/>
  </sortState>
  <mergeCells count="25">
    <mergeCell ref="L1:L2"/>
    <mergeCell ref="J1:J2"/>
    <mergeCell ref="I1:I2"/>
    <mergeCell ref="U1:U2"/>
    <mergeCell ref="R1:R2"/>
    <mergeCell ref="N1:N2"/>
    <mergeCell ref="O1:O2"/>
    <mergeCell ref="M1:M2"/>
    <mergeCell ref="Q1:Q2"/>
    <mergeCell ref="AE1:AE2"/>
    <mergeCell ref="A2:G2"/>
    <mergeCell ref="AD1:AD2"/>
    <mergeCell ref="A1:G1"/>
    <mergeCell ref="AC1:AC2"/>
    <mergeCell ref="AB1:AB2"/>
    <mergeCell ref="AA1:AA2"/>
    <mergeCell ref="Z1:Z2"/>
    <mergeCell ref="Y1:Y2"/>
    <mergeCell ref="X1:X2"/>
    <mergeCell ref="W1:W2"/>
    <mergeCell ref="V1:V2"/>
    <mergeCell ref="T1:T2"/>
    <mergeCell ref="S1:S2"/>
    <mergeCell ref="P1:P2"/>
    <mergeCell ref="K1:K2"/>
  </mergeCells>
  <conditionalFormatting sqref="B1:C2 B4:C4 B6:C26 B27 B28:C65524">
    <cfRule type="expression" dxfId="7" priority="3" stopIfTrue="1">
      <formula>AND(COUNTIF($B$1:$C$2, B1)+COUNTIF($B$4:$C$4, B1)+COUNTIF($B$6:$C$65524, B1)&gt;1,NOT(ISBLANK(B1)))</formula>
    </cfRule>
  </conditionalFormatting>
  <conditionalFormatting sqref="B3:C3">
    <cfRule type="duplicateValues" dxfId="6" priority="1" stopIfTrue="1"/>
  </conditionalFormatting>
  <conditionalFormatting sqref="B5:C5 C6:C22">
    <cfRule type="duplicateValues" dxfId="5" priority="11462" stopIfTrue="1"/>
  </conditionalFormatting>
  <conditionalFormatting sqref="B5:C22">
    <cfRule type="duplicateValues" dxfId="4" priority="11464" stopIfTrue="1"/>
    <cfRule type="duplicateValues" dxfId="3" priority="11465" stopIfTrue="1"/>
    <cfRule type="duplicateValues" dxfId="2" priority="11466" stopIfTrue="1"/>
  </conditionalFormatting>
  <conditionalFormatting sqref="B6:C24">
    <cfRule type="duplicateValues" dxfId="1" priority="11467" stopIfTrue="1"/>
  </conditionalFormatting>
  <conditionalFormatting sqref="C6:C22">
    <cfRule type="duplicateValues" dxfId="0" priority="1146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Murilo Moraes</cp:lastModifiedBy>
  <cp:revision/>
  <cp:lastPrinted>2025-09-25T02:18:47Z</cp:lastPrinted>
  <dcterms:created xsi:type="dcterms:W3CDTF">2004-03-27T01:47:07Z</dcterms:created>
  <dcterms:modified xsi:type="dcterms:W3CDTF">2025-11-04T17:52:06Z</dcterms:modified>
  <cp:category/>
  <cp:contentStatus/>
</cp:coreProperties>
</file>