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8f7cef278f57b60/Tecnico/2025/Ranking/Estrada/Publicados/"/>
    </mc:Choice>
  </mc:AlternateContent>
  <xr:revisionPtr revIDLastSave="6534" documentId="11_1EEFEED3CD9DB39750CE643F69C08D03E7C508CC" xr6:coauthVersionLast="47" xr6:coauthVersionMax="47" xr10:uidLastSave="{59E62693-381C-4041-BF0D-0203F06EDCA1}"/>
  <bookViews>
    <workbookView xWindow="22932" yWindow="-108" windowWidth="23256" windowHeight="12456" tabRatio="950" xr2:uid="{00000000-000D-0000-FFFF-FFFF00000000}"/>
  </bookViews>
  <sheets>
    <sheet name="MA1" sheetId="19" r:id="rId1"/>
    <sheet name="MA2" sheetId="16" r:id="rId2"/>
    <sheet name="FA1" sheetId="22" r:id="rId3"/>
    <sheet name="FA2" sheetId="35" r:id="rId4"/>
    <sheet name="MB1" sheetId="14" r:id="rId5"/>
    <sheet name="MB2" sheetId="9" r:id="rId6"/>
    <sheet name="FB1" sheetId="25" r:id="rId7"/>
    <sheet name="FB2" sheetId="29" r:id="rId8"/>
    <sheet name="MC1" sheetId="20" r:id="rId9"/>
    <sheet name="MC2" sheetId="17" r:id="rId10"/>
    <sheet name="FC1" sheetId="23" r:id="rId11"/>
    <sheet name="FC2" sheetId="30" r:id="rId12"/>
    <sheet name="MD1" sheetId="27" r:id="rId13"/>
    <sheet name="MD2" sheetId="26" r:id="rId14"/>
    <sheet name="ME+" sheetId="32" r:id="rId15"/>
    <sheet name="FD+" sheetId="31" r:id="rId16"/>
    <sheet name="S30" sheetId="34" r:id="rId17"/>
  </sheets>
  <definedNames>
    <definedName name="_xlnm._FilterDatabase" localSheetId="2" hidden="1">'FA1'!$A$4:$W$4</definedName>
    <definedName name="_xlnm._FilterDatabase" localSheetId="3" hidden="1">'FA2'!#REF!</definedName>
    <definedName name="_xlnm._FilterDatabase" localSheetId="6" hidden="1">'FB1'!$A$4:$P$4</definedName>
    <definedName name="_xlnm._FilterDatabase" localSheetId="7" hidden="1">'FB2'!$A$4:$W$4</definedName>
    <definedName name="_xlnm._FilterDatabase" localSheetId="10" hidden="1">'FC1'!$A$4:$N$4</definedName>
    <definedName name="_xlnm._FilterDatabase" localSheetId="11" hidden="1">'FC2'!$A$4:$I$4</definedName>
    <definedName name="_xlnm._FilterDatabase" localSheetId="15" hidden="1">'FD+'!$A$4:$I$4</definedName>
    <definedName name="_xlnm._FilterDatabase" localSheetId="0" hidden="1">'MA1'!$A$4:$AB$4</definedName>
    <definedName name="_xlnm._FilterDatabase" localSheetId="1" hidden="1">'MA2'!$A$4:$U$4</definedName>
    <definedName name="_xlnm._FilterDatabase" localSheetId="4" hidden="1">'MB1'!$A$4:$Z$4</definedName>
    <definedName name="_xlnm._FilterDatabase" localSheetId="5" hidden="1">'MB2'!$A$4:$Y$4</definedName>
    <definedName name="_xlnm._FilterDatabase" localSheetId="8" hidden="1">'MC1'!$A$4:$H$4</definedName>
    <definedName name="_xlnm._FilterDatabase" localSheetId="9" hidden="1">'MC2'!$A$4:$H$4</definedName>
    <definedName name="_xlnm._FilterDatabase" localSheetId="12" hidden="1">'MD1'!$A$4:$H$4</definedName>
    <definedName name="_xlnm._FilterDatabase" localSheetId="13" hidden="1">'MD2'!$A$4:$H$4</definedName>
    <definedName name="_xlnm._FilterDatabase" localSheetId="14" hidden="1">'ME+'!$A$4:$H$4</definedName>
    <definedName name="_xlnm._FilterDatabase" localSheetId="16" hidden="1">'S30'!$A$4:$H$4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7" i="19" l="1"/>
  <c r="G20" i="19"/>
  <c r="G23" i="19"/>
  <c r="G9" i="19"/>
  <c r="G11" i="19"/>
  <c r="G13" i="19"/>
  <c r="G15" i="19"/>
  <c r="G18" i="19"/>
  <c r="G21" i="19"/>
  <c r="G27" i="16"/>
  <c r="G33" i="16"/>
  <c r="G35" i="16"/>
  <c r="G37" i="16"/>
  <c r="G38" i="16"/>
  <c r="G13" i="16"/>
  <c r="G15" i="16"/>
  <c r="G18" i="16"/>
  <c r="G21" i="16"/>
  <c r="G25" i="16"/>
  <c r="G28" i="16"/>
  <c r="G29" i="16"/>
  <c r="G31" i="16"/>
  <c r="G34" i="16"/>
  <c r="G7" i="22"/>
  <c r="G8" i="22"/>
  <c r="G9" i="22"/>
  <c r="G9" i="35"/>
  <c r="G10" i="35"/>
  <c r="G8" i="35"/>
  <c r="G16" i="14"/>
  <c r="G24" i="14"/>
  <c r="G27" i="14"/>
  <c r="G30" i="14"/>
  <c r="G31" i="14"/>
  <c r="G35" i="14"/>
  <c r="G37" i="14"/>
  <c r="G38" i="14"/>
  <c r="G43" i="14"/>
  <c r="G47" i="14"/>
  <c r="G54" i="14"/>
  <c r="G9" i="14"/>
  <c r="G12" i="14"/>
  <c r="G13" i="14"/>
  <c r="G14" i="14"/>
  <c r="G17" i="14"/>
  <c r="G20" i="14"/>
  <c r="G22" i="14"/>
  <c r="G25" i="14"/>
  <c r="G28" i="14"/>
  <c r="G22" i="9"/>
  <c r="G28" i="9"/>
  <c r="G32" i="9"/>
  <c r="G12" i="9"/>
  <c r="G16" i="9"/>
  <c r="G18" i="9"/>
  <c r="G20" i="9"/>
  <c r="G23" i="9"/>
  <c r="G26" i="9"/>
  <c r="G14" i="25"/>
  <c r="G15" i="25"/>
  <c r="G11" i="25"/>
  <c r="G12" i="25"/>
  <c r="G11" i="29"/>
  <c r="G13" i="29"/>
  <c r="G17" i="20"/>
  <c r="G20" i="20"/>
  <c r="G23" i="20"/>
  <c r="G26" i="20"/>
  <c r="G29" i="20"/>
  <c r="G8" i="20"/>
  <c r="G11" i="20"/>
  <c r="G13" i="20"/>
  <c r="G15" i="20"/>
  <c r="G18" i="20"/>
  <c r="G21" i="20"/>
  <c r="G23" i="17"/>
  <c r="G24" i="17"/>
  <c r="G18" i="17"/>
  <c r="G20" i="17"/>
  <c r="G21" i="17"/>
  <c r="G13" i="23"/>
  <c r="G6" i="23"/>
  <c r="G8" i="23"/>
  <c r="G10" i="23"/>
  <c r="G12" i="23"/>
  <c r="G14" i="23"/>
  <c r="G6" i="30"/>
  <c r="G7" i="30"/>
  <c r="G19" i="27"/>
  <c r="G9" i="27"/>
  <c r="G11" i="27"/>
  <c r="G13" i="27"/>
  <c r="G15" i="27"/>
  <c r="G17" i="27"/>
  <c r="G16" i="26"/>
  <c r="G17" i="26"/>
  <c r="G18" i="26"/>
  <c r="G12" i="32"/>
  <c r="G17" i="34"/>
  <c r="G22" i="34"/>
  <c r="G8" i="34"/>
  <c r="G11" i="34"/>
  <c r="G13" i="34"/>
  <c r="G15" i="34"/>
  <c r="G18" i="34"/>
  <c r="G20" i="34"/>
  <c r="G23" i="34"/>
  <c r="J18" i="26"/>
  <c r="J7" i="30"/>
  <c r="J12" i="23"/>
  <c r="J10" i="23"/>
  <c r="J8" i="23"/>
  <c r="J21" i="17"/>
  <c r="J20" i="17"/>
  <c r="J18" i="17"/>
  <c r="J12" i="25"/>
  <c r="J11" i="25"/>
  <c r="K10" i="35"/>
  <c r="G14" i="35"/>
  <c r="G13" i="35"/>
  <c r="G12" i="35"/>
  <c r="G11" i="35"/>
  <c r="G7" i="35"/>
  <c r="G6" i="35"/>
  <c r="G5" i="35"/>
  <c r="T8" i="22" l="1"/>
  <c r="K24" i="17"/>
  <c r="K14" i="23"/>
  <c r="K15" i="25"/>
  <c r="G42" i="19"/>
  <c r="G45" i="19"/>
  <c r="G8" i="19"/>
  <c r="G10" i="19"/>
  <c r="G12" i="19"/>
  <c r="G14" i="19"/>
  <c r="G16" i="19"/>
  <c r="G19" i="19"/>
  <c r="G22" i="19"/>
  <c r="G24" i="19"/>
  <c r="G25" i="19"/>
  <c r="G26" i="19"/>
  <c r="G27" i="19"/>
  <c r="G29" i="19"/>
  <c r="G31" i="19"/>
  <c r="G37" i="19"/>
  <c r="G52" i="16"/>
  <c r="G58" i="16"/>
  <c r="G61" i="16"/>
  <c r="G12" i="16"/>
  <c r="G14" i="16"/>
  <c r="G17" i="16"/>
  <c r="G20" i="16"/>
  <c r="G23" i="16"/>
  <c r="G26" i="16"/>
  <c r="G30" i="16"/>
  <c r="G32" i="16"/>
  <c r="G8" i="16"/>
  <c r="G9" i="16"/>
  <c r="G22" i="16"/>
  <c r="G19" i="16"/>
  <c r="G43" i="16"/>
  <c r="G44" i="16"/>
  <c r="G47" i="16"/>
  <c r="G48" i="16"/>
  <c r="G50" i="16"/>
  <c r="G24" i="16"/>
  <c r="G39" i="16"/>
  <c r="G6" i="22"/>
  <c r="G5" i="22"/>
  <c r="G62" i="14"/>
  <c r="G69" i="14"/>
  <c r="G26" i="14"/>
  <c r="G33" i="14"/>
  <c r="G41" i="14"/>
  <c r="G45" i="14"/>
  <c r="G49" i="14"/>
  <c r="G53" i="14"/>
  <c r="G55" i="14"/>
  <c r="G18" i="14"/>
  <c r="G72" i="14"/>
  <c r="G75" i="14"/>
  <c r="G78" i="14"/>
  <c r="G8" i="14"/>
  <c r="G11" i="14"/>
  <c r="G6" i="14"/>
  <c r="G15" i="14"/>
  <c r="G19" i="14"/>
  <c r="G21" i="14"/>
  <c r="G23" i="14"/>
  <c r="G29" i="14"/>
  <c r="G34" i="14"/>
  <c r="G46" i="14"/>
  <c r="G50" i="14"/>
  <c r="G56" i="14"/>
  <c r="G59" i="14"/>
  <c r="G60" i="14"/>
  <c r="G63" i="14"/>
  <c r="G64" i="14"/>
  <c r="G67" i="14"/>
  <c r="G70" i="14"/>
  <c r="G71" i="14"/>
  <c r="G73" i="14"/>
  <c r="G76" i="14"/>
  <c r="G79" i="14"/>
  <c r="G5" i="25"/>
  <c r="G6" i="25"/>
  <c r="G8" i="25"/>
  <c r="G9" i="25"/>
  <c r="G10" i="25"/>
  <c r="G13" i="25"/>
  <c r="G15" i="29"/>
  <c r="G16" i="29"/>
  <c r="G17" i="29"/>
  <c r="G5" i="29"/>
  <c r="G7" i="29"/>
  <c r="G8" i="29"/>
  <c r="G9" i="29"/>
  <c r="G10" i="29"/>
  <c r="G12" i="29"/>
  <c r="G14" i="29"/>
  <c r="G10" i="20"/>
  <c r="G12" i="20"/>
  <c r="G14" i="20"/>
  <c r="G16" i="20"/>
  <c r="G19" i="20"/>
  <c r="G22" i="20"/>
  <c r="G25" i="20"/>
  <c r="G27" i="20"/>
  <c r="G30" i="20"/>
  <c r="G32" i="20"/>
  <c r="G34" i="20"/>
  <c r="G40" i="20"/>
  <c r="G45" i="20"/>
  <c r="G28" i="20"/>
  <c r="G9" i="20"/>
  <c r="G31" i="20"/>
  <c r="G33" i="20"/>
  <c r="G35" i="20"/>
  <c r="G39" i="20"/>
  <c r="G41" i="20"/>
  <c r="G24" i="20"/>
  <c r="G8" i="17"/>
  <c r="G10" i="17"/>
  <c r="G11" i="17"/>
  <c r="G13" i="17"/>
  <c r="G14" i="17"/>
  <c r="G15" i="17"/>
  <c r="G16" i="17"/>
  <c r="G17" i="17"/>
  <c r="G19" i="17"/>
  <c r="G22" i="17"/>
  <c r="G12" i="17"/>
  <c r="G25" i="17"/>
  <c r="G33" i="17"/>
  <c r="G34" i="17"/>
  <c r="G36" i="17"/>
  <c r="G37" i="17"/>
  <c r="G26" i="17"/>
  <c r="G30" i="17"/>
  <c r="G7" i="23"/>
  <c r="G11" i="23"/>
  <c r="G10" i="27"/>
  <c r="G12" i="27"/>
  <c r="G14" i="27"/>
  <c r="G16" i="27"/>
  <c r="G18" i="27"/>
  <c r="G20" i="27"/>
  <c r="G21" i="27"/>
  <c r="G22" i="27"/>
  <c r="G24" i="27"/>
  <c r="G27" i="27"/>
  <c r="G29" i="27"/>
  <c r="G30" i="27"/>
  <c r="G34" i="27"/>
  <c r="G7" i="27"/>
  <c r="G25" i="27"/>
  <c r="G7" i="26"/>
  <c r="G9" i="26"/>
  <c r="G10" i="26"/>
  <c r="G6" i="26"/>
  <c r="G19" i="26"/>
  <c r="G20" i="26"/>
  <c r="G12" i="26"/>
  <c r="G21" i="26"/>
  <c r="G11" i="26"/>
  <c r="G13" i="26"/>
  <c r="G14" i="26"/>
  <c r="G15" i="26"/>
  <c r="G8" i="26"/>
  <c r="G22" i="26"/>
  <c r="G23" i="26"/>
  <c r="G24" i="26"/>
  <c r="G25" i="26"/>
  <c r="G5" i="32"/>
  <c r="G6" i="32"/>
  <c r="G7" i="32"/>
  <c r="G8" i="32"/>
  <c r="G9" i="32"/>
  <c r="G11" i="32"/>
  <c r="G10" i="32"/>
  <c r="G42" i="34"/>
  <c r="G7" i="34"/>
  <c r="G10" i="34"/>
  <c r="G12" i="34"/>
  <c r="G14" i="34"/>
  <c r="G16" i="34"/>
  <c r="G21" i="34"/>
  <c r="G24" i="34"/>
  <c r="G26" i="34"/>
  <c r="G28" i="34"/>
  <c r="G30" i="34"/>
  <c r="G33" i="34"/>
  <c r="G36" i="34"/>
  <c r="G29" i="34"/>
  <c r="G31" i="34"/>
  <c r="G32" i="34"/>
  <c r="G34" i="34"/>
  <c r="G37" i="34"/>
  <c r="G43" i="34"/>
  <c r="G38" i="34"/>
  <c r="G44" i="34"/>
  <c r="G45" i="34"/>
  <c r="G40" i="34"/>
  <c r="G41" i="34"/>
  <c r="G46" i="34"/>
  <c r="G10" i="9" l="1"/>
  <c r="G36" i="9"/>
  <c r="G21" i="9"/>
  <c r="G40" i="9"/>
  <c r="G43" i="9"/>
  <c r="G45" i="9"/>
  <c r="G47" i="9"/>
  <c r="G51" i="9"/>
  <c r="G54" i="9"/>
  <c r="G60" i="9"/>
  <c r="G33" i="9"/>
  <c r="G63" i="9"/>
  <c r="G65" i="9"/>
  <c r="G69" i="9"/>
  <c r="G11" i="9"/>
  <c r="G15" i="9"/>
  <c r="G19" i="9"/>
  <c r="G24" i="9"/>
  <c r="G27" i="9"/>
  <c r="G29" i="9"/>
  <c r="G30" i="9"/>
  <c r="G31" i="9"/>
  <c r="G37" i="9"/>
  <c r="G41" i="9"/>
  <c r="G46" i="9"/>
  <c r="G52" i="9"/>
  <c r="G55" i="9"/>
  <c r="G59" i="9"/>
  <c r="L7" i="25"/>
  <c r="L5" i="30"/>
  <c r="G5" i="30" s="1"/>
  <c r="M28" i="17"/>
  <c r="G28" i="17" s="1"/>
  <c r="M23" i="27"/>
  <c r="G23" i="27" s="1"/>
  <c r="M9" i="23"/>
  <c r="G9" i="23" s="1"/>
  <c r="G39" i="34" l="1"/>
  <c r="G35" i="34"/>
  <c r="G27" i="34"/>
  <c r="G19" i="34"/>
  <c r="G25" i="34"/>
  <c r="G5" i="34"/>
  <c r="G9" i="34"/>
  <c r="G6" i="34"/>
  <c r="G36" i="27"/>
  <c r="G48" i="9"/>
  <c r="G53" i="9"/>
  <c r="G57" i="9"/>
  <c r="G68" i="9"/>
  <c r="G42" i="9"/>
  <c r="G66" i="14"/>
  <c r="G77" i="14"/>
  <c r="G56" i="16"/>
  <c r="G46" i="16"/>
  <c r="G59" i="16"/>
  <c r="G60" i="16"/>
  <c r="G65" i="16"/>
  <c r="G66" i="16"/>
  <c r="G50" i="19"/>
  <c r="G49" i="19"/>
  <c r="G50" i="9"/>
  <c r="G61" i="9"/>
  <c r="G14" i="9"/>
  <c r="G63" i="16"/>
  <c r="O16" i="25"/>
  <c r="G13" i="32"/>
  <c r="G50" i="20" l="1"/>
  <c r="G28" i="27"/>
  <c r="G17" i="9"/>
  <c r="G8" i="27" l="1"/>
  <c r="G6" i="17"/>
  <c r="G29" i="17"/>
  <c r="G7" i="17"/>
  <c r="G31" i="17"/>
  <c r="G42" i="20"/>
  <c r="G53" i="20"/>
  <c r="G56" i="9"/>
  <c r="G57" i="14"/>
  <c r="G58" i="14"/>
  <c r="G10" i="16"/>
  <c r="G53" i="16"/>
  <c r="G36" i="16"/>
  <c r="G49" i="16"/>
  <c r="G30" i="19"/>
  <c r="G5" i="31"/>
  <c r="G5" i="23"/>
  <c r="G18" i="25"/>
  <c r="G31" i="27"/>
  <c r="G6" i="27"/>
  <c r="G6" i="20"/>
  <c r="G43" i="20"/>
  <c r="G43" i="19"/>
  <c r="G7" i="25"/>
  <c r="G34" i="19" l="1"/>
  <c r="G32" i="17" l="1"/>
  <c r="G7" i="9"/>
  <c r="G36" i="14" l="1"/>
  <c r="G74" i="14" l="1"/>
  <c r="G6" i="9"/>
  <c r="G5" i="9"/>
  <c r="G67" i="9"/>
  <c r="G7" i="16"/>
  <c r="G38" i="19"/>
  <c r="G28" i="19"/>
  <c r="G5" i="19" l="1"/>
  <c r="G64" i="16"/>
  <c r="G64" i="9"/>
  <c r="G17" i="25"/>
  <c r="G55" i="16" l="1"/>
  <c r="G46" i="19"/>
  <c r="G42" i="14"/>
  <c r="G61" i="14"/>
  <c r="G6" i="29"/>
  <c r="G10" i="22"/>
  <c r="G35" i="27"/>
  <c r="G49" i="9"/>
  <c r="G66" i="9"/>
  <c r="G13" i="9"/>
  <c r="G62" i="16"/>
  <c r="G51" i="16"/>
  <c r="G7" i="19"/>
  <c r="G40" i="19"/>
  <c r="G6" i="19"/>
  <c r="G48" i="19"/>
  <c r="G32" i="27"/>
  <c r="G38" i="17"/>
  <c r="G35" i="17"/>
  <c r="G38" i="20"/>
  <c r="G37" i="20"/>
  <c r="G44" i="9"/>
  <c r="G68" i="14"/>
  <c r="G48" i="14"/>
  <c r="G7" i="14"/>
  <c r="G5" i="27" l="1"/>
  <c r="G51" i="14"/>
  <c r="G52" i="14"/>
  <c r="G44" i="19"/>
  <c r="G47" i="19"/>
  <c r="G52" i="20" l="1"/>
  <c r="G51" i="20"/>
  <c r="G9" i="9"/>
  <c r="G34" i="9"/>
  <c r="G58" i="9"/>
  <c r="G35" i="9"/>
  <c r="G44" i="14"/>
  <c r="G41" i="16"/>
  <c r="G36" i="19"/>
  <c r="G54" i="16"/>
  <c r="G33" i="27"/>
  <c r="G27" i="17"/>
  <c r="G32" i="19" l="1"/>
  <c r="G9" i="17" l="1"/>
  <c r="G36" i="20"/>
  <c r="G44" i="20"/>
  <c r="G39" i="19"/>
  <c r="G62" i="9"/>
  <c r="G16" i="25"/>
  <c r="G35" i="19" l="1"/>
  <c r="G46" i="20"/>
  <c r="G38" i="9"/>
  <c r="G57" i="16" l="1"/>
  <c r="G5" i="17" l="1"/>
  <c r="G33" i="19" l="1"/>
  <c r="G40" i="14" l="1"/>
  <c r="G8" i="9" l="1"/>
  <c r="G5" i="26" l="1"/>
  <c r="G5" i="20" l="1"/>
  <c r="G39" i="9"/>
  <c r="G37" i="27"/>
  <c r="G26" i="27"/>
  <c r="G47" i="20"/>
  <c r="G10" i="14"/>
  <c r="G48" i="20"/>
  <c r="G49" i="20"/>
  <c r="G7" i="20"/>
  <c r="G25" i="9"/>
  <c r="G65" i="14"/>
  <c r="G32" i="14"/>
  <c r="G5" i="14"/>
  <c r="G39" i="14"/>
  <c r="G80" i="14"/>
  <c r="G11" i="16"/>
  <c r="G5" i="16"/>
  <c r="G16" i="16"/>
  <c r="G40" i="16"/>
  <c r="G42" i="16"/>
  <c r="G6" i="16"/>
  <c r="G45" i="16"/>
  <c r="G41" i="19"/>
</calcChain>
</file>

<file path=xl/sharedStrings.xml><?xml version="1.0" encoding="utf-8"?>
<sst xmlns="http://schemas.openxmlformats.org/spreadsheetml/2006/main" count="2280" uniqueCount="642">
  <si>
    <t>POS</t>
  </si>
  <si>
    <t>LICENÇA</t>
  </si>
  <si>
    <t>CATEG</t>
  </si>
  <si>
    <t>EQUIPE</t>
  </si>
  <si>
    <t>UF</t>
  </si>
  <si>
    <t>PTOS</t>
  </si>
  <si>
    <t xml:space="preserve"> </t>
  </si>
  <si>
    <t>SP</t>
  </si>
  <si>
    <t>AVULSO</t>
  </si>
  <si>
    <t>SC</t>
  </si>
  <si>
    <t>ASSOCIACAO JOINVILLENSE DE CICLISMO - AJOCICLO</t>
  </si>
  <si>
    <t>RJ</t>
  </si>
  <si>
    <t>ARR PRO TEAM</t>
  </si>
  <si>
    <t>PR</t>
  </si>
  <si>
    <t>4º Grande Prêmio - Cavalo de Aço</t>
  </si>
  <si>
    <t>SECEL JARAGUA DO SUL</t>
  </si>
  <si>
    <t>SECRETARIA MUNICIPAL ESPORTE E LAZER PIÇARRAS</t>
  </si>
  <si>
    <t>MURILO KOZUCHOVSKI FERREIRA</t>
  </si>
  <si>
    <t>MA1</t>
  </si>
  <si>
    <t>GABRIEL CLAUDINO DE MORAES OZORIO</t>
  </si>
  <si>
    <t>TIJUCAS BIKE TEAM</t>
  </si>
  <si>
    <t>ANTONIO DIONATAN AMARAL</t>
  </si>
  <si>
    <t>AB BIKE FITNESS</t>
  </si>
  <si>
    <t>DIOGO CZUIKA</t>
  </si>
  <si>
    <t>RICARDO VIEIRA</t>
  </si>
  <si>
    <t>MA2</t>
  </si>
  <si>
    <t>ANDRE LUIZ DE ANDRADE</t>
  </si>
  <si>
    <t>RICARDO CIOLA CORRÊA</t>
  </si>
  <si>
    <t>EXCELENCIA CICLISMO</t>
  </si>
  <si>
    <t>LUCAS ZALESKI MULLER</t>
  </si>
  <si>
    <t>PEDAL BATISTENSE RACING TEAM</t>
  </si>
  <si>
    <t>DANIEL FAGUNDES</t>
  </si>
  <si>
    <t>SECEL JARAGUÁ DO SUL</t>
  </si>
  <si>
    <t>CRISTIANO IUNZKOVZKI</t>
  </si>
  <si>
    <t>MB1</t>
  </si>
  <si>
    <t>MB2</t>
  </si>
  <si>
    <t>RODRIGO LIMA BORGES</t>
  </si>
  <si>
    <t>RICARDO CORDOVA CONTE</t>
  </si>
  <si>
    <t>MARCELO PEREIRA DE PEREIRA</t>
  </si>
  <si>
    <t>RAPHAEL MURARA</t>
  </si>
  <si>
    <t>CÁSSIO PREIS</t>
  </si>
  <si>
    <t>CHRISTIAN SANTANA SOUZA</t>
  </si>
  <si>
    <t>VINICIUS PACIEVITCZ</t>
  </si>
  <si>
    <t>SERGIO JOSÉ REIS</t>
  </si>
  <si>
    <t>JOAO CARLOS RODRIGUES LOPES</t>
  </si>
  <si>
    <t>MARCO AURELIO ALLE SAROT</t>
  </si>
  <si>
    <t>EMERSON DE JESUS BERLOTO</t>
  </si>
  <si>
    <t>MC1</t>
  </si>
  <si>
    <t>MC2</t>
  </si>
  <si>
    <t>JAISON CARDOSO DOS SANTOS</t>
  </si>
  <si>
    <t>MOIZES HIPOLITO</t>
  </si>
  <si>
    <t>MARCELO SIRVAS PLATA</t>
  </si>
  <si>
    <t>DOUGLAS WEHMUTH</t>
  </si>
  <si>
    <t>BRUCICLE</t>
  </si>
  <si>
    <t>HENER MARTINS PAINELLI</t>
  </si>
  <si>
    <t>MD1</t>
  </si>
  <si>
    <t>MD2</t>
  </si>
  <si>
    <t>CARLOS ROBERTO BREDOW</t>
  </si>
  <si>
    <t>IRIO GOEDE</t>
  </si>
  <si>
    <t>JUAREZ PEREIRA DOS SANTOS</t>
  </si>
  <si>
    <t>VIVIANE MARCOS</t>
  </si>
  <si>
    <t>FB2</t>
  </si>
  <si>
    <t>38º Torneio de Verão</t>
  </si>
  <si>
    <t>ANTONIO CARLOS MONTEIRO JUNIOR</t>
  </si>
  <si>
    <t>WESLEY DOS SANTOS CARRIELO</t>
  </si>
  <si>
    <t xml:space="preserve">TEAM MASTER SÃO FRANCISCO DE ITAPABOANA </t>
  </si>
  <si>
    <t>CARLOS EDUARDO FERREIRA JUNIOR</t>
  </si>
  <si>
    <t>ADRIANO MARTINS</t>
  </si>
  <si>
    <t>MSV CYCLING TEAM/PREFEITURA DE SALTO</t>
  </si>
  <si>
    <t>RODRIGO DE ABREU ROCHA</t>
  </si>
  <si>
    <t>UCRJ / TURIM</t>
  </si>
  <si>
    <t>FRANCISCO DAS CHAGAS PEREIRA LEITE</t>
  </si>
  <si>
    <t>MACIEIRA TEAM BRASIL</t>
  </si>
  <si>
    <t>RAFAEL RODRIGUES BILATO</t>
  </si>
  <si>
    <t>ALEXANDRE ALENCAR ALMEIDA</t>
  </si>
  <si>
    <t>BREAKAWAY ATIBAIA</t>
  </si>
  <si>
    <t>MAURILIO ALVES CARDOSO</t>
  </si>
  <si>
    <t>ADFACEX</t>
  </si>
  <si>
    <t>JOSE DIOGENES FERNANDES DE ARAUJO</t>
  </si>
  <si>
    <t>RAUL CESAR PORTO</t>
  </si>
  <si>
    <t>ISRAEL NOGUEIRA DE ALMEIDA</t>
  </si>
  <si>
    <t>Night Challenger - Desafio Noturno</t>
  </si>
  <si>
    <t>PE</t>
  </si>
  <si>
    <t>PB</t>
  </si>
  <si>
    <t>JACY ANTONIO DA SILVA JUNIOR</t>
  </si>
  <si>
    <t>SOLANO GUIMARAES SOUZA JUNIOR</t>
  </si>
  <si>
    <t>LEONARDO DOS SANTOS GUEDES</t>
  </si>
  <si>
    <t>ASSOCIACAO DOS CICLISTAS DA PARAIBA</t>
  </si>
  <si>
    <t>VINICIUS DOS SANTOS TARQUINO</t>
  </si>
  <si>
    <t>ALLAN EVERTON PEREIRA DE MENEZES</t>
  </si>
  <si>
    <t>JOSE JUNIOR BATISTA DA SILVA</t>
  </si>
  <si>
    <t>JECIEL LEMOS DA SILVA GOUVEIA</t>
  </si>
  <si>
    <t>BRUNO DELGADO BRILHANTE</t>
  </si>
  <si>
    <t>ANDRE BELTRÃO GADELHA DE SÁ</t>
  </si>
  <si>
    <t>MANOEL DEOLINO DE SOUZA JUNIOR</t>
  </si>
  <si>
    <t>PABLO STEPHANIE GOUVEIA CAVALCANTI</t>
  </si>
  <si>
    <t>ALLAN CHARLES DE SOUSA RAMOS</t>
  </si>
  <si>
    <t>JOELBES CHAVES SILVA JUNIOR</t>
  </si>
  <si>
    <t>ANDRYW MATHEUS RODRIGUES ANTAS FLORENTINO</t>
  </si>
  <si>
    <t>ABRAAO JORGE MARTINS</t>
  </si>
  <si>
    <t>EMANOEL TEIXEIRA DA SILVA</t>
  </si>
  <si>
    <t>RN</t>
  </si>
  <si>
    <t>JOSÉ PAULO VITORINO DOS SANTOS JUNIOR</t>
  </si>
  <si>
    <t>PEDRO LINO BRANDÃO NETO</t>
  </si>
  <si>
    <t>ANDRE ELIA ASSAD</t>
  </si>
  <si>
    <t>RENATO JOSÉ MONTEIRO DE FIGUEIREDO</t>
  </si>
  <si>
    <t>ANÍBAL COSTA FILHO</t>
  </si>
  <si>
    <t>FERNANDO DE LUCENA DE MEDEIROS JUNIOR</t>
  </si>
  <si>
    <t>LEONARD FERNANDO BEZERRA DE BRITO</t>
  </si>
  <si>
    <t>JOSE ROGERIO DO CARMO SILVA</t>
  </si>
  <si>
    <t>TARCISIO LUIZ PEREIRA CARNEIRO FILHO</t>
  </si>
  <si>
    <t>GILBERTO SOARES DA SILVA</t>
  </si>
  <si>
    <t>CARLOS ALBERTO FRAGOSO MACHADO COSTA</t>
  </si>
  <si>
    <t>SERGIO DE CARVALHO LIMA</t>
  </si>
  <si>
    <t>CYRILLE JOSE MARTINS</t>
  </si>
  <si>
    <t>LUCIANO SAULO RAMOS CAVALCANTE</t>
  </si>
  <si>
    <t>ROBSON LUIZ WANDERLEY PONTES DE MELO</t>
  </si>
  <si>
    <t>ADVENTURE BIKE LTDA</t>
  </si>
  <si>
    <t>CARLOS ALBERTO MARQUES DA SILVA</t>
  </si>
  <si>
    <t>SYDNEY DE OLIVEIRA DIAS</t>
  </si>
  <si>
    <t>JOSÉ ANTONIO S. DE OLIVEIRA</t>
  </si>
  <si>
    <t>HERIBERTO AUGUSTO DA COSTA</t>
  </si>
  <si>
    <t>LAUDIZIO DA SILVA DINIZ</t>
  </si>
  <si>
    <t>FRANCISCO DE ASSIS BEZERRA DE OLIVEIRA</t>
  </si>
  <si>
    <t>MANOEL DRAHOMIRO DUARTE</t>
  </si>
  <si>
    <t>EDUARDO JORGE MOREIRA RIBEIRO</t>
  </si>
  <si>
    <t>CAMILA GIULLIANA COSTA</t>
  </si>
  <si>
    <t>FB1</t>
  </si>
  <si>
    <t>RUTE ALVES DA ROCHA</t>
  </si>
  <si>
    <t>CHRISTIANE RAMALHO COSTA SOUZA</t>
  </si>
  <si>
    <t>CLUBE TRISPORT DE CICLISMO - CTC</t>
  </si>
  <si>
    <t>54º Circuito do Boa Vista</t>
  </si>
  <si>
    <t>MARCOS LUCIO</t>
  </si>
  <si>
    <t>ALMIR ANTONIO KREIN</t>
  </si>
  <si>
    <t>MARIO LUCIO FLORIANI</t>
  </si>
  <si>
    <t>VILMAR DE SOUZA</t>
  </si>
  <si>
    <t>ME+</t>
  </si>
  <si>
    <t>IVO NUNES</t>
  </si>
  <si>
    <t>ASSOCIACAO CICLISTICA ROLANDENSE</t>
  </si>
  <si>
    <t>JOSÉ WILMAR CARVALHO</t>
  </si>
  <si>
    <t>CLUBE MARINGAENSE DE CICLISMO-CMC</t>
  </si>
  <si>
    <t>FERNANDO KASZUBOWSKY</t>
  </si>
  <si>
    <t>EDSON PAULO DA SILVA</t>
  </si>
  <si>
    <t>CLEYTON VANDRÉ DOS SANTOS</t>
  </si>
  <si>
    <t>LEOMAR DA SILVA</t>
  </si>
  <si>
    <t>SARIN CARLESSO</t>
  </si>
  <si>
    <t>LUIZ FERNANDO ROSSI</t>
  </si>
  <si>
    <t>BRUNA ZANON BRESSAN</t>
  </si>
  <si>
    <t>JULIANE PEDROSO DOS SANTOS ROCHA</t>
  </si>
  <si>
    <t>GELMA GEAN TARGINO SIQUEIRA</t>
  </si>
  <si>
    <t>FC1</t>
  </si>
  <si>
    <t>ANDRE RAMPAZZO BOMBACINI</t>
  </si>
  <si>
    <t>WILLIAN FRANCISCO DOS SANTOS</t>
  </si>
  <si>
    <t>BRUNO FREITAS DA SILVA</t>
  </si>
  <si>
    <t>CLEITON LORENTZ CARDOSO</t>
  </si>
  <si>
    <t>ROMÁRIO RODRIGO CORDEIRO</t>
  </si>
  <si>
    <t>LUCAS SOUZA BINI</t>
  </si>
  <si>
    <t>TIAGO NUNES</t>
  </si>
  <si>
    <t>JUNIOR CESAR LORENSKI</t>
  </si>
  <si>
    <t>ANDRÉ ANVERSI</t>
  </si>
  <si>
    <t>35ª Prova Ciclística Subida do Morro da Cruz</t>
  </si>
  <si>
    <t>EVANIO ZIMMERMANN</t>
  </si>
  <si>
    <t>ANTONIO MARCOS CARNEIRO DE CAMPOS</t>
  </si>
  <si>
    <t>MUNICIPIO DE COLOMBO</t>
  </si>
  <si>
    <t>REGINALDO RODRIGUES MEDEIROS</t>
  </si>
  <si>
    <t>8º Desafio 230</t>
  </si>
  <si>
    <t>MARCELO PEREIRA DA SILVA</t>
  </si>
  <si>
    <t>VAGNER BATISTA LINS</t>
  </si>
  <si>
    <t>LUCAS EMMANUEL GOMES DOS SANTOS</t>
  </si>
  <si>
    <t>WALYSON ALVES DA SILVA</t>
  </si>
  <si>
    <t>EVANDERSON DE SOUSA GOMES</t>
  </si>
  <si>
    <t>THIMOTEO LIMA DA SILVA</t>
  </si>
  <si>
    <t>KEVIN FELIPE CANDIDO DA SILVA</t>
  </si>
  <si>
    <t>THIAGO RODRIGUES LUNA</t>
  </si>
  <si>
    <t>YRANILDO JOSÉ SILVESTRE DA SILVA</t>
  </si>
  <si>
    <t>RICARDO TI BURCIO DA SILVA</t>
  </si>
  <si>
    <t>HENNAN SILVA ROCHA</t>
  </si>
  <si>
    <t>JUCELIO DE FREITAS BARBOSA</t>
  </si>
  <si>
    <t>RENATO WILLAMS DE VASCONCELOS SOUSA</t>
  </si>
  <si>
    <t>EDIVAN ANDRADE LOPES</t>
  </si>
  <si>
    <t>JANDREY DANTAS FILGUEIRA</t>
  </si>
  <si>
    <t>TÚLIO FIDEL ORREGO</t>
  </si>
  <si>
    <t>VASCO VICENTE DA SILVA</t>
  </si>
  <si>
    <t>WESLEY COSTA SILVA</t>
  </si>
  <si>
    <t>CLEITON BERNARDO DE MEDEIROS</t>
  </si>
  <si>
    <t>ANTONIO FERNANDES DE MACEDO NETO</t>
  </si>
  <si>
    <t>VAGNO JESUS TEAM</t>
  </si>
  <si>
    <t>GEISON FERNANDES DA COSTA</t>
  </si>
  <si>
    <t>MARCOS ANTONIO FERREIRA DE SOUSA</t>
  </si>
  <si>
    <t>HIGO PEREIRA DOS SANTOS</t>
  </si>
  <si>
    <t>BRAZILIANO JERONIMO VIEIRA FREIRE</t>
  </si>
  <si>
    <t>RANIEL MARQUES DA SILVA</t>
  </si>
  <si>
    <t>VALDEMIR CUSTODIO</t>
  </si>
  <si>
    <t>LUIZ EDUARDO ROSSITER DA SILVA</t>
  </si>
  <si>
    <t>EVERALDO SEVERINO DA SILVA</t>
  </si>
  <si>
    <t>CICERO EVANDRO FECHINE</t>
  </si>
  <si>
    <t>LUCIANO GALVAO RIBEIRO</t>
  </si>
  <si>
    <t>JOÃO BOSCO VASCONCELOS DE ALMEIDA</t>
  </si>
  <si>
    <t>WDELON WILSON BARBOSA DA SILVA</t>
  </si>
  <si>
    <t>VALDEMIR AUGUSTO DA COSTA</t>
  </si>
  <si>
    <t>ERASMO ARAUJO</t>
  </si>
  <si>
    <t>ROBESVAL MOREIRA DE LIMA</t>
  </si>
  <si>
    <t>WAMBERTO DE BARROS QUEIROZ</t>
  </si>
  <si>
    <t>FRANCISCO LINDBERG DE ARAUJO LIMA</t>
  </si>
  <si>
    <t>JESSYKA SUAMY SILVA</t>
  </si>
  <si>
    <t>MARIA CECILIA LAGRECA DE PAIVA BARBOSA</t>
  </si>
  <si>
    <t>NICOLI MAZZAROLO</t>
  </si>
  <si>
    <t>ANA CAROLINA BERNARDINO DE ALBUQUERQUE</t>
  </si>
  <si>
    <t>ANDRESSA MENDES COSTA</t>
  </si>
  <si>
    <t>FA1</t>
  </si>
  <si>
    <t>FA2</t>
  </si>
  <si>
    <t>S30</t>
  </si>
  <si>
    <t>EVERTON FAVARIN</t>
  </si>
  <si>
    <t>GABRIEL THIERY KISNER</t>
  </si>
  <si>
    <t>WILLIAM RONCHI</t>
  </si>
  <si>
    <t>MARCO AURELIO GARCIA</t>
  </si>
  <si>
    <t>ANDREI VANZELLA</t>
  </si>
  <si>
    <t>RICHARD NICKOLAS KALSSON</t>
  </si>
  <si>
    <t>DALLYSON REZENDES MUNIZ DE OLIVEIRA</t>
  </si>
  <si>
    <t>MATHEUS RYAN DE FREITAS MARINHO</t>
  </si>
  <si>
    <t>DIOGO DA SILVA FERREIRA</t>
  </si>
  <si>
    <t>LUCAS MESSIAS DOS SANTOS SILVA</t>
  </si>
  <si>
    <t>GUSTAVO MATHEUS GOMES MELO</t>
  </si>
  <si>
    <t>JOHN VICTOR ALVES LUIZ</t>
  </si>
  <si>
    <t>LUCAS TARGINO TRINDADE</t>
  </si>
  <si>
    <t>DANIEL DE SOUZA SANTOS</t>
  </si>
  <si>
    <t>CICLO BIKE</t>
  </si>
  <si>
    <t>RIELTOM SULIVAN DA SILVA</t>
  </si>
  <si>
    <t>4º GP Rainha do Brejo de Ciclismo</t>
  </si>
  <si>
    <t>JESIEL FERNANDO DE FRANCA SOUZA</t>
  </si>
  <si>
    <t>SKY BIKE TEAM</t>
  </si>
  <si>
    <t>DENISON BISPO FERREIRA</t>
  </si>
  <si>
    <t>SE</t>
  </si>
  <si>
    <t>PATRÍCIO LEANDRO CARDOSO D A SILVA</t>
  </si>
  <si>
    <t>EVILASIO DE OLIVEIRA FILHO</t>
  </si>
  <si>
    <t>IGOR RICARDO BATISTA VIEIRA DE MELO</t>
  </si>
  <si>
    <t>PATRICIA BEZERRA DE MEDEIROS NASCIMENTO</t>
  </si>
  <si>
    <t>TO</t>
  </si>
  <si>
    <t>CLAUDIO GONÇALVES FERREIRA</t>
  </si>
  <si>
    <t>MARCONI FLORÊNCIO DE LIMA</t>
  </si>
  <si>
    <t>JOSE WELLINGTON ALVES ARAUJO</t>
  </si>
  <si>
    <t>GIVANILDO PEREIRA DE SANTANA</t>
  </si>
  <si>
    <t>JOEL GOMES SOARES</t>
  </si>
  <si>
    <t>FRANCISCO JOSSIVAN BEZERRA GOMES</t>
  </si>
  <si>
    <t>FABIANO ANTONIO SALVIANO</t>
  </si>
  <si>
    <t>BIKE DOIS RIOS STORE</t>
  </si>
  <si>
    <t>PAULO SERGIO AIRES CUSTODIO</t>
  </si>
  <si>
    <t>STANISLAU RAMOS FERREIRA</t>
  </si>
  <si>
    <t>73ª Volta Ciclística 1º de Maio</t>
  </si>
  <si>
    <t>GIOVANA DE VELLIS MORAES</t>
  </si>
  <si>
    <t>FUNDACAO CASA DA CULTURA E ESPORTES</t>
  </si>
  <si>
    <t>KELLY CRISTINA ROMERO SANTOS</t>
  </si>
  <si>
    <t>PAULA MEDEIROS ALMEIDA FERREIRA</t>
  </si>
  <si>
    <t>CICLISMO S.E.L.J/AMCI</t>
  </si>
  <si>
    <t>ANA CAROLINA CANA BRASIL</t>
  </si>
  <si>
    <t>CRISTINA RODRIGUES DOS SANTOS</t>
  </si>
  <si>
    <t>CARLOS EDUARDO UCHOA VICENTE</t>
  </si>
  <si>
    <t>BRUNO HENRIQUE SANTOS PEREIRA</t>
  </si>
  <si>
    <t>GUARATINGUETÁ CYCLING TEAM</t>
  </si>
  <si>
    <t>PEDRO HENRIQUE RABELO MARTINS PEREIRA</t>
  </si>
  <si>
    <t>S2 TEAM/ALTINO OSASCO</t>
  </si>
  <si>
    <t>LEONARDO MAURILIO BENEDETTI PEREIRA</t>
  </si>
  <si>
    <t>FELIPE ALEX RIBEIRO</t>
  </si>
  <si>
    <t>DOUGLAS SANTIAGO AMARAL</t>
  </si>
  <si>
    <t>JOAO VICTOR GONCALVES CARVALHO</t>
  </si>
  <si>
    <t>GUILHERME DA SILVA CALEFFI LEANDRO</t>
  </si>
  <si>
    <t>PEDRO PAULO MILENKOVICH DE ALMEIDA LAHUD</t>
  </si>
  <si>
    <t>DANILO ANGELO NOGUEIRA RODRIGUES</t>
  </si>
  <si>
    <t>ROGER SILVA PORTO</t>
  </si>
  <si>
    <t>GERONIR CAMILO DE OLIVEIRA</t>
  </si>
  <si>
    <t>RUBENS MATIAS RODRIGUES JUNIOR</t>
  </si>
  <si>
    <t>VINICIUS GOMES DE ANDRADE</t>
  </si>
  <si>
    <t>DANUBIO FERNANDO BELO ALENCAR</t>
  </si>
  <si>
    <t>GUILHERME NOGUEIRA MARIN</t>
  </si>
  <si>
    <t>FERNANDO CUNHA CORREIA</t>
  </si>
  <si>
    <t>DANIELA DE OLIVEIRA</t>
  </si>
  <si>
    <t>VÂNIA ASSUNÇÃO RODRIGUES GATTO</t>
  </si>
  <si>
    <t>VANESSA TEIXEIRA DIAS SUGUINO</t>
  </si>
  <si>
    <t>FLAVIA GONCALVES REAL</t>
  </si>
  <si>
    <t>AGI CYCLING TEAM</t>
  </si>
  <si>
    <t>NATHALIE GOMES ROVAI</t>
  </si>
  <si>
    <t>VIVIANE FAUSTO DEVITTE</t>
  </si>
  <si>
    <t>LULUFIVE TEAM</t>
  </si>
  <si>
    <t>GRAZZIA GUGLIELMINO DA CRUZ</t>
  </si>
  <si>
    <t>JOVANA HELENA FRANCISCO</t>
  </si>
  <si>
    <t>VALDINÉIA DA SILVA BRANDINO DOS SANTOS</t>
  </si>
  <si>
    <t>S.E.L. - MOGI GUAÇU</t>
  </si>
  <si>
    <t>RICARDO REIS SILVA</t>
  </si>
  <si>
    <t>FERNANDO MORILHA DE VICENTE</t>
  </si>
  <si>
    <t>ASSOCIACAO SERTANEZINA DE CICLISMO</t>
  </si>
  <si>
    <t>PEDRO PAULO BARBOSA</t>
  </si>
  <si>
    <t>CARLOS ROBERTO MARQUES DE FRANÇA</t>
  </si>
  <si>
    <t>VINICIUS GONCALVES BARBOSA</t>
  </si>
  <si>
    <t>ANDERSON LUIZ DE OLIVEIRA</t>
  </si>
  <si>
    <t>AURELIO BUENO MOREIRA</t>
  </si>
  <si>
    <t>TIAGO PEREIRA DA SILVA</t>
  </si>
  <si>
    <t>GABRIEL RACY VALENTE DOS REIS</t>
  </si>
  <si>
    <t>PAULO RUBENS SOARES HUNGRIA NETO</t>
  </si>
  <si>
    <t>ROBERT LIMA DE CAMPOS</t>
  </si>
  <si>
    <t>FABIO HENRIQUE PRADO</t>
  </si>
  <si>
    <t>ALEX DAVID MAYER ARSENO</t>
  </si>
  <si>
    <t>MARCELO AMBROSIO PASCHOALINO</t>
  </si>
  <si>
    <t>OTAVIO AUGUSTO RODRIGUES</t>
  </si>
  <si>
    <t>ASSOCIACAO RADICAL SPORTS CLUB</t>
  </si>
  <si>
    <t>ADRIANO ALBERTO FERRARI SAVIOLLI</t>
  </si>
  <si>
    <t>INDAIATUBA CYCLING TEAM</t>
  </si>
  <si>
    <t>GILBERTO DE SOUSA JUNIOR</t>
  </si>
  <si>
    <t>JOAO PAULO FERREIRA DE ASSIS</t>
  </si>
  <si>
    <t>DURVAL FERNANDES DA SILVA JUNIOR</t>
  </si>
  <si>
    <t>JOSE EDSON PEREIRA DA SILVA</t>
  </si>
  <si>
    <t>LEANDRO CANDIDO ANDREOTTI</t>
  </si>
  <si>
    <t>RODRIGO LUIZ PULINI</t>
  </si>
  <si>
    <t>EDGAR AKIRA TOKKO</t>
  </si>
  <si>
    <t>ALMIR ROGERIO ALVES LOBO</t>
  </si>
  <si>
    <t>GUSTAVO DONÁ MACHADO</t>
  </si>
  <si>
    <t>JOAO PAULO DE OLIVEIRA VIDAL VIEIRA</t>
  </si>
  <si>
    <t>ANDRE LUIZ PULINI</t>
  </si>
  <si>
    <t>LAURO LINHARES FRANÇA DE MELO</t>
  </si>
  <si>
    <t>EDUARDO TEIXEIRA GRANDINETTI</t>
  </si>
  <si>
    <t>APARECIDO SEITI KATSUMI</t>
  </si>
  <si>
    <t>VICENTE MOREIRA PASSARELLI</t>
  </si>
  <si>
    <t>RAMIRO GARCIA JUNIOR</t>
  </si>
  <si>
    <t>CARLOS EDUARDO VENANCIO</t>
  </si>
  <si>
    <t>PAULO RODRIGO QUEIROZ FIUZA</t>
  </si>
  <si>
    <t>RENATO LEME OLIVEIRA</t>
  </si>
  <si>
    <t>RAFAEL VILAS BOAS LICURSI</t>
  </si>
  <si>
    <t>ANA CRISTINA ALVES</t>
  </si>
  <si>
    <t>IARA GONCALVES DA SILVA</t>
  </si>
  <si>
    <t>MARCIA RODRIGUES DA SILVA</t>
  </si>
  <si>
    <t>HAMILTON FERNANDES DE SOUZA</t>
  </si>
  <si>
    <t>ANDRE ORSOLINO DA SILVA</t>
  </si>
  <si>
    <t>FLAVIO RODRIGUES CONDE JUNIOR</t>
  </si>
  <si>
    <t>LUCIANO APARECIDO FERREIRA DA ROCHA</t>
  </si>
  <si>
    <t>WANDERLEY CLETO FILHO</t>
  </si>
  <si>
    <t>TEAM SERV BIKE</t>
  </si>
  <si>
    <t>JOAO SALES DA SILVA</t>
  </si>
  <si>
    <t>ROBERTO PANAGEIRO POSSAMAES</t>
  </si>
  <si>
    <t>GUSTAVO LUIZ ROCCHETTI MERLO</t>
  </si>
  <si>
    <t>GERINALDO GERALDO SANTANA</t>
  </si>
  <si>
    <t>ILSON RODRIGUES</t>
  </si>
  <si>
    <t>GIVALDO SOARES DA SILVA</t>
  </si>
  <si>
    <t>TAUBATÉ CYCLING TEAM/TARUMÃ/ARAÚJO SIMÃO</t>
  </si>
  <si>
    <t>VALERIO DOS SANTOS BARBOSA</t>
  </si>
  <si>
    <t>LUCIANO DOS SANTOS</t>
  </si>
  <si>
    <t>CARLOS EDUARDO ICASSATI</t>
  </si>
  <si>
    <t>EVALDO FERRARI</t>
  </si>
  <si>
    <t>SANDRO AUGUSTO CATEL</t>
  </si>
  <si>
    <t>ROGERIO DINIZ SILVA</t>
  </si>
  <si>
    <t>SERGIO GIBIM</t>
  </si>
  <si>
    <t>VANDERLEI JOSE DA SILVA</t>
  </si>
  <si>
    <t>JOSE DONIZETE DOS SANTOS</t>
  </si>
  <si>
    <t>MG</t>
  </si>
  <si>
    <t>ALEXANDRE LIMPO DE ABREU BUENO DE MORAES</t>
  </si>
  <si>
    <t>CARLOS ROBERTO MENDES</t>
  </si>
  <si>
    <t>MOISES ANTONIO DOS SANTOS</t>
  </si>
  <si>
    <t>GUIDO KOVALSKYS</t>
  </si>
  <si>
    <t>APGF - SAO JOSE - AVAI F.C.</t>
  </si>
  <si>
    <t>GIOVANE MARCELINO DE CALDAS</t>
  </si>
  <si>
    <t>MARCELO DA SILVA COCHA</t>
  </si>
  <si>
    <t>MARCOS ANTONIO DE PAULA</t>
  </si>
  <si>
    <t>PAULO SERGIO DA SILVA</t>
  </si>
  <si>
    <t>LIGA DE CICLISMO SOROCABANA</t>
  </si>
  <si>
    <t>ORIVALDO DA SILVA OLIVEIRA</t>
  </si>
  <si>
    <t>GERALDO MARINS DOS REIS JUNIOR</t>
  </si>
  <si>
    <t>LUIS CARLOS MATILDES HENRIQUE</t>
  </si>
  <si>
    <t>EDELCIO ALVES DO CARMO</t>
  </si>
  <si>
    <t>MARCONDES CÉSAR CICLISMO/INSTITUTO MARAINGONI</t>
  </si>
  <si>
    <t>ROBERTO CLEMENTINO</t>
  </si>
  <si>
    <t>MOZART TADEUS RIOS</t>
  </si>
  <si>
    <t>MARCOS ANTONIO MICHELINI</t>
  </si>
  <si>
    <t>VANDERLEI BARBOSA SILVA</t>
  </si>
  <si>
    <t>MARCOS GERSON VIDO</t>
  </si>
  <si>
    <t>ENEAS CIANDRINI</t>
  </si>
  <si>
    <t>FERNANDO ARCHILA GONCALVES</t>
  </si>
  <si>
    <t>GERALDO GOMES DA SILVA</t>
  </si>
  <si>
    <t>CLUBE DE CICLISMO DE SAO JOSE DOS CAMPOS</t>
  </si>
  <si>
    <t>MAURICIO ANTONIO PENHA</t>
  </si>
  <si>
    <t>ANTONIO SERGIO DE SÁ PINTO</t>
  </si>
  <si>
    <t>MILTON JUN TAKAHARA</t>
  </si>
  <si>
    <t>NEWTON DE SOUZA LEITE</t>
  </si>
  <si>
    <t>S.E.L - MOGI GUAÇU</t>
  </si>
  <si>
    <t>JOAO CARLOS DE FREITAS MOTTA</t>
  </si>
  <si>
    <t>MARCIO APARECIDO DE OLIVEIRA</t>
  </si>
  <si>
    <t>SESI CICLISMO</t>
  </si>
  <si>
    <t>ADOLFO JOSE MARIANO DE OLIVEIRA</t>
  </si>
  <si>
    <t>CARLOS ALBERTO SANT ANNA</t>
  </si>
  <si>
    <t>FRANCISCO CASEMIRO ORTENSE PINTO</t>
  </si>
  <si>
    <t>RICARDO VENTURELLI GONÇALVES</t>
  </si>
  <si>
    <t>FARLEY PEDRO DE LIMA</t>
  </si>
  <si>
    <t>NIVALDO SANTANA DE ABREU</t>
  </si>
  <si>
    <t>VALTER FERRAZ VIEIRA</t>
  </si>
  <si>
    <t>ERTON BITTENCOURT DE MELLO</t>
  </si>
  <si>
    <t>LOURIVAL DE SOUZA</t>
  </si>
  <si>
    <t>DANIEL SOARES DA SILVA</t>
  </si>
  <si>
    <t>GUSTAVO TELLES CORRA</t>
  </si>
  <si>
    <t>ALEX DAVID DOS SANTOS</t>
  </si>
  <si>
    <t>PAULO FELIPE OLIVEIRA DE SOUZA</t>
  </si>
  <si>
    <t>HENRICO MARQUES PIZARRO</t>
  </si>
  <si>
    <t>GUSTAVO EDUARDO COLAÇA SALES</t>
  </si>
  <si>
    <t>VINICIUS DE ARAUJO ROSSI</t>
  </si>
  <si>
    <t>JOSÉ LUCAS BEZERRA DA SILVA</t>
  </si>
  <si>
    <t>VOLT - ASSOCIAÇÃO ESPORTIVA DESTAQUE</t>
  </si>
  <si>
    <t>LUIZ CARLOS PEREIRA</t>
  </si>
  <si>
    <t>JEFFERSON GABRIEL NUNES PEDROSO DA LUZ</t>
  </si>
  <si>
    <t>JONATHAN DOS ANJOS NOGUEIRA</t>
  </si>
  <si>
    <t>RAFAEL DA MATTA PACHIONE</t>
  </si>
  <si>
    <t>74ª Dia do Trabalhador</t>
  </si>
  <si>
    <t>CLAUDIO PINTO TOSTA</t>
  </si>
  <si>
    <t>JOSE LUIZ BREXIANI</t>
  </si>
  <si>
    <t>ERT TEAM VALENÇA</t>
  </si>
  <si>
    <t>JOAO DE PINHO VINAGRE</t>
  </si>
  <si>
    <t>GUARACY FERNADES BEZERRA</t>
  </si>
  <si>
    <t>RICARDO JOSE TJADER</t>
  </si>
  <si>
    <t>DILSON ALVES RIBEIRO</t>
  </si>
  <si>
    <t>CLEBER GUEDES</t>
  </si>
  <si>
    <t>GIORGIO FRACASSI</t>
  </si>
  <si>
    <t>RICARDO BUSCEMA</t>
  </si>
  <si>
    <t>3|SHOP TEAM</t>
  </si>
  <si>
    <t>RAYAN GOMES DE ALMEIDA</t>
  </si>
  <si>
    <t>TEAM MASTER SÃO FRANCISCO DE ITAPABOANA RJ</t>
  </si>
  <si>
    <t>PEDRO HENRIQUE SILVA COSTA PINHEIRO</t>
  </si>
  <si>
    <t>LEGACY CYCLING TEAM</t>
  </si>
  <si>
    <t>BERNARDO ZAMBELLI ZANELI OLIVEIRA</t>
  </si>
  <si>
    <t>LINDOMAR NEUMAN DE JESUS ALMEIDA</t>
  </si>
  <si>
    <t>CLAUDIO SÉRGIO VIEIRA DOS SANTOS JUNIOR</t>
  </si>
  <si>
    <t>CAIO RIBEIRO DAMASCENO</t>
  </si>
  <si>
    <t>JONAH CANDIDO AFONSO</t>
  </si>
  <si>
    <t>RENATO DE FREITAS GENEROZO</t>
  </si>
  <si>
    <t>ANNDRIO LUIZ DO COUTO</t>
  </si>
  <si>
    <t>UÉLITON SANTOS BARBOZA JUNIOR</t>
  </si>
  <si>
    <t>RELYSON DE CARVALHO SILVA</t>
  </si>
  <si>
    <t>CLEBER NOGUEIRA HIAT</t>
  </si>
  <si>
    <t>DAVID DOS ANJOS FARIA</t>
  </si>
  <si>
    <t>ALLAN DE HOLANDA FERNANDES</t>
  </si>
  <si>
    <t>MARCIO LUIZ CORREIA DE SÁ</t>
  </si>
  <si>
    <t>ANDRÉ NOGUEIRA DE OLIVEIRA</t>
  </si>
  <si>
    <t>VINICIUS DA CRUZ MARTINS</t>
  </si>
  <si>
    <t>ASSOCIACAO CICLISTICA TRIRRIENSE (ACT)</t>
  </si>
  <si>
    <t>VALDINEI FERREIRA DA COSTA</t>
  </si>
  <si>
    <t>GUILHERME RICO</t>
  </si>
  <si>
    <t>ROBERTO LUIZ NEMER MARUN</t>
  </si>
  <si>
    <t>LEANDRO LACERDA ANTONIO</t>
  </si>
  <si>
    <t>GIULIO RODRIGUES CARUSO</t>
  </si>
  <si>
    <t>ERT CYCLE SPORT IND DE UNIFORMES LTDA</t>
  </si>
  <si>
    <t>PHILIPE FERREIRA RALEJO</t>
  </si>
  <si>
    <t>BA</t>
  </si>
  <si>
    <t>PABLO CESAR BARRA DE OLIVEIRA</t>
  </si>
  <si>
    <t>DANIEL CASADO FARIAS</t>
  </si>
  <si>
    <t>EMANOEL ARAÚJO VICTOR</t>
  </si>
  <si>
    <t>LEONARDO DA CONCEIÇÃO LIMA</t>
  </si>
  <si>
    <t>DANIEL BATISTA PIMENTEL</t>
  </si>
  <si>
    <t>ALAN DA SILVA BRANDT</t>
  </si>
  <si>
    <t>RICARDO NUNES DA ROCHA</t>
  </si>
  <si>
    <t>ALEXANDRE MICHETTI DOS SANTOS</t>
  </si>
  <si>
    <t>ANDERSON PEREIRA DE VASCONCELLOS</t>
  </si>
  <si>
    <t>SEBASTIAO CELMO CORREA DE ALMEIDA</t>
  </si>
  <si>
    <t>MARCELO MARCONDES GODOY</t>
  </si>
  <si>
    <t>MARCUS HENRIQUE CAMPINO DE LA CRUZ</t>
  </si>
  <si>
    <t>CLAUDIO RENATO DE MOURA SERRA</t>
  </si>
  <si>
    <t>ALEX DOS SANTOS LIMA</t>
  </si>
  <si>
    <t>MARCIO AUGUSTO GRIPP</t>
  </si>
  <si>
    <t>PRIME BIKE MACAÉ</t>
  </si>
  <si>
    <t>ANDRE FELIPE RODRIGUES DO NASCIMENTO</t>
  </si>
  <si>
    <t>RODRIGO MARTINS REIS</t>
  </si>
  <si>
    <t>MATHEUS KNEIPP CABRAL</t>
  </si>
  <si>
    <t>RENER VINICIUS DA SILVA DANTAS</t>
  </si>
  <si>
    <t>MOISES ELIEZER DA SILVA DUTRA</t>
  </si>
  <si>
    <t>THALES DOS SANTOS SOARES</t>
  </si>
  <si>
    <t>HUMBERTO NASCIMENTO ANTONIO</t>
  </si>
  <si>
    <t>ALINI PORTELA SILVA</t>
  </si>
  <si>
    <t>MARCELA GOUVEA DE CARVALHO DOS SANTOS LIMA</t>
  </si>
  <si>
    <t>FRANCISCA JANIELLE FARIAS DE SOUSA</t>
  </si>
  <si>
    <t>ELIANE AMORIM DE MORAIS</t>
  </si>
  <si>
    <t>MARIA ALZIRA GONÇALVES DE LIMA DE MORAES</t>
  </si>
  <si>
    <t>GLEICE NARA FONSECA TOSTA</t>
  </si>
  <si>
    <t>FC2</t>
  </si>
  <si>
    <t>Copa Hans Fisher</t>
  </si>
  <si>
    <t>2B</t>
  </si>
  <si>
    <t>DIEGO ROBERTO GABRISLOSVISKI</t>
  </si>
  <si>
    <t>GABRIEL AUGUSTO FINGER</t>
  </si>
  <si>
    <t>A.C.C./SEDEC/CONCORDIA</t>
  </si>
  <si>
    <t>WESLEY JOSÉ MOREIRA</t>
  </si>
  <si>
    <t>PAULO CÉSAR MACHADO JEVEAUX</t>
  </si>
  <si>
    <t>CLAUDIO ROBERTO TONON</t>
  </si>
  <si>
    <t>SILVIO DA SILVA NETO</t>
  </si>
  <si>
    <t>ASSOCIACAO DE CICLISMO RAPTORS CYCLING TEAM</t>
  </si>
  <si>
    <t>RS</t>
  </si>
  <si>
    <t>ATLETA</t>
  </si>
  <si>
    <t>Troféu Mário Caruso de Ciclismo de Estrada</t>
  </si>
  <si>
    <t>PAULO SÉRGIO FERLIN</t>
  </si>
  <si>
    <t>EMERSON DA SILVA SANTOS</t>
  </si>
  <si>
    <t>LUIZ PAULO DO CARMO</t>
  </si>
  <si>
    <t>LORRAYNE CRISTINA TEIXEIRA DE OLIVEIRA</t>
  </si>
  <si>
    <t>BRUNO BASSEL MASSOUH</t>
  </si>
  <si>
    <t>GO</t>
  </si>
  <si>
    <t>MARCELO AGUIAR SILVA</t>
  </si>
  <si>
    <t>SWIFT CARBON PRO CYCLING BRASIL</t>
  </si>
  <si>
    <t>ADALBERTO NASCIMENTO BARRETO</t>
  </si>
  <si>
    <t>DENNIS DE SOUZA BASTOS</t>
  </si>
  <si>
    <t>ARTUR BITARELLO DO AMARAL</t>
  </si>
  <si>
    <t>DANIELA BARLETTA RIBEIRO</t>
  </si>
  <si>
    <t>CLAUDIA GUIMARAES SCALDINI</t>
  </si>
  <si>
    <t>LUIS GUILHERME DA SILVA FERREIRA</t>
  </si>
  <si>
    <t>FRANCISCO ANTONIO DOS SANTOS JUNIOR</t>
  </si>
  <si>
    <t>TIAGO ALVES DA SILVA</t>
  </si>
  <si>
    <t>FABRICIO MENDES PEDROSA</t>
  </si>
  <si>
    <t>WELLINGTON MESSIAS PEREIRA DE CAMPOS</t>
  </si>
  <si>
    <t>NUNO DO NASCIMENTO LOPES</t>
  </si>
  <si>
    <t>RIDE</t>
  </si>
  <si>
    <t>FAGNER BATISTA PAES</t>
  </si>
  <si>
    <t>TONY SILVA VIEIRA</t>
  </si>
  <si>
    <t>FREDERICO CARVALHO ZACHARIAS</t>
  </si>
  <si>
    <t>EVERTON DO PRADO SILVA</t>
  </si>
  <si>
    <t>DEYVISSON PESSANHA FREITAS</t>
  </si>
  <si>
    <t>FLAVIA MARTINS DA COSTA MELLO PHILOMENO GOMES</t>
  </si>
  <si>
    <t>FABIOLA DOS SANTOS SILVA BRAGA</t>
  </si>
  <si>
    <t>CRISTIANO CESAR SILVEIRA DE OLIVEIRA</t>
  </si>
  <si>
    <t>KLENILSON GUEDES DA NOBREGA</t>
  </si>
  <si>
    <t>RENATO CALIXTO ESTEVAM</t>
  </si>
  <si>
    <t>DHIANAH SANTINI DE OLIVEIRA CHACHAMOVITZ</t>
  </si>
  <si>
    <t>ASSOCIACAO DELLAS CYCLING</t>
  </si>
  <si>
    <t>SEBASTIÃO BATISTA AMORIM</t>
  </si>
  <si>
    <t>DINARTT DA SILVA FAGUNDES</t>
  </si>
  <si>
    <t>WARNEY LUIS FERNANDES DE CASTRO</t>
  </si>
  <si>
    <t>DUBEM TEAM</t>
  </si>
  <si>
    <t>GLEIBER GERALDO MURCE REZENDE JUNIOR</t>
  </si>
  <si>
    <t>ALEXANDER MACENA DA SILVA</t>
  </si>
  <si>
    <t>BRASIL COSTELO TEAM - BRC</t>
  </si>
  <si>
    <t>ES</t>
  </si>
  <si>
    <t>ERIKA LUCIA ABRAMO NASCIMENTO</t>
  </si>
  <si>
    <t>MONICA CARRAZEDA PINTO DE SOUZA</t>
  </si>
  <si>
    <t>ROBERTO FRANÇA DOMINGUES FILHO</t>
  </si>
  <si>
    <t>ASSOCIAÇÃO DE CICLISTAS AVULSOS</t>
  </si>
  <si>
    <t>DF</t>
  </si>
  <si>
    <t>FERNANDO PETERSON MAGNAGO</t>
  </si>
  <si>
    <t>MAURO GUINAEL PIMENTEL</t>
  </si>
  <si>
    <t>SERGIO VAN ERVEN</t>
  </si>
  <si>
    <t>ROGER RENSO SILVA</t>
  </si>
  <si>
    <t>PAULO JORGE FRISCH PERES</t>
  </si>
  <si>
    <t>GP Teresina de Ciclismo de Estrada</t>
  </si>
  <si>
    <t>PATRICSON EMANUEL SANTOS REGO BRAZ</t>
  </si>
  <si>
    <t>AIRTON LOPES DO CARMO JUNIOR</t>
  </si>
  <si>
    <t>PI</t>
  </si>
  <si>
    <t>ERIC JOAO DE SOUSA PEREIRA</t>
  </si>
  <si>
    <t>AMARACAJA BIKERS</t>
  </si>
  <si>
    <t>JOSE LUCAS VIANA SOUSA</t>
  </si>
  <si>
    <t>NO BRAKES</t>
  </si>
  <si>
    <t>RENAN SIQUEIRA MARREIRA E SILVA</t>
  </si>
  <si>
    <t>GABRIEL ERMANO COUTINHO AGUIAR</t>
  </si>
  <si>
    <t>HERBETE DOS SANTOS NASCIMENTO JUNIOR</t>
  </si>
  <si>
    <t>CAMPO GRANDE TEAM</t>
  </si>
  <si>
    <t>MA</t>
  </si>
  <si>
    <t>DENILSON GOMES DA CRUZ</t>
  </si>
  <si>
    <t>IGOR DIEGO ALVES DE OLIVEIRA MOURA</t>
  </si>
  <si>
    <t>JOÃO ALVES DA SILVA NETO</t>
  </si>
  <si>
    <t>BIKE RACING TEAM</t>
  </si>
  <si>
    <t>JECONIAS ARAUJO SILVA</t>
  </si>
  <si>
    <t>ANTONIO DA SILVA ANDRADE</t>
  </si>
  <si>
    <t>THE BROTHERS TEAM</t>
  </si>
  <si>
    <t>VITOR CRUZ BRITO</t>
  </si>
  <si>
    <t>SAMUEL DOS SANTOS SARAIVA</t>
  </si>
  <si>
    <t>OLD BIKES</t>
  </si>
  <si>
    <t>ANTONIO PEREIRA MELO JUNIOR</t>
  </si>
  <si>
    <t>JULIMAR ALVES DE ALMEIDA FILHO</t>
  </si>
  <si>
    <t>MARCOS DIONES DA SILVA MORAIS</t>
  </si>
  <si>
    <t>RICARDO COSTA CLARK</t>
  </si>
  <si>
    <t>RODSON COSTA BARROS</t>
  </si>
  <si>
    <t>MAILSON CARVALHO FEITOSA</t>
  </si>
  <si>
    <t>JOHN LENNON ROCHA DOS SANTOS</t>
  </si>
  <si>
    <t>GIRO FORTE</t>
  </si>
  <si>
    <t>ROBERT WANDERSON DA SILVA</t>
  </si>
  <si>
    <t>ROSE TALITA BARBOSA DE SOUSA TEIXEIRA</t>
  </si>
  <si>
    <t>JESSICA PRISCILA ARAUJO MELO</t>
  </si>
  <si>
    <t>LIZANDRA ROSANE BATISTA RAMOS</t>
  </si>
  <si>
    <t>JOÃO RICARDO PEDROSA CHAVES</t>
  </si>
  <si>
    <t>JOÃO BATISTA PEREIRA SILVA</t>
  </si>
  <si>
    <t>BRUNO LOPES SILVA</t>
  </si>
  <si>
    <t>PEDAL BIKERS CLUB</t>
  </si>
  <si>
    <t>DANIEL ALVES MACEDO</t>
  </si>
  <si>
    <t>SILVESTRE NUNES FILHO</t>
  </si>
  <si>
    <t>JOSÉ MESSIAS DAS NEVES</t>
  </si>
  <si>
    <t>JOSE ROBERTSON FERREIRA LOPES FILHO</t>
  </si>
  <si>
    <t>FRANCISCO DANIEL MELO AMÉRICO</t>
  </si>
  <si>
    <t>FRANCISCO ANTONIO DE SANTANA</t>
  </si>
  <si>
    <t>LINDOMAR FERREIRA DOS SANTOS</t>
  </si>
  <si>
    <t>VULCANO BIKERUN</t>
  </si>
  <si>
    <t>JOSÉ CARLOS DE SOUSA</t>
  </si>
  <si>
    <t>ARAKEN MARTINS DE ALENCAR</t>
  </si>
  <si>
    <t>JEAN CARLOS RODRIGUES</t>
  </si>
  <si>
    <t>MÁRCIO CESAR F. DA SILVA</t>
  </si>
  <si>
    <t>MAXWELL DA SILVA CARVALHO</t>
  </si>
  <si>
    <t>4MOV</t>
  </si>
  <si>
    <t>LIDIANA ALVES MACEDO</t>
  </si>
  <si>
    <t>EQUIPE DE CICLISMO TITANIUM</t>
  </si>
  <si>
    <t>ELZILENE GOMES DE SOUSA</t>
  </si>
  <si>
    <t>CARLA DE CARVALHO</t>
  </si>
  <si>
    <t>ALLISSON LEONARDO COSTA MACHADO</t>
  </si>
  <si>
    <t>FRANCISCO DA SILVA ARAUJO</t>
  </si>
  <si>
    <t>JOSE ADECIO CASSIMIRO NOGUEIRA</t>
  </si>
  <si>
    <t>TIMON BIKERS ADVENTURE</t>
  </si>
  <si>
    <t>FABIO HENRIQUE ARAUJO DE SOUSA</t>
  </si>
  <si>
    <t>JOSE MARTINS LOPES JUNIOR</t>
  </si>
  <si>
    <t>RICHARD RODRIGUES FEITOZA</t>
  </si>
  <si>
    <t>EDMILSON ALVES DE CARVALHO JÚNIOR</t>
  </si>
  <si>
    <t>BIKES RACING TEAM</t>
  </si>
  <si>
    <t>RONIVALDO COSTA E SILVA</t>
  </si>
  <si>
    <t>THE AUGE BIKE SHOP</t>
  </si>
  <si>
    <t>EDMILSON PEREIRA DE OLIVEIRA</t>
  </si>
  <si>
    <t>REGINA CLAUDIA GOMES DA SILVA</t>
  </si>
  <si>
    <t>ELKE COSTA BELLEZA DAMASCENO</t>
  </si>
  <si>
    <t>ELIANE CRISTINA DA COSTA REGO</t>
  </si>
  <si>
    <t>MARIA ILNAMA DE SOUSA CASTRO</t>
  </si>
  <si>
    <t>LEILA SILVA SOUSA NASCIMENTO</t>
  </si>
  <si>
    <t>LAURITA GONCALVES DA SILVA</t>
  </si>
  <si>
    <t>LINDON ATILA LIRA DE CARVALHO</t>
  </si>
  <si>
    <t>VALDIR SOARES DA SILVA</t>
  </si>
  <si>
    <t>PEDAL GREEN</t>
  </si>
  <si>
    <t>EDVALDO SANTOS E SILVA</t>
  </si>
  <si>
    <t>VALDECI CASTRO</t>
  </si>
  <si>
    <t>PIRIPIRI TEAM</t>
  </si>
  <si>
    <t>JOSE HENRIQUE PIMENTEL ROCHA</t>
  </si>
  <si>
    <t>ANTONIO FRANCISCO DE OLIVEIRA</t>
  </si>
  <si>
    <t>CATRACA FORTE TEAM</t>
  </si>
  <si>
    <t>FRANCISCO OLIVEIRA MARIN</t>
  </si>
  <si>
    <t>JOÃO DE DEUS SOARES FILHO</t>
  </si>
  <si>
    <t>RANKING ESTRADA - SUB30 MASCULINO - 09/06/2025</t>
  </si>
  <si>
    <t>RANKING ESTRADA - MASTER D FEMININO - 09/06/2025</t>
  </si>
  <si>
    <t>RANKING ESTRADA - MASTER E MASCULINO - 09/06/2025</t>
  </si>
  <si>
    <t>RANKING ESTRADA - MASTER D2 MASCULINO - 09/06/2025</t>
  </si>
  <si>
    <t>RANKING ESTRADA - MASTER D1 MASCULINO - 09/06/2025</t>
  </si>
  <si>
    <t>RANKING ESTRADA - MASTER C2 FEMININO -  09/06/2025</t>
  </si>
  <si>
    <t>RANKING ESTRADA - MASTER C1 FEMININO -  09/06/2025</t>
  </si>
  <si>
    <t>RANKING ESTRADA - MASTER C2 MASCULINO - 09/06/2025</t>
  </si>
  <si>
    <t>RANKING ESTRADA - MASTER C1 MASCULINO - 09/06/2025</t>
  </si>
  <si>
    <t>RANKING ESTRADA - MASTER B2 FEMININO - 09/06/2025</t>
  </si>
  <si>
    <t>RANKING ESTRADA - MASTER B1 FEMININO - 09/06/2025</t>
  </si>
  <si>
    <t>RANKING ESTRADA - MASTER B2 MASCULINO - 09/06/2025</t>
  </si>
  <si>
    <t>RANKING ESTRADA - MASTER B1 MASCULINO - 09/06/2025</t>
  </si>
  <si>
    <t>RANKING ESTRADA - MASTER A2 FEMININO - 09/06/2025</t>
  </si>
  <si>
    <t>RANKING ESTRADA - MASTER A1 FEMININO - 09/06/2025</t>
  </si>
  <si>
    <t>RANKING ESTRADA - MASTER A2 MASCULINO - 09/06/2025</t>
  </si>
  <si>
    <t>RANKING ESTRADA - MASTER A1 MASCULINO - 09/06/2025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</si>
</sst>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4" formatCode="_-&quot;R$&quot;\ * #,##0.00_-;\-&quot;R$&quot;\ * #,##0.00_-;_-&quot;R$&quot;\ * &quot;-&quot;??_-;_-@_-"/>
    <numFmt numFmtId="164" formatCode="[$R$-416]&quot; &quot;#,##0.00;[Red]&quot;-&quot;[$R$-416]&quot; &quot;#,##0.00"/>
  </numFmts>
  <fonts count="59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indexed="8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8"/>
      <color theme="3"/>
      <name val="Cambria"/>
      <family val="2"/>
      <scheme val="major"/>
    </font>
    <font>
      <sz val="11"/>
      <color indexed="8"/>
      <name val="Calibri"/>
      <family val="2"/>
    </font>
    <font>
      <sz val="10"/>
      <name val="MS Sans Serif"/>
      <family val="2"/>
    </font>
    <font>
      <sz val="12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8"/>
      <name val="Arial"/>
      <family val="2"/>
    </font>
    <font>
      <sz val="11"/>
      <color rgb="FF9C6500"/>
      <name val="Calibri"/>
      <family val="2"/>
      <scheme val="minor"/>
    </font>
    <font>
      <sz val="8"/>
      <name val="Arial"/>
      <family val="2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800080"/>
      <name val="Arial"/>
      <family val="2"/>
    </font>
    <font>
      <b/>
      <i/>
      <sz val="16"/>
      <color rgb="FF000000"/>
      <name val="Arial"/>
      <family val="2"/>
    </font>
    <font>
      <b/>
      <i/>
      <u/>
      <sz val="11"/>
      <color rgb="FF000000"/>
      <name val="Arial"/>
      <family val="2"/>
    </font>
    <font>
      <sz val="11"/>
      <color theme="1"/>
      <name val="Liberation Sans"/>
    </font>
    <font>
      <b/>
      <sz val="10"/>
      <color rgb="FF000000"/>
      <name val="Liberation Sans"/>
    </font>
    <font>
      <sz val="10"/>
      <color rgb="FFFFFFFF"/>
      <name val="Liberation Sans"/>
    </font>
    <font>
      <sz val="10"/>
      <color rgb="FFCC0000"/>
      <name val="Liberation Sans"/>
    </font>
    <font>
      <b/>
      <sz val="10"/>
      <color rgb="FFFFFFFF"/>
      <name val="Liberation Sans"/>
    </font>
    <font>
      <i/>
      <sz val="10"/>
      <color rgb="FF808080"/>
      <name val="Liberation Sans"/>
    </font>
    <font>
      <sz val="10"/>
      <color rgb="FF006600"/>
      <name val="Liberation Sans"/>
    </font>
    <font>
      <b/>
      <sz val="24"/>
      <color rgb="FF000000"/>
      <name val="Liberation Sans"/>
    </font>
    <font>
      <sz val="18"/>
      <color rgb="FF000000"/>
      <name val="Liberation Sans"/>
    </font>
    <font>
      <sz val="12"/>
      <color rgb="FF000000"/>
      <name val="Liberation Sans"/>
    </font>
    <font>
      <sz val="10"/>
      <color rgb="FF996600"/>
      <name val="Liberation Sans"/>
    </font>
    <font>
      <sz val="10"/>
      <color rgb="FF333333"/>
      <name val="Liberation Sans"/>
    </font>
    <font>
      <sz val="10"/>
      <color rgb="FF000000"/>
      <name val="Calibri"/>
      <family val="2"/>
      <scheme val="minor"/>
    </font>
    <font>
      <b/>
      <sz val="12"/>
      <name val="Arial"/>
      <family val="2"/>
    </font>
    <font>
      <sz val="8"/>
      <name val="Arial"/>
      <family val="2"/>
    </font>
  </fonts>
  <fills count="4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99CC"/>
        <bgColor rgb="FFFF99CC"/>
      </patternFill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130">
    <xf numFmtId="0" fontId="0" fillId="0" borderId="0"/>
    <xf numFmtId="0" fontId="13" fillId="0" borderId="0"/>
    <xf numFmtId="0" fontId="14" fillId="0" borderId="15" applyNumberFormat="0" applyFill="0" applyAlignment="0" applyProtection="0"/>
    <xf numFmtId="0" fontId="15" fillId="0" borderId="16" applyNumberFormat="0" applyFill="0" applyAlignment="0" applyProtection="0"/>
    <xf numFmtId="0" fontId="16" fillId="0" borderId="17" applyNumberFormat="0" applyFill="0" applyAlignment="0" applyProtection="0"/>
    <xf numFmtId="0" fontId="16" fillId="0" borderId="0" applyNumberFormat="0" applyFill="0" applyBorder="0" applyAlignment="0" applyProtection="0"/>
    <xf numFmtId="0" fontId="17" fillId="4" borderId="0" applyNumberFormat="0" applyBorder="0" applyAlignment="0" applyProtection="0"/>
    <xf numFmtId="0" fontId="18" fillId="5" borderId="18" applyNumberFormat="0" applyAlignment="0" applyProtection="0"/>
    <xf numFmtId="0" fontId="19" fillId="6" borderId="19" applyNumberFormat="0" applyAlignment="0" applyProtection="0"/>
    <xf numFmtId="0" fontId="20" fillId="6" borderId="18" applyNumberFormat="0" applyAlignment="0" applyProtection="0"/>
    <xf numFmtId="0" fontId="21" fillId="0" borderId="20" applyNumberFormat="0" applyFill="0" applyAlignment="0" applyProtection="0"/>
    <xf numFmtId="0" fontId="22" fillId="7" borderId="21" applyNumberFormat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23" applyNumberFormat="0" applyFill="0" applyAlignment="0" applyProtection="0"/>
    <xf numFmtId="0" fontId="26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6" fillId="12" borderId="0" applyNumberFormat="0" applyBorder="0" applyAlignment="0" applyProtection="0"/>
    <xf numFmtId="0" fontId="26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6" fillId="20" borderId="0" applyNumberFormat="0" applyBorder="0" applyAlignment="0" applyProtection="0"/>
    <xf numFmtId="0" fontId="26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6" fillId="24" borderId="0" applyNumberFormat="0" applyBorder="0" applyAlignment="0" applyProtection="0"/>
    <xf numFmtId="0" fontId="26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6" fillId="28" borderId="0" applyNumberFormat="0" applyBorder="0" applyAlignment="0" applyProtection="0"/>
    <xf numFmtId="0" fontId="26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6" fillId="32" borderId="0" applyNumberFormat="0" applyBorder="0" applyAlignment="0" applyProtection="0"/>
    <xf numFmtId="0" fontId="5" fillId="0" borderId="0"/>
    <xf numFmtId="0" fontId="5" fillId="8" borderId="22" applyNumberFormat="0" applyFont="0" applyAlignment="0" applyProtection="0"/>
    <xf numFmtId="0" fontId="27" fillId="0" borderId="0" applyNumberFormat="0" applyFill="0" applyBorder="0" applyAlignment="0" applyProtection="0"/>
    <xf numFmtId="0" fontId="28" fillId="0" borderId="0" applyFill="0" applyProtection="0"/>
    <xf numFmtId="0" fontId="4" fillId="0" borderId="0"/>
    <xf numFmtId="44" fontId="4" fillId="0" borderId="0" applyFont="0" applyFill="0" applyBorder="0" applyAlignment="0" applyProtection="0"/>
    <xf numFmtId="0" fontId="29" fillId="0" borderId="0"/>
    <xf numFmtId="0" fontId="30" fillId="0" borderId="0"/>
    <xf numFmtId="0" fontId="31" fillId="33" borderId="0" applyNumberFormat="0" applyBorder="0" applyAlignment="0" applyProtection="0"/>
    <xf numFmtId="0" fontId="3" fillId="0" borderId="0"/>
    <xf numFmtId="0" fontId="32" fillId="34" borderId="0" applyNumberFormat="0" applyBorder="0" applyAlignment="0" applyProtection="0"/>
    <xf numFmtId="0" fontId="3" fillId="8" borderId="22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4" fillId="34" borderId="0" applyNumberFormat="0" applyBorder="0" applyAlignment="0" applyProtection="0"/>
    <xf numFmtId="0" fontId="2" fillId="0" borderId="0"/>
    <xf numFmtId="0" fontId="2" fillId="10" borderId="0" applyNumberFormat="0" applyBorder="0" applyAlignment="0" applyProtection="0"/>
    <xf numFmtId="0" fontId="2" fillId="14" borderId="0" applyNumberFormat="0" applyBorder="0" applyAlignment="0" applyProtection="0"/>
    <xf numFmtId="0" fontId="2" fillId="18" borderId="0" applyNumberFormat="0" applyBorder="0" applyAlignment="0" applyProtection="0"/>
    <xf numFmtId="0" fontId="2" fillId="22" borderId="0" applyNumberFormat="0" applyBorder="0" applyAlignment="0" applyProtection="0"/>
    <xf numFmtId="0" fontId="2" fillId="26" borderId="0" applyNumberFormat="0" applyBorder="0" applyAlignment="0" applyProtection="0"/>
    <xf numFmtId="0" fontId="2" fillId="30" borderId="0" applyNumberFormat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8" borderId="22" applyNumberFormat="0" applyFont="0" applyAlignment="0" applyProtection="0"/>
    <xf numFmtId="0" fontId="1" fillId="0" borderId="0"/>
    <xf numFmtId="0" fontId="37" fillId="0" borderId="0">
      <alignment vertical="center"/>
    </xf>
    <xf numFmtId="0" fontId="38" fillId="0" borderId="24" applyNumberFormat="0" applyFill="0" applyAlignment="0" applyProtection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0" fillId="0" borderId="0"/>
    <xf numFmtId="0" fontId="41" fillId="35" borderId="0" applyNumberFormat="0" applyBorder="0" applyAlignment="0" applyProtection="0"/>
    <xf numFmtId="0" fontId="41" fillId="35" borderId="0" applyNumberFormat="0" applyBorder="0" applyProtection="0">
      <alignment vertical="top"/>
    </xf>
    <xf numFmtId="0" fontId="42" fillId="0" borderId="0" applyNumberFormat="0" applyBorder="0" applyProtection="0">
      <alignment horizontal="center"/>
    </xf>
    <xf numFmtId="0" fontId="42" fillId="0" borderId="0" applyNumberFormat="0" applyBorder="0" applyProtection="0">
      <alignment horizontal="center"/>
    </xf>
    <xf numFmtId="0" fontId="42" fillId="0" borderId="0" applyNumberFormat="0" applyBorder="0" applyProtection="0">
      <alignment horizontal="center" textRotation="90"/>
    </xf>
    <xf numFmtId="0" fontId="42" fillId="0" borderId="0" applyNumberFormat="0" applyBorder="0" applyProtection="0">
      <alignment horizontal="center" textRotation="90"/>
    </xf>
    <xf numFmtId="0" fontId="43" fillId="0" borderId="0" applyNumberFormat="0" applyBorder="0" applyProtection="0"/>
    <xf numFmtId="0" fontId="43" fillId="0" borderId="0" applyNumberFormat="0" applyBorder="0" applyProtection="0"/>
    <xf numFmtId="164" fontId="43" fillId="0" borderId="0" applyBorder="0" applyProtection="0"/>
    <xf numFmtId="164" fontId="43" fillId="0" borderId="0" applyBorder="0" applyProtection="0"/>
    <xf numFmtId="0" fontId="44" fillId="0" borderId="0"/>
    <xf numFmtId="0" fontId="45" fillId="0" borderId="0"/>
    <xf numFmtId="0" fontId="46" fillId="36" borderId="0"/>
    <xf numFmtId="0" fontId="46" fillId="37" borderId="0"/>
    <xf numFmtId="0" fontId="45" fillId="38" borderId="0"/>
    <xf numFmtId="0" fontId="47" fillId="39" borderId="0"/>
    <xf numFmtId="0" fontId="48" fillId="40" borderId="0"/>
    <xf numFmtId="0" fontId="49" fillId="0" borderId="0"/>
    <xf numFmtId="0" fontId="50" fillId="41" borderId="0"/>
    <xf numFmtId="0" fontId="51" fillId="0" borderId="0"/>
    <xf numFmtId="0" fontId="52" fillId="0" borderId="0"/>
    <xf numFmtId="0" fontId="53" fillId="0" borderId="0"/>
    <xf numFmtId="0" fontId="54" fillId="42" borderId="0"/>
    <xf numFmtId="0" fontId="55" fillId="42" borderId="25"/>
    <xf numFmtId="0" fontId="44" fillId="0" borderId="0"/>
    <xf numFmtId="0" fontId="44" fillId="0" borderId="0"/>
    <xf numFmtId="0" fontId="47" fillId="0" borderId="0"/>
    <xf numFmtId="0" fontId="56" fillId="0" borderId="0"/>
  </cellStyleXfs>
  <cellXfs count="70">
    <xf numFmtId="0" fontId="0" fillId="0" borderId="0" xfId="0"/>
    <xf numFmtId="0" fontId="1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7" fillId="0" borderId="0" xfId="0" applyFont="1" applyAlignment="1">
      <alignment vertical="center"/>
    </xf>
    <xf numFmtId="0" fontId="11" fillId="0" borderId="1" xfId="0" applyFont="1" applyBorder="1" applyAlignment="1">
      <alignment vertical="center"/>
    </xf>
    <xf numFmtId="0" fontId="11" fillId="0" borderId="1" xfId="0" applyFont="1" applyBorder="1" applyAlignment="1">
      <alignment horizontal="left" vertical="center"/>
    </xf>
    <xf numFmtId="0" fontId="11" fillId="2" borderId="1" xfId="0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11" fillId="0" borderId="0" xfId="0" applyFont="1" applyAlignment="1">
      <alignment vertical="center"/>
    </xf>
    <xf numFmtId="0" fontId="11" fillId="2" borderId="0" xfId="0" applyFont="1" applyFill="1" applyAlignment="1">
      <alignment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6" fontId="7" fillId="2" borderId="1" xfId="0" applyNumberFormat="1" applyFont="1" applyFill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/>
    </xf>
    <xf numFmtId="0" fontId="11" fillId="0" borderId="7" xfId="0" applyFont="1" applyBorder="1" applyAlignment="1">
      <alignment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/>
    </xf>
    <xf numFmtId="0" fontId="12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7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11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6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7" fillId="3" borderId="3" xfId="0" applyFont="1" applyFill="1" applyBorder="1" applyAlignment="1">
      <alignment vertical="center"/>
    </xf>
    <xf numFmtId="0" fontId="11" fillId="3" borderId="3" xfId="0" applyFont="1" applyFill="1" applyBorder="1" applyAlignment="1">
      <alignment vertical="center"/>
    </xf>
    <xf numFmtId="0" fontId="11" fillId="0" borderId="7" xfId="0" applyFont="1" applyBorder="1" applyAlignment="1">
      <alignment vertical="center" wrapText="1"/>
    </xf>
    <xf numFmtId="0" fontId="11" fillId="0" borderId="7" xfId="0" applyFont="1" applyBorder="1" applyAlignment="1">
      <alignment horizontal="left" vertical="center"/>
    </xf>
    <xf numFmtId="0" fontId="11" fillId="2" borderId="7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10" xfId="0" applyFill="1" applyBorder="1" applyAlignment="1">
      <alignment vertical="center"/>
    </xf>
    <xf numFmtId="0" fontId="0" fillId="3" borderId="10" xfId="0" applyFill="1" applyBorder="1" applyAlignment="1">
      <alignment horizontal="left" vertical="center"/>
    </xf>
    <xf numFmtId="0" fontId="7" fillId="3" borderId="10" xfId="0" applyFont="1" applyFill="1" applyBorder="1" applyAlignment="1">
      <alignment vertical="center"/>
    </xf>
    <xf numFmtId="0" fontId="11" fillId="3" borderId="10" xfId="0" applyFont="1" applyFill="1" applyBorder="1" applyAlignment="1">
      <alignment vertical="center"/>
    </xf>
    <xf numFmtId="0" fontId="0" fillId="3" borderId="7" xfId="0" applyFill="1" applyBorder="1" applyAlignment="1">
      <alignment vertical="center"/>
    </xf>
    <xf numFmtId="0" fontId="11" fillId="2" borderId="6" xfId="0" applyFont="1" applyFill="1" applyBorder="1" applyAlignment="1">
      <alignment textRotation="90"/>
    </xf>
    <xf numFmtId="0" fontId="11" fillId="0" borderId="7" xfId="0" applyFont="1" applyBorder="1" applyAlignment="1">
      <alignment horizontal="center" vertical="center" wrapText="1"/>
    </xf>
    <xf numFmtId="0" fontId="1" fillId="0" borderId="0" xfId="84" applyAlignment="1">
      <alignment horizontal="center" vertical="center"/>
    </xf>
    <xf numFmtId="16" fontId="7" fillId="0" borderId="1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11" fillId="2" borderId="6" xfId="0" applyFont="1" applyFill="1" applyBorder="1" applyAlignment="1">
      <alignment horizontal="center" textRotation="90"/>
    </xf>
    <xf numFmtId="0" fontId="11" fillId="2" borderId="7" xfId="0" applyFont="1" applyFill="1" applyBorder="1" applyAlignment="1">
      <alignment horizontal="center" textRotation="90"/>
    </xf>
    <xf numFmtId="0" fontId="11" fillId="0" borderId="6" xfId="0" applyFont="1" applyBorder="1" applyAlignment="1">
      <alignment horizontal="center" textRotation="90"/>
    </xf>
    <xf numFmtId="0" fontId="11" fillId="0" borderId="7" xfId="0" applyFont="1" applyBorder="1" applyAlignment="1">
      <alignment horizontal="center" textRotation="90"/>
    </xf>
    <xf numFmtId="14" fontId="10" fillId="0" borderId="12" xfId="0" applyNumberFormat="1" applyFont="1" applyBorder="1" applyAlignment="1">
      <alignment horizontal="center" vertical="center"/>
    </xf>
    <xf numFmtId="14" fontId="10" fillId="0" borderId="13" xfId="0" applyNumberFormat="1" applyFont="1" applyBorder="1" applyAlignment="1">
      <alignment horizontal="center" vertical="center"/>
    </xf>
    <xf numFmtId="14" fontId="10" fillId="0" borderId="14" xfId="0" applyNumberFormat="1" applyFont="1" applyBorder="1" applyAlignment="1">
      <alignment horizontal="center" vertical="center"/>
    </xf>
    <xf numFmtId="14" fontId="57" fillId="0" borderId="9" xfId="0" applyNumberFormat="1" applyFont="1" applyBorder="1" applyAlignment="1">
      <alignment horizontal="center" vertical="center"/>
    </xf>
    <xf numFmtId="14" fontId="57" fillId="0" borderId="10" xfId="0" applyNumberFormat="1" applyFont="1" applyBorder="1" applyAlignment="1">
      <alignment horizontal="center" vertical="center"/>
    </xf>
    <xf numFmtId="14" fontId="57" fillId="0" borderId="11" xfId="0" applyNumberFormat="1" applyFont="1" applyBorder="1" applyAlignment="1">
      <alignment horizontal="center" vertical="center"/>
    </xf>
    <xf numFmtId="0" fontId="11" fillId="2" borderId="1" xfId="0" applyFont="1" applyFill="1" applyBorder="1" applyAlignment="1">
      <alignment horizontal="center" textRotation="90"/>
    </xf>
  </cellXfs>
  <cellStyles count="130">
    <cellStyle name="20% - Ênfase1" xfId="16" builtinId="30" customBuiltin="1"/>
    <cellStyle name="20% - Ênfase1 2" xfId="51" xr:uid="{00000000-0005-0000-0000-000001000000}"/>
    <cellStyle name="20% - Ênfase1 3" xfId="71" xr:uid="{00000000-0005-0000-0000-000002000000}"/>
    <cellStyle name="20% - Ênfase2" xfId="20" builtinId="34" customBuiltin="1"/>
    <cellStyle name="20% - Ênfase2 2" xfId="54" xr:uid="{00000000-0005-0000-0000-000004000000}"/>
    <cellStyle name="20% - Ênfase2 3" xfId="72" xr:uid="{00000000-0005-0000-0000-000005000000}"/>
    <cellStyle name="20% - Ênfase3" xfId="24" builtinId="38" customBuiltin="1"/>
    <cellStyle name="20% - Ênfase3 2" xfId="57" xr:uid="{00000000-0005-0000-0000-000007000000}"/>
    <cellStyle name="20% - Ênfase3 3" xfId="73" xr:uid="{00000000-0005-0000-0000-000008000000}"/>
    <cellStyle name="20% - Ênfase4" xfId="28" builtinId="42" customBuiltin="1"/>
    <cellStyle name="20% - Ênfase4 2" xfId="60" xr:uid="{00000000-0005-0000-0000-00000A000000}"/>
    <cellStyle name="20% - Ênfase4 3" xfId="74" xr:uid="{00000000-0005-0000-0000-00000B000000}"/>
    <cellStyle name="20% - Ênfase5" xfId="32" builtinId="46" customBuiltin="1"/>
    <cellStyle name="20% - Ênfase5 2" xfId="63" xr:uid="{00000000-0005-0000-0000-00000D000000}"/>
    <cellStyle name="20% - Ênfase5 3" xfId="75" xr:uid="{00000000-0005-0000-0000-00000E000000}"/>
    <cellStyle name="20% - Ênfase6" xfId="36" builtinId="50" customBuiltin="1"/>
    <cellStyle name="20% - Ênfase6 2" xfId="66" xr:uid="{00000000-0005-0000-0000-000010000000}"/>
    <cellStyle name="20% - Ênfase6 3" xfId="76" xr:uid="{00000000-0005-0000-0000-000011000000}"/>
    <cellStyle name="40% - Ênfase1" xfId="17" builtinId="31" customBuiltin="1"/>
    <cellStyle name="40% - Ênfase1 2" xfId="52" xr:uid="{00000000-0005-0000-0000-000013000000}"/>
    <cellStyle name="40% - Ênfase1 3" xfId="77" xr:uid="{00000000-0005-0000-0000-000014000000}"/>
    <cellStyle name="40% - Ênfase2" xfId="21" builtinId="35" customBuiltin="1"/>
    <cellStyle name="40% - Ênfase2 2" xfId="55" xr:uid="{00000000-0005-0000-0000-000016000000}"/>
    <cellStyle name="40% - Ênfase2 3" xfId="78" xr:uid="{00000000-0005-0000-0000-000017000000}"/>
    <cellStyle name="40% - Ênfase3" xfId="25" builtinId="39" customBuiltin="1"/>
    <cellStyle name="40% - Ênfase3 2" xfId="58" xr:uid="{00000000-0005-0000-0000-000019000000}"/>
    <cellStyle name="40% - Ênfase3 3" xfId="79" xr:uid="{00000000-0005-0000-0000-00001A000000}"/>
    <cellStyle name="40% - Ênfase4" xfId="29" builtinId="43" customBuiltin="1"/>
    <cellStyle name="40% - Ênfase4 2" xfId="61" xr:uid="{00000000-0005-0000-0000-00001C000000}"/>
    <cellStyle name="40% - Ênfase4 3" xfId="80" xr:uid="{00000000-0005-0000-0000-00001D000000}"/>
    <cellStyle name="40% - Ênfase5" xfId="33" builtinId="47" customBuiltin="1"/>
    <cellStyle name="40% - Ênfase5 2" xfId="64" xr:uid="{00000000-0005-0000-0000-00001F000000}"/>
    <cellStyle name="40% - Ênfase5 3" xfId="81" xr:uid="{00000000-0005-0000-0000-000020000000}"/>
    <cellStyle name="40% - Ênfase6" xfId="37" builtinId="51" customBuiltin="1"/>
    <cellStyle name="40% - Ênfase6 2" xfId="67" xr:uid="{00000000-0005-0000-0000-000022000000}"/>
    <cellStyle name="40% - Ênfase6 3" xfId="82" xr:uid="{00000000-0005-0000-0000-000023000000}"/>
    <cellStyle name="60% - Ênfase1" xfId="18" builtinId="32" customBuiltin="1"/>
    <cellStyle name="60% - Ênfase1 2" xfId="53" xr:uid="{00000000-0005-0000-0000-000025000000}"/>
    <cellStyle name="60% - Ênfase2" xfId="22" builtinId="36" customBuiltin="1"/>
    <cellStyle name="60% - Ênfase2 2" xfId="56" xr:uid="{00000000-0005-0000-0000-000027000000}"/>
    <cellStyle name="60% - Ênfase3" xfId="26" builtinId="40" customBuiltin="1"/>
    <cellStyle name="60% - Ênfase3 2" xfId="59" xr:uid="{00000000-0005-0000-0000-000029000000}"/>
    <cellStyle name="60% - Ênfase4" xfId="30" builtinId="44" customBuiltin="1"/>
    <cellStyle name="60% - Ênfase4 2" xfId="62" xr:uid="{00000000-0005-0000-0000-00002B000000}"/>
    <cellStyle name="60% - Ênfase5" xfId="34" builtinId="48" customBuiltin="1"/>
    <cellStyle name="60% - Ênfase5 2" xfId="65" xr:uid="{00000000-0005-0000-0000-00002D000000}"/>
    <cellStyle name="60% - Ênfase6" xfId="38" builtinId="52" customBuiltin="1"/>
    <cellStyle name="60% - Ênfase6 2" xfId="68" xr:uid="{00000000-0005-0000-0000-00002F000000}"/>
    <cellStyle name="Accent" xfId="113" xr:uid="{00000000-0005-0000-0000-000030000000}"/>
    <cellStyle name="Accent 1" xfId="114" xr:uid="{00000000-0005-0000-0000-000031000000}"/>
    <cellStyle name="Accent 2" xfId="115" xr:uid="{00000000-0005-0000-0000-000032000000}"/>
    <cellStyle name="Accent 3" xfId="116" xr:uid="{00000000-0005-0000-0000-000033000000}"/>
    <cellStyle name="Bad" xfId="117" xr:uid="{00000000-0005-0000-0000-000034000000}"/>
    <cellStyle name="Bom" xfId="6" builtinId="26" customBuiltin="1"/>
    <cellStyle name="Cálculo" xfId="9" builtinId="22" customBuiltin="1"/>
    <cellStyle name="Célula de Verificação" xfId="11" builtinId="23" customBuiltin="1"/>
    <cellStyle name="Célula Vinculada" xfId="10" builtinId="24" customBuiltin="1"/>
    <cellStyle name="cf1" xfId="102" xr:uid="{00000000-0005-0000-0000-000039000000}"/>
    <cellStyle name="Ênfase1" xfId="15" builtinId="29" customBuiltin="1"/>
    <cellStyle name="Ênfase2" xfId="19" builtinId="33" customBuiltin="1"/>
    <cellStyle name="Ênfase3" xfId="23" builtinId="37" customBuiltin="1"/>
    <cellStyle name="Ênfase4" xfId="27" builtinId="41" customBuiltin="1"/>
    <cellStyle name="Ênfase5" xfId="31" builtinId="45" customBuiltin="1"/>
    <cellStyle name="Ênfase6" xfId="35" builtinId="49" customBuiltin="1"/>
    <cellStyle name="Entrada" xfId="7" builtinId="20" customBuiltin="1"/>
    <cellStyle name="Error" xfId="118" xr:uid="{00000000-0005-0000-0000-000041000000}"/>
    <cellStyle name="Excel_CondFormat_1_1_1" xfId="103" xr:uid="{00000000-0005-0000-0000-000042000000}"/>
    <cellStyle name="Footnote" xfId="119" xr:uid="{00000000-0005-0000-0000-000043000000}"/>
    <cellStyle name="Good" xfId="120" xr:uid="{00000000-0005-0000-0000-000044000000}"/>
    <cellStyle name="Heading" xfId="104" xr:uid="{00000000-0005-0000-0000-000045000000}"/>
    <cellStyle name="Heading (user)" xfId="105" xr:uid="{00000000-0005-0000-0000-000046000000}"/>
    <cellStyle name="Heading (user) 2" xfId="121" xr:uid="{00000000-0005-0000-0000-000047000000}"/>
    <cellStyle name="Heading 1" xfId="122" xr:uid="{00000000-0005-0000-0000-000048000000}"/>
    <cellStyle name="Heading 2" xfId="123" xr:uid="{00000000-0005-0000-0000-000049000000}"/>
    <cellStyle name="Heading1" xfId="106" xr:uid="{00000000-0005-0000-0000-00004A000000}"/>
    <cellStyle name="Heading1 (user)" xfId="107" xr:uid="{00000000-0005-0000-0000-00004B000000}"/>
    <cellStyle name="Moeda 2" xfId="44" xr:uid="{00000000-0005-0000-0000-00004D000000}"/>
    <cellStyle name="Neutra 2" xfId="49" xr:uid="{00000000-0005-0000-0000-00004F000000}"/>
    <cellStyle name="Neutral" xfId="124" xr:uid="{00000000-0005-0000-0000-000050000000}"/>
    <cellStyle name="Neutro" xfId="69" builtinId="28" customBuiltin="1"/>
    <cellStyle name="Normal" xfId="0" builtinId="0"/>
    <cellStyle name="Normal 10" xfId="95" xr:uid="{00000000-0005-0000-0000-000052000000}"/>
    <cellStyle name="Normal 11" xfId="96" xr:uid="{00000000-0005-0000-0000-000053000000}"/>
    <cellStyle name="Normal 12" xfId="98" xr:uid="{00000000-0005-0000-0000-000054000000}"/>
    <cellStyle name="Normal 12 2" xfId="84" xr:uid="{00000000-0005-0000-0000-000055000000}"/>
    <cellStyle name="Normal 13" xfId="93" xr:uid="{00000000-0005-0000-0000-000056000000}"/>
    <cellStyle name="Normal 14" xfId="100" xr:uid="{00000000-0005-0000-0000-000057000000}"/>
    <cellStyle name="Normal 15" xfId="97" xr:uid="{00000000-0005-0000-0000-000058000000}"/>
    <cellStyle name="Normal 16" xfId="99" xr:uid="{00000000-0005-0000-0000-000059000000}"/>
    <cellStyle name="Normal 17" xfId="101" xr:uid="{00000000-0005-0000-0000-00005A000000}"/>
    <cellStyle name="Normal 18" xfId="129" xr:uid="{00000000-0005-0000-0000-00005B000000}"/>
    <cellStyle name="Normal 2" xfId="1" xr:uid="{00000000-0005-0000-0000-00005C000000}"/>
    <cellStyle name="Normal 2 2" xfId="45" xr:uid="{00000000-0005-0000-0000-00005D000000}"/>
    <cellStyle name="Normal 2 3" xfId="87" xr:uid="{00000000-0005-0000-0000-00005E000000}"/>
    <cellStyle name="Normal 2 4" xfId="112" xr:uid="{00000000-0005-0000-0000-00005F000000}"/>
    <cellStyle name="Normal 3" xfId="39" xr:uid="{00000000-0005-0000-0000-000060000000}"/>
    <cellStyle name="Normal 3 2" xfId="46" xr:uid="{00000000-0005-0000-0000-000061000000}"/>
    <cellStyle name="Normal 3 3" xfId="88" xr:uid="{00000000-0005-0000-0000-000062000000}"/>
    <cellStyle name="Normal 4" xfId="42" xr:uid="{00000000-0005-0000-0000-000063000000}"/>
    <cellStyle name="Normal 4 2" xfId="89" xr:uid="{00000000-0005-0000-0000-000064000000}"/>
    <cellStyle name="Normal 5" xfId="43" xr:uid="{00000000-0005-0000-0000-000065000000}"/>
    <cellStyle name="Normal 6" xfId="48" xr:uid="{00000000-0005-0000-0000-000066000000}"/>
    <cellStyle name="Normal 6 2" xfId="90" xr:uid="{00000000-0005-0000-0000-000067000000}"/>
    <cellStyle name="Normal 7" xfId="70" xr:uid="{00000000-0005-0000-0000-000068000000}"/>
    <cellStyle name="Normal 7 2" xfId="91" xr:uid="{00000000-0005-0000-0000-000069000000}"/>
    <cellStyle name="Normal 8" xfId="85" xr:uid="{00000000-0005-0000-0000-00006A000000}"/>
    <cellStyle name="Normal 8 2" xfId="92" xr:uid="{00000000-0005-0000-0000-00006B000000}"/>
    <cellStyle name="Normal 9" xfId="94" xr:uid="{00000000-0005-0000-0000-00006C000000}"/>
    <cellStyle name="Nota 2" xfId="40" xr:uid="{00000000-0005-0000-0000-00006D000000}"/>
    <cellStyle name="Nota 3" xfId="50" xr:uid="{00000000-0005-0000-0000-00006E000000}"/>
    <cellStyle name="Nota 4" xfId="83" xr:uid="{00000000-0005-0000-0000-00006F000000}"/>
    <cellStyle name="Note" xfId="125" xr:uid="{00000000-0005-0000-0000-000070000000}"/>
    <cellStyle name="Result" xfId="108" xr:uid="{00000000-0005-0000-0000-000071000000}"/>
    <cellStyle name="Result (user)" xfId="109" xr:uid="{00000000-0005-0000-0000-000072000000}"/>
    <cellStyle name="Result2" xfId="110" xr:uid="{00000000-0005-0000-0000-000073000000}"/>
    <cellStyle name="Result2 (user)" xfId="111" xr:uid="{00000000-0005-0000-0000-000074000000}"/>
    <cellStyle name="Ruim" xfId="47" builtinId="27" customBuiltin="1"/>
    <cellStyle name="Saída" xfId="8" builtinId="21" customBuiltin="1"/>
    <cellStyle name="Status" xfId="126" xr:uid="{00000000-0005-0000-0000-000076000000}"/>
    <cellStyle name="Text" xfId="127" xr:uid="{00000000-0005-0000-0000-000077000000}"/>
    <cellStyle name="Texto de Aviso" xfId="12" builtinId="11" customBuiltin="1"/>
    <cellStyle name="Texto Explicativo" xfId="13" builtinId="53" customBuiltin="1"/>
    <cellStyle name="Título 1" xfId="2" builtinId="16" customBuiltin="1"/>
    <cellStyle name="Título 1 2" xfId="86" xr:uid="{00000000-0005-0000-0000-00007B000000}"/>
    <cellStyle name="Título 2" xfId="3" builtinId="17" customBuiltin="1"/>
    <cellStyle name="Título 3" xfId="4" builtinId="18" customBuiltin="1"/>
    <cellStyle name="Título 4" xfId="5" builtinId="19" customBuiltin="1"/>
    <cellStyle name="Título 5" xfId="41" xr:uid="{00000000-0005-0000-0000-00007F000000}"/>
    <cellStyle name="Total" xfId="14" builtinId="25" customBuiltin="1"/>
    <cellStyle name="Warning" xfId="128" xr:uid="{00000000-0005-0000-0000-000081000000}"/>
  </cellStyles>
  <dxfs count="21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Medium9" defaultPivotStyle="PivotStyleLight16">
    <tableStyle name="TableStylePreset3_Accent1" pivot="0" count="7" xr9:uid="{00000000-0011-0000-FFFF-FFFF00000000}">
      <tableStyleElement type="wholeTable" dxfId="213"/>
      <tableStyleElement type="headerRow" dxfId="212"/>
      <tableStyleElement type="totalRow" dxfId="211"/>
      <tableStyleElement type="firstColumn" dxfId="210"/>
      <tableStyleElement type="lastColumn" dxfId="209"/>
      <tableStyleElement type="firstRowStripe" dxfId="208"/>
      <tableStyleElement type="firstColumnStripe" dxfId="207"/>
    </tableStyle>
    <tableStyle name="PivotStylePreset2_Accent1" table="0" count="10" xr9:uid="{00000000-0011-0000-FFFF-FFFF01000000}">
      <tableStyleElement type="headerRow" dxfId="206"/>
      <tableStyleElement type="totalRow" dxfId="205"/>
      <tableStyleElement type="firstRowStripe" dxfId="204"/>
      <tableStyleElement type="firstColumnStripe" dxfId="203"/>
      <tableStyleElement type="firstSubtotalRow" dxfId="202"/>
      <tableStyleElement type="secondSubtotalRow" dxfId="201"/>
      <tableStyleElement type="firstRowSubheading" dxfId="200"/>
      <tableStyleElement type="secondRowSubheading" dxfId="199"/>
      <tableStyleElement type="pageFieldLabels" dxfId="198"/>
      <tableStyleElement type="pageFieldValues" dxfId="197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330994</xdr:colOff>
      <xdr:row>0</xdr:row>
      <xdr:rowOff>154781</xdr:rowOff>
    </xdr:from>
    <xdr:to>
      <xdr:col>5</xdr:col>
      <xdr:colOff>459581</xdr:colOff>
      <xdr:row>1</xdr:row>
      <xdr:rowOff>15716</xdr:rowOff>
    </xdr:to>
    <xdr:pic>
      <xdr:nvPicPr>
        <xdr:cNvPr id="82460" name="Imagem 4">
          <a:extLst>
            <a:ext uri="{FF2B5EF4-FFF2-40B4-BE49-F238E27FC236}">
              <a16:creationId xmlns:a16="http://schemas.microsoft.com/office/drawing/2014/main" id="{00000000-0008-0000-0A00-00001C4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994" y="154781"/>
          <a:ext cx="8879681" cy="7381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171450</xdr:rowOff>
    </xdr:from>
    <xdr:to>
      <xdr:col>6</xdr:col>
      <xdr:colOff>55721</xdr:colOff>
      <xdr:row>1</xdr:row>
      <xdr:rowOff>584</xdr:rowOff>
    </xdr:to>
    <xdr:pic>
      <xdr:nvPicPr>
        <xdr:cNvPr id="79390" name="Imagem 4">
          <a:extLst>
            <a:ext uri="{FF2B5EF4-FFF2-40B4-BE49-F238E27FC236}">
              <a16:creationId xmlns:a16="http://schemas.microsoft.com/office/drawing/2014/main" id="{00000000-0008-0000-0B00-00001E3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" y="171450"/>
          <a:ext cx="9827419" cy="7096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11906</xdr:colOff>
      <xdr:row>0</xdr:row>
      <xdr:rowOff>145257</xdr:rowOff>
    </xdr:from>
    <xdr:to>
      <xdr:col>6</xdr:col>
      <xdr:colOff>253841</xdr:colOff>
      <xdr:row>1</xdr:row>
      <xdr:rowOff>15717</xdr:rowOff>
    </xdr:to>
    <xdr:pic>
      <xdr:nvPicPr>
        <xdr:cNvPr id="85530" name="Imagem 4">
          <a:extLst>
            <a:ext uri="{FF2B5EF4-FFF2-40B4-BE49-F238E27FC236}">
              <a16:creationId xmlns:a16="http://schemas.microsoft.com/office/drawing/2014/main" id="{00000000-0008-0000-0C00-00001A4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906" y="145257"/>
          <a:ext cx="8879681" cy="7477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145257</xdr:rowOff>
    </xdr:from>
    <xdr:to>
      <xdr:col>4</xdr:col>
      <xdr:colOff>3747135</xdr:colOff>
      <xdr:row>1</xdr:row>
      <xdr:rowOff>15717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E64E6EE-3A17-4172-B9AC-66576C72A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526" y="145257"/>
          <a:ext cx="9119235" cy="7467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11906</xdr:colOff>
      <xdr:row>0</xdr:row>
      <xdr:rowOff>145257</xdr:rowOff>
    </xdr:from>
    <xdr:to>
      <xdr:col>4</xdr:col>
      <xdr:colOff>4217280</xdr:colOff>
      <xdr:row>1</xdr:row>
      <xdr:rowOff>19527</xdr:rowOff>
    </xdr:to>
    <xdr:pic>
      <xdr:nvPicPr>
        <xdr:cNvPr id="6" name="Imagem 4">
          <a:extLst>
            <a:ext uri="{FF2B5EF4-FFF2-40B4-BE49-F238E27FC236}">
              <a16:creationId xmlns:a16="http://schemas.microsoft.com/office/drawing/2014/main" id="{EACF082E-47A6-4E76-B1E6-F127C43B7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526" y="145257"/>
          <a:ext cx="9115425" cy="7505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102394</xdr:colOff>
      <xdr:row>0</xdr:row>
      <xdr:rowOff>133350</xdr:rowOff>
    </xdr:from>
    <xdr:to>
      <xdr:col>6</xdr:col>
      <xdr:colOff>59531</xdr:colOff>
      <xdr:row>1</xdr:row>
      <xdr:rowOff>584</xdr:rowOff>
    </xdr:to>
    <xdr:pic>
      <xdr:nvPicPr>
        <xdr:cNvPr id="77343" name="Imagem 4">
          <a:extLst>
            <a:ext uri="{FF2B5EF4-FFF2-40B4-BE49-F238E27FC236}">
              <a16:creationId xmlns:a16="http://schemas.microsoft.com/office/drawing/2014/main" id="{00000000-0008-0000-0E00-00001F2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394" y="133350"/>
          <a:ext cx="8879681" cy="7477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271462</xdr:colOff>
      <xdr:row>0</xdr:row>
      <xdr:rowOff>130968</xdr:rowOff>
    </xdr:from>
    <xdr:to>
      <xdr:col>6</xdr:col>
      <xdr:colOff>210026</xdr:colOff>
      <xdr:row>0</xdr:row>
      <xdr:rowOff>859631</xdr:rowOff>
    </xdr:to>
    <xdr:pic>
      <xdr:nvPicPr>
        <xdr:cNvPr id="72227" name="Imagem 4">
          <a:extLst>
            <a:ext uri="{FF2B5EF4-FFF2-40B4-BE49-F238E27FC236}">
              <a16:creationId xmlns:a16="http://schemas.microsoft.com/office/drawing/2014/main" id="{00000000-0008-0000-0F00-0000231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462" y="130968"/>
          <a:ext cx="9598819" cy="7381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133350</xdr:rowOff>
    </xdr:from>
    <xdr:to>
      <xdr:col>6</xdr:col>
      <xdr:colOff>154781</xdr:colOff>
      <xdr:row>1</xdr:row>
      <xdr:rowOff>0</xdr:rowOff>
    </xdr:to>
    <xdr:pic>
      <xdr:nvPicPr>
        <xdr:cNvPr id="88593" name="Imagem 4">
          <a:extLst>
            <a:ext uri="{FF2B5EF4-FFF2-40B4-BE49-F238E27FC236}">
              <a16:creationId xmlns:a16="http://schemas.microsoft.com/office/drawing/2014/main" id="{00000000-0008-0000-1000-0000115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133350"/>
          <a:ext cx="89439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133350</xdr:rowOff>
    </xdr:from>
    <xdr:to>
      <xdr:col>5</xdr:col>
      <xdr:colOff>418017</xdr:colOff>
      <xdr:row>1</xdr:row>
      <xdr:rowOff>1807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133350"/>
          <a:ext cx="9199721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135731</xdr:colOff>
      <xdr:row>0</xdr:row>
      <xdr:rowOff>157162</xdr:rowOff>
    </xdr:from>
    <xdr:to>
      <xdr:col>6</xdr:col>
      <xdr:colOff>170974</xdr:colOff>
      <xdr:row>1</xdr:row>
      <xdr:rowOff>16192</xdr:rowOff>
    </xdr:to>
    <xdr:pic>
      <xdr:nvPicPr>
        <xdr:cNvPr id="83483" name="Imagem 4">
          <a:extLst>
            <a:ext uri="{FF2B5EF4-FFF2-40B4-BE49-F238E27FC236}">
              <a16:creationId xmlns:a16="http://schemas.microsoft.com/office/drawing/2014/main" id="{00000000-0008-0000-1200-00001B4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731" y="157162"/>
          <a:ext cx="9817894" cy="7477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159543</xdr:rowOff>
    </xdr:from>
    <xdr:to>
      <xdr:col>6</xdr:col>
      <xdr:colOff>53340</xdr:colOff>
      <xdr:row>0</xdr:row>
      <xdr:rowOff>859631</xdr:rowOff>
    </xdr:to>
    <xdr:pic>
      <xdr:nvPicPr>
        <xdr:cNvPr id="80414" name="Imagem 4">
          <a:extLst>
            <a:ext uri="{FF2B5EF4-FFF2-40B4-BE49-F238E27FC236}">
              <a16:creationId xmlns:a16="http://schemas.microsoft.com/office/drawing/2014/main" id="{00000000-0008-0000-1300-00001E3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" y="159543"/>
          <a:ext cx="9363075" cy="7096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373856</xdr:colOff>
      <xdr:row>0</xdr:row>
      <xdr:rowOff>116681</xdr:rowOff>
    </xdr:from>
    <xdr:to>
      <xdr:col>6</xdr:col>
      <xdr:colOff>244792</xdr:colOff>
      <xdr:row>1</xdr:row>
      <xdr:rowOff>19526</xdr:rowOff>
    </xdr:to>
    <xdr:pic>
      <xdr:nvPicPr>
        <xdr:cNvPr id="86554" name="Imagem 4">
          <a:extLst>
            <a:ext uri="{FF2B5EF4-FFF2-40B4-BE49-F238E27FC236}">
              <a16:creationId xmlns:a16="http://schemas.microsoft.com/office/drawing/2014/main" id="{00000000-0008-0000-1400-00001A5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3856" y="116681"/>
          <a:ext cx="8927306" cy="7762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373856</xdr:colOff>
      <xdr:row>0</xdr:row>
      <xdr:rowOff>116681</xdr:rowOff>
    </xdr:from>
    <xdr:to>
      <xdr:col>6</xdr:col>
      <xdr:colOff>248602</xdr:colOff>
      <xdr:row>1</xdr:row>
      <xdr:rowOff>15716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3856" y="116681"/>
          <a:ext cx="9182576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290513</xdr:colOff>
      <xdr:row>0</xdr:row>
      <xdr:rowOff>104775</xdr:rowOff>
    </xdr:from>
    <xdr:to>
      <xdr:col>6</xdr:col>
      <xdr:colOff>226219</xdr:colOff>
      <xdr:row>1</xdr:row>
      <xdr:rowOff>584</xdr:rowOff>
    </xdr:to>
    <xdr:pic>
      <xdr:nvPicPr>
        <xdr:cNvPr id="100796" name="Imagem 4">
          <a:extLst>
            <a:ext uri="{FF2B5EF4-FFF2-40B4-BE49-F238E27FC236}">
              <a16:creationId xmlns:a16="http://schemas.microsoft.com/office/drawing/2014/main" id="{00000000-0008-0000-1600-0000BC8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513" y="104775"/>
          <a:ext cx="9889331" cy="7762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326232</xdr:colOff>
      <xdr:row>0</xdr:row>
      <xdr:rowOff>128587</xdr:rowOff>
    </xdr:from>
    <xdr:to>
      <xdr:col>6</xdr:col>
      <xdr:colOff>228600</xdr:colOff>
      <xdr:row>1</xdr:row>
      <xdr:rowOff>16192</xdr:rowOff>
    </xdr:to>
    <xdr:pic>
      <xdr:nvPicPr>
        <xdr:cNvPr id="99772" name="Imagem 4">
          <a:extLst>
            <a:ext uri="{FF2B5EF4-FFF2-40B4-BE49-F238E27FC236}">
              <a16:creationId xmlns:a16="http://schemas.microsoft.com/office/drawing/2014/main" id="{00000000-0008-0000-1700-0000BC8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232" y="128587"/>
          <a:ext cx="8927306" cy="7762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326232</xdr:colOff>
      <xdr:row>0</xdr:row>
      <xdr:rowOff>128587</xdr:rowOff>
    </xdr:from>
    <xdr:to>
      <xdr:col>6</xdr:col>
      <xdr:colOff>228600</xdr:colOff>
      <xdr:row>1</xdr:row>
      <xdr:rowOff>16192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53C20C50-1218-4474-81BD-C801047F6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232" y="128587"/>
          <a:ext cx="9191148" cy="7639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373856</xdr:colOff>
      <xdr:row>0</xdr:row>
      <xdr:rowOff>116681</xdr:rowOff>
    </xdr:from>
    <xdr:to>
      <xdr:col>6</xdr:col>
      <xdr:colOff>244792</xdr:colOff>
      <xdr:row>1</xdr:row>
      <xdr:rowOff>19526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1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3856" y="116681"/>
          <a:ext cx="8927306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290513</xdr:colOff>
      <xdr:row>0</xdr:row>
      <xdr:rowOff>104775</xdr:rowOff>
    </xdr:from>
    <xdr:to>
      <xdr:col>6</xdr:col>
      <xdr:colOff>226219</xdr:colOff>
      <xdr:row>1</xdr:row>
      <xdr:rowOff>584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E442B52F-BAC2-42F0-8545-FE7D50AFF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513" y="104775"/>
          <a:ext cx="10169366" cy="7721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C63"/>
  <sheetViews>
    <sheetView tabSelected="1" zoomScale="85" zoomScaleNormal="8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1.44140625" style="3" customWidth="1"/>
    <col min="4" max="4" width="8.44140625" style="2" bestFit="1" customWidth="1"/>
    <col min="5" max="5" width="61.109375" style="10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hidden="1" customWidth="1"/>
    <col min="14" max="16" width="7.33203125" style="12" hidden="1" customWidth="1"/>
    <col min="17" max="24" width="7.33203125" style="12" customWidth="1"/>
    <col min="25" max="28" width="6.6640625" style="12" customWidth="1"/>
    <col min="29" max="29" width="1" style="3" customWidth="1"/>
    <col min="30" max="16384" width="9.109375" style="3"/>
  </cols>
  <sheetData>
    <row r="1" spans="1:29" ht="69" customHeight="1">
      <c r="A1" s="63"/>
      <c r="B1" s="64"/>
      <c r="C1" s="64"/>
      <c r="D1" s="64"/>
      <c r="E1" s="64"/>
      <c r="F1" s="64"/>
      <c r="G1" s="65"/>
      <c r="H1" s="26"/>
      <c r="I1" s="59"/>
      <c r="J1" s="59"/>
      <c r="K1" s="59"/>
      <c r="L1" s="59"/>
      <c r="M1" s="59"/>
      <c r="N1" s="59"/>
      <c r="O1" s="59"/>
      <c r="P1" s="59"/>
      <c r="Q1" s="59"/>
      <c r="R1" s="59" t="s">
        <v>539</v>
      </c>
      <c r="S1" s="59" t="s">
        <v>488</v>
      </c>
      <c r="T1" s="59" t="s">
        <v>476</v>
      </c>
      <c r="U1" s="59" t="s">
        <v>406</v>
      </c>
      <c r="V1" s="59" t="s">
        <v>248</v>
      </c>
      <c r="W1" s="59" t="s">
        <v>228</v>
      </c>
      <c r="X1" s="59" t="s">
        <v>165</v>
      </c>
      <c r="Y1" s="59" t="s">
        <v>160</v>
      </c>
      <c r="Z1" s="59" t="s">
        <v>131</v>
      </c>
      <c r="AA1" s="61" t="s">
        <v>81</v>
      </c>
      <c r="AB1" s="59" t="s">
        <v>14</v>
      </c>
      <c r="AC1" s="26"/>
    </row>
    <row r="2" spans="1:29" s="4" customFormat="1" ht="96.6" customHeight="1">
      <c r="A2" s="66" t="s">
        <v>641</v>
      </c>
      <c r="B2" s="67"/>
      <c r="C2" s="67"/>
      <c r="D2" s="67"/>
      <c r="E2" s="67"/>
      <c r="F2" s="67"/>
      <c r="G2" s="68"/>
      <c r="H2" s="27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2"/>
      <c r="AB2" s="60"/>
      <c r="AC2" s="33"/>
    </row>
    <row r="3" spans="1:29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/>
      <c r="Q3" s="19"/>
      <c r="R3" s="19">
        <v>45802</v>
      </c>
      <c r="S3" s="19">
        <v>45795</v>
      </c>
      <c r="T3" s="19">
        <v>45781</v>
      </c>
      <c r="U3" s="19">
        <v>45778</v>
      </c>
      <c r="V3" s="19">
        <v>45778</v>
      </c>
      <c r="W3" s="19">
        <v>45773</v>
      </c>
      <c r="X3" s="19">
        <v>45760</v>
      </c>
      <c r="Y3" s="19">
        <v>45752</v>
      </c>
      <c r="Z3" s="19">
        <v>45745</v>
      </c>
      <c r="AA3" s="57">
        <v>45745</v>
      </c>
      <c r="AB3" s="19">
        <v>45704</v>
      </c>
      <c r="AC3" s="33"/>
    </row>
    <row r="4" spans="1:29" ht="18" customHeight="1">
      <c r="A4" s="20" t="s">
        <v>0</v>
      </c>
      <c r="B4" s="20" t="s">
        <v>1</v>
      </c>
      <c r="C4" s="20" t="s">
        <v>487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/>
      <c r="P4" s="21"/>
      <c r="Q4" s="21"/>
      <c r="R4" s="21">
        <v>3</v>
      </c>
      <c r="S4" s="21" t="s">
        <v>477</v>
      </c>
      <c r="T4" s="21" t="s">
        <v>477</v>
      </c>
      <c r="U4" s="21">
        <v>4</v>
      </c>
      <c r="V4" s="21">
        <v>3</v>
      </c>
      <c r="W4" s="21">
        <v>5</v>
      </c>
      <c r="X4" s="21">
        <v>5</v>
      </c>
      <c r="Y4" s="21">
        <v>4</v>
      </c>
      <c r="Z4" s="45">
        <v>4</v>
      </c>
      <c r="AA4" s="58">
        <v>5</v>
      </c>
      <c r="AB4" s="45">
        <v>4</v>
      </c>
      <c r="AC4" s="34"/>
    </row>
    <row r="5" spans="1:29" s="11" customFormat="1" ht="18" customHeight="1">
      <c r="A5" s="1">
        <v>1</v>
      </c>
      <c r="B5" s="1">
        <v>60341</v>
      </c>
      <c r="C5" s="5" t="s">
        <v>17</v>
      </c>
      <c r="D5" s="1" t="s">
        <v>18</v>
      </c>
      <c r="E5" s="5" t="s">
        <v>15</v>
      </c>
      <c r="F5" s="1" t="s">
        <v>9</v>
      </c>
      <c r="G5" s="1">
        <f t="shared" ref="G5:G50" si="0">SUM(I5:AB5)</f>
        <v>152</v>
      </c>
      <c r="H5" s="30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>
        <v>60</v>
      </c>
      <c r="U5" s="7"/>
      <c r="V5" s="7"/>
      <c r="W5" s="7"/>
      <c r="X5" s="7"/>
      <c r="Y5" s="7">
        <v>17</v>
      </c>
      <c r="Z5" s="7">
        <v>35</v>
      </c>
      <c r="AA5" s="7"/>
      <c r="AB5" s="7">
        <v>40</v>
      </c>
      <c r="AC5" s="31"/>
    </row>
    <row r="6" spans="1:29" s="11" customFormat="1" ht="18" customHeight="1">
      <c r="A6" s="1">
        <v>2</v>
      </c>
      <c r="B6" s="1">
        <v>54391</v>
      </c>
      <c r="C6" s="5" t="s">
        <v>19</v>
      </c>
      <c r="D6" s="1" t="s">
        <v>18</v>
      </c>
      <c r="E6" s="6" t="s">
        <v>20</v>
      </c>
      <c r="F6" s="1" t="s">
        <v>9</v>
      </c>
      <c r="G6" s="1">
        <f t="shared" si="0"/>
        <v>125</v>
      </c>
      <c r="H6" s="30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>
        <v>55</v>
      </c>
      <c r="U6" s="7"/>
      <c r="V6" s="7"/>
      <c r="W6" s="7"/>
      <c r="X6" s="7"/>
      <c r="Y6" s="7">
        <v>15</v>
      </c>
      <c r="Z6" s="7">
        <v>20</v>
      </c>
      <c r="AA6" s="7"/>
      <c r="AB6" s="7">
        <v>35</v>
      </c>
      <c r="AC6" s="35"/>
    </row>
    <row r="7" spans="1:29" s="11" customFormat="1" ht="18" customHeight="1">
      <c r="A7" s="1">
        <v>3</v>
      </c>
      <c r="B7" s="1">
        <v>60239</v>
      </c>
      <c r="C7" s="5" t="s">
        <v>151</v>
      </c>
      <c r="D7" s="1" t="s">
        <v>18</v>
      </c>
      <c r="E7" s="6" t="s">
        <v>8</v>
      </c>
      <c r="F7" s="1" t="s">
        <v>13</v>
      </c>
      <c r="G7" s="1">
        <f t="shared" si="0"/>
        <v>80</v>
      </c>
      <c r="H7" s="30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>
        <v>50</v>
      </c>
      <c r="U7" s="7"/>
      <c r="V7" s="7"/>
      <c r="W7" s="7"/>
      <c r="X7" s="7"/>
      <c r="Y7" s="7"/>
      <c r="Z7" s="7">
        <v>30</v>
      </c>
      <c r="AA7" s="7"/>
      <c r="AB7" s="7"/>
      <c r="AC7" s="35"/>
    </row>
    <row r="8" spans="1:29" s="11" customFormat="1" ht="18" customHeight="1">
      <c r="A8" s="1">
        <v>3</v>
      </c>
      <c r="B8" s="1">
        <v>10766</v>
      </c>
      <c r="C8" s="5" t="s">
        <v>256</v>
      </c>
      <c r="D8" s="1" t="s">
        <v>18</v>
      </c>
      <c r="E8" s="6" t="s">
        <v>250</v>
      </c>
      <c r="F8" s="1" t="s">
        <v>7</v>
      </c>
      <c r="G8" s="1">
        <f t="shared" si="0"/>
        <v>80</v>
      </c>
      <c r="H8" s="30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>
        <v>80</v>
      </c>
      <c r="W8" s="7"/>
      <c r="X8" s="7"/>
      <c r="Y8" s="7"/>
      <c r="Z8" s="7"/>
      <c r="AA8" s="7"/>
      <c r="AB8" s="7"/>
      <c r="AC8" s="35"/>
    </row>
    <row r="9" spans="1:29" s="11" customFormat="1" ht="18" customHeight="1">
      <c r="A9" s="1">
        <v>3</v>
      </c>
      <c r="B9" s="1">
        <v>9174</v>
      </c>
      <c r="C9" s="5" t="s">
        <v>552</v>
      </c>
      <c r="D9" s="1" t="s">
        <v>18</v>
      </c>
      <c r="E9" s="6" t="s">
        <v>8</v>
      </c>
      <c r="F9" s="1" t="s">
        <v>445</v>
      </c>
      <c r="G9" s="1">
        <f t="shared" si="0"/>
        <v>80</v>
      </c>
      <c r="H9" s="30"/>
      <c r="I9" s="7"/>
      <c r="J9" s="7"/>
      <c r="K9" s="7"/>
      <c r="L9" s="7"/>
      <c r="M9" s="7"/>
      <c r="N9" s="7"/>
      <c r="O9" s="7"/>
      <c r="P9" s="7"/>
      <c r="Q9" s="7"/>
      <c r="R9" s="7">
        <v>80</v>
      </c>
      <c r="S9" s="7"/>
      <c r="T9" s="7"/>
      <c r="U9" s="7"/>
      <c r="V9" s="7"/>
      <c r="W9" s="7"/>
      <c r="X9" s="7"/>
      <c r="Y9" s="7"/>
      <c r="Z9" s="7"/>
      <c r="AA9" s="7"/>
      <c r="AB9" s="7"/>
      <c r="AC9" s="35"/>
    </row>
    <row r="10" spans="1:29" s="11" customFormat="1" ht="18" customHeight="1">
      <c r="A10" s="1">
        <v>6</v>
      </c>
      <c r="B10" s="1">
        <v>47374</v>
      </c>
      <c r="C10" s="5" t="s">
        <v>257</v>
      </c>
      <c r="D10" s="1" t="s">
        <v>18</v>
      </c>
      <c r="E10" s="6" t="s">
        <v>258</v>
      </c>
      <c r="F10" s="1" t="s">
        <v>7</v>
      </c>
      <c r="G10" s="1">
        <f t="shared" si="0"/>
        <v>75</v>
      </c>
      <c r="H10" s="30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>
        <v>75</v>
      </c>
      <c r="W10" s="7"/>
      <c r="X10" s="7"/>
      <c r="Y10" s="7"/>
      <c r="Z10" s="7"/>
      <c r="AA10" s="7"/>
      <c r="AB10" s="7"/>
      <c r="AC10" s="35"/>
    </row>
    <row r="11" spans="1:29" s="11" customFormat="1" ht="18" customHeight="1">
      <c r="A11" s="1">
        <v>6</v>
      </c>
      <c r="B11" s="1">
        <v>58629</v>
      </c>
      <c r="C11" s="5" t="s">
        <v>553</v>
      </c>
      <c r="D11" s="1" t="s">
        <v>18</v>
      </c>
      <c r="E11" s="6" t="s">
        <v>546</v>
      </c>
      <c r="F11" s="1" t="s">
        <v>542</v>
      </c>
      <c r="G11" s="1">
        <f t="shared" si="0"/>
        <v>75</v>
      </c>
      <c r="H11" s="30"/>
      <c r="I11" s="7"/>
      <c r="J11" s="7"/>
      <c r="K11" s="7"/>
      <c r="L11" s="7"/>
      <c r="M11" s="7"/>
      <c r="N11" s="7"/>
      <c r="O11" s="7"/>
      <c r="P11" s="7"/>
      <c r="Q11" s="7"/>
      <c r="R11" s="7">
        <v>75</v>
      </c>
      <c r="S11" s="7"/>
      <c r="T11" s="7"/>
      <c r="U11" s="7"/>
      <c r="V11" s="7"/>
      <c r="W11" s="7"/>
      <c r="X11" s="7"/>
      <c r="Y11" s="7"/>
      <c r="Z11" s="7"/>
      <c r="AA11" s="7"/>
      <c r="AB11" s="7"/>
      <c r="AC11" s="35"/>
    </row>
    <row r="12" spans="1:29" s="11" customFormat="1" ht="18" customHeight="1">
      <c r="A12" s="1">
        <v>8</v>
      </c>
      <c r="B12" s="1">
        <v>28422</v>
      </c>
      <c r="C12" s="5" t="s">
        <v>259</v>
      </c>
      <c r="D12" s="1" t="s">
        <v>18</v>
      </c>
      <c r="E12" s="6" t="s">
        <v>260</v>
      </c>
      <c r="F12" s="1" t="s">
        <v>7</v>
      </c>
      <c r="G12" s="1">
        <f t="shared" si="0"/>
        <v>70</v>
      </c>
      <c r="H12" s="30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>
        <v>70</v>
      </c>
      <c r="W12" s="7"/>
      <c r="X12" s="7"/>
      <c r="Y12" s="7"/>
      <c r="Z12" s="7"/>
      <c r="AA12" s="7"/>
      <c r="AB12" s="7"/>
      <c r="AC12" s="35"/>
    </row>
    <row r="13" spans="1:29" s="11" customFormat="1" ht="18" customHeight="1">
      <c r="A13" s="1">
        <v>8</v>
      </c>
      <c r="B13" s="1">
        <v>15398</v>
      </c>
      <c r="C13" s="5" t="s">
        <v>554</v>
      </c>
      <c r="D13" s="1" t="s">
        <v>18</v>
      </c>
      <c r="E13" s="6" t="s">
        <v>555</v>
      </c>
      <c r="F13" s="1" t="s">
        <v>542</v>
      </c>
      <c r="G13" s="1">
        <f t="shared" si="0"/>
        <v>70</v>
      </c>
      <c r="H13" s="30"/>
      <c r="I13" s="7"/>
      <c r="J13" s="7"/>
      <c r="K13" s="7"/>
      <c r="L13" s="7"/>
      <c r="M13" s="7"/>
      <c r="N13" s="7"/>
      <c r="O13" s="7"/>
      <c r="P13" s="7"/>
      <c r="Q13" s="7"/>
      <c r="R13" s="7">
        <v>70</v>
      </c>
      <c r="S13" s="7"/>
      <c r="T13" s="7"/>
      <c r="U13" s="7"/>
      <c r="V13" s="7"/>
      <c r="W13" s="7"/>
      <c r="X13" s="7"/>
      <c r="Y13" s="7"/>
      <c r="Z13" s="7"/>
      <c r="AA13" s="7"/>
      <c r="AB13" s="7"/>
      <c r="AC13" s="35"/>
    </row>
    <row r="14" spans="1:29" s="11" customFormat="1" ht="18" customHeight="1">
      <c r="A14" s="1">
        <v>10</v>
      </c>
      <c r="B14" s="1">
        <v>54150</v>
      </c>
      <c r="C14" s="5" t="s">
        <v>261</v>
      </c>
      <c r="D14" s="1" t="s">
        <v>18</v>
      </c>
      <c r="E14" s="6" t="s">
        <v>8</v>
      </c>
      <c r="F14" s="1" t="s">
        <v>7</v>
      </c>
      <c r="G14" s="1">
        <f t="shared" si="0"/>
        <v>65</v>
      </c>
      <c r="H14" s="30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>
        <v>65</v>
      </c>
      <c r="W14" s="7"/>
      <c r="X14" s="7"/>
      <c r="Y14" s="7"/>
      <c r="Z14" s="7"/>
      <c r="AA14" s="7"/>
      <c r="AB14" s="7"/>
      <c r="AC14" s="35"/>
    </row>
    <row r="15" spans="1:29" s="11" customFormat="1" ht="18" customHeight="1">
      <c r="A15" s="1">
        <v>10</v>
      </c>
      <c r="B15" s="1">
        <v>31685</v>
      </c>
      <c r="C15" s="5" t="s">
        <v>556</v>
      </c>
      <c r="D15" s="1" t="s">
        <v>18</v>
      </c>
      <c r="E15" s="6" t="s">
        <v>8</v>
      </c>
      <c r="F15" s="1" t="s">
        <v>542</v>
      </c>
      <c r="G15" s="1">
        <f t="shared" si="0"/>
        <v>65</v>
      </c>
      <c r="H15" s="30"/>
      <c r="I15" s="7"/>
      <c r="J15" s="7"/>
      <c r="K15" s="7"/>
      <c r="L15" s="7"/>
      <c r="M15" s="7"/>
      <c r="N15" s="7"/>
      <c r="O15" s="7"/>
      <c r="P15" s="7"/>
      <c r="Q15" s="7"/>
      <c r="R15" s="7">
        <v>65</v>
      </c>
      <c r="S15" s="7"/>
      <c r="T15" s="7"/>
      <c r="U15" s="7"/>
      <c r="V15" s="7"/>
      <c r="W15" s="7"/>
      <c r="X15" s="7"/>
      <c r="Y15" s="7"/>
      <c r="Z15" s="7"/>
      <c r="AA15" s="7"/>
      <c r="AB15" s="7"/>
      <c r="AC15" s="35"/>
    </row>
    <row r="16" spans="1:29" s="11" customFormat="1" ht="18" customHeight="1">
      <c r="A16" s="1">
        <v>12</v>
      </c>
      <c r="B16" s="1">
        <v>52981</v>
      </c>
      <c r="C16" s="5" t="s">
        <v>262</v>
      </c>
      <c r="D16" s="1" t="s">
        <v>18</v>
      </c>
      <c r="E16" s="6" t="s">
        <v>8</v>
      </c>
      <c r="F16" s="1" t="s">
        <v>7</v>
      </c>
      <c r="G16" s="1">
        <f t="shared" si="0"/>
        <v>60</v>
      </c>
      <c r="H16" s="30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>
        <v>60</v>
      </c>
      <c r="W16" s="7"/>
      <c r="X16" s="7"/>
      <c r="Y16" s="7"/>
      <c r="Z16" s="7"/>
      <c r="AA16" s="7"/>
      <c r="AB16" s="7"/>
      <c r="AC16" s="35"/>
    </row>
    <row r="17" spans="1:29" s="11" customFormat="1" ht="18" customHeight="1">
      <c r="A17" s="1">
        <v>12</v>
      </c>
      <c r="B17" s="1">
        <v>45439</v>
      </c>
      <c r="C17" s="5" t="s">
        <v>489</v>
      </c>
      <c r="D17" s="1" t="s">
        <v>18</v>
      </c>
      <c r="E17" s="6" t="s">
        <v>8</v>
      </c>
      <c r="F17" s="1" t="s">
        <v>11</v>
      </c>
      <c r="G17" s="1">
        <f t="shared" si="0"/>
        <v>60</v>
      </c>
      <c r="H17" s="30"/>
      <c r="I17" s="7"/>
      <c r="J17" s="7"/>
      <c r="K17" s="7"/>
      <c r="L17" s="7"/>
      <c r="M17" s="7"/>
      <c r="N17" s="7"/>
      <c r="O17" s="7"/>
      <c r="P17" s="7"/>
      <c r="Q17" s="7"/>
      <c r="R17" s="7"/>
      <c r="S17" s="7">
        <v>60</v>
      </c>
      <c r="T17" s="7"/>
      <c r="U17" s="7"/>
      <c r="V17" s="7"/>
      <c r="W17" s="7"/>
      <c r="X17" s="7"/>
      <c r="Y17" s="7"/>
      <c r="Z17" s="7"/>
      <c r="AA17" s="7"/>
      <c r="AB17" s="7"/>
      <c r="AC17" s="35"/>
    </row>
    <row r="18" spans="1:29" s="11" customFormat="1" ht="18" customHeight="1">
      <c r="A18" s="1">
        <v>12</v>
      </c>
      <c r="B18" s="1">
        <v>48682</v>
      </c>
      <c r="C18" s="5" t="s">
        <v>557</v>
      </c>
      <c r="D18" s="1" t="s">
        <v>18</v>
      </c>
      <c r="E18" s="6" t="s">
        <v>558</v>
      </c>
      <c r="F18" s="1" t="s">
        <v>542</v>
      </c>
      <c r="G18" s="1">
        <f t="shared" si="0"/>
        <v>60</v>
      </c>
      <c r="H18" s="30"/>
      <c r="I18" s="7"/>
      <c r="J18" s="7"/>
      <c r="K18" s="7"/>
      <c r="L18" s="7"/>
      <c r="M18" s="7"/>
      <c r="N18" s="7"/>
      <c r="O18" s="7"/>
      <c r="P18" s="7"/>
      <c r="Q18" s="7"/>
      <c r="R18" s="7">
        <v>60</v>
      </c>
      <c r="S18" s="7"/>
      <c r="T18" s="7"/>
      <c r="U18" s="7"/>
      <c r="V18" s="7"/>
      <c r="W18" s="7"/>
      <c r="X18" s="7"/>
      <c r="Y18" s="7"/>
      <c r="Z18" s="7"/>
      <c r="AA18" s="7"/>
      <c r="AB18" s="7"/>
      <c r="AC18" s="35"/>
    </row>
    <row r="19" spans="1:29" s="11" customFormat="1" ht="18" customHeight="1">
      <c r="A19" s="1">
        <v>15</v>
      </c>
      <c r="B19" s="1">
        <v>13352</v>
      </c>
      <c r="C19" s="5" t="s">
        <v>263</v>
      </c>
      <c r="D19" s="1" t="s">
        <v>18</v>
      </c>
      <c r="E19" s="6" t="s">
        <v>8</v>
      </c>
      <c r="F19" s="1" t="s">
        <v>7</v>
      </c>
      <c r="G19" s="1">
        <f t="shared" si="0"/>
        <v>55</v>
      </c>
      <c r="H19" s="30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>
        <v>55</v>
      </c>
      <c r="W19" s="7"/>
      <c r="X19" s="7"/>
      <c r="Y19" s="7"/>
      <c r="Z19" s="7"/>
      <c r="AA19" s="7"/>
      <c r="AB19" s="7"/>
      <c r="AC19" s="35"/>
    </row>
    <row r="20" spans="1:29" s="11" customFormat="1" ht="18" customHeight="1">
      <c r="A20" s="1">
        <v>15</v>
      </c>
      <c r="B20" s="1">
        <v>11160</v>
      </c>
      <c r="C20" s="5" t="s">
        <v>490</v>
      </c>
      <c r="D20" s="1" t="s">
        <v>18</v>
      </c>
      <c r="E20" s="6" t="s">
        <v>8</v>
      </c>
      <c r="F20" s="1" t="s">
        <v>11</v>
      </c>
      <c r="G20" s="1">
        <f t="shared" si="0"/>
        <v>55</v>
      </c>
      <c r="H20" s="30"/>
      <c r="I20" s="7"/>
      <c r="J20" s="7"/>
      <c r="K20" s="7"/>
      <c r="L20" s="7"/>
      <c r="M20" s="7"/>
      <c r="N20" s="7"/>
      <c r="O20" s="7"/>
      <c r="P20" s="7"/>
      <c r="Q20" s="7"/>
      <c r="R20" s="7"/>
      <c r="S20" s="7">
        <v>55</v>
      </c>
      <c r="T20" s="7"/>
      <c r="U20" s="7"/>
      <c r="V20" s="7"/>
      <c r="W20" s="7"/>
      <c r="X20" s="7"/>
      <c r="Y20" s="7"/>
      <c r="Z20" s="7"/>
      <c r="AA20" s="7"/>
      <c r="AB20" s="7"/>
      <c r="AC20" s="35"/>
    </row>
    <row r="21" spans="1:29" s="11" customFormat="1" ht="18" customHeight="1">
      <c r="A21" s="1">
        <v>15</v>
      </c>
      <c r="B21" s="1">
        <v>49896</v>
      </c>
      <c r="C21" s="5" t="s">
        <v>559</v>
      </c>
      <c r="D21" s="1" t="s">
        <v>18</v>
      </c>
      <c r="E21" s="6" t="s">
        <v>558</v>
      </c>
      <c r="F21" s="1" t="s">
        <v>542</v>
      </c>
      <c r="G21" s="1">
        <f t="shared" si="0"/>
        <v>55</v>
      </c>
      <c r="H21" s="30"/>
      <c r="I21" s="7"/>
      <c r="J21" s="7"/>
      <c r="K21" s="7"/>
      <c r="L21" s="7"/>
      <c r="M21" s="7"/>
      <c r="N21" s="7"/>
      <c r="O21" s="7"/>
      <c r="P21" s="7"/>
      <c r="Q21" s="7"/>
      <c r="R21" s="7">
        <v>55</v>
      </c>
      <c r="S21" s="7"/>
      <c r="T21" s="7"/>
      <c r="U21" s="7"/>
      <c r="V21" s="7"/>
      <c r="W21" s="7"/>
      <c r="X21" s="7"/>
      <c r="Y21" s="7"/>
      <c r="Z21" s="7"/>
      <c r="AA21" s="7"/>
      <c r="AB21" s="7"/>
      <c r="AC21" s="35"/>
    </row>
    <row r="22" spans="1:29" s="11" customFormat="1" ht="18" customHeight="1">
      <c r="A22" s="1">
        <v>18</v>
      </c>
      <c r="B22" s="1">
        <v>61103</v>
      </c>
      <c r="C22" s="5" t="s">
        <v>264</v>
      </c>
      <c r="D22" s="1" t="s">
        <v>18</v>
      </c>
      <c r="E22" s="6" t="s">
        <v>8</v>
      </c>
      <c r="F22" s="1" t="s">
        <v>7</v>
      </c>
      <c r="G22" s="1">
        <f t="shared" si="0"/>
        <v>50</v>
      </c>
      <c r="H22" s="30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>
        <v>50</v>
      </c>
      <c r="W22" s="7"/>
      <c r="X22" s="7"/>
      <c r="Y22" s="7"/>
      <c r="Z22" s="7"/>
      <c r="AA22" s="7"/>
      <c r="AB22" s="7"/>
      <c r="AC22" s="35"/>
    </row>
    <row r="23" spans="1:29" s="11" customFormat="1" ht="18" customHeight="1">
      <c r="A23" s="1">
        <v>18</v>
      </c>
      <c r="B23" s="1">
        <v>57579</v>
      </c>
      <c r="C23" s="5" t="s">
        <v>491</v>
      </c>
      <c r="D23" s="1" t="s">
        <v>18</v>
      </c>
      <c r="E23" s="6" t="s">
        <v>8</v>
      </c>
      <c r="F23" s="1" t="s">
        <v>351</v>
      </c>
      <c r="G23" s="1">
        <f t="shared" si="0"/>
        <v>50</v>
      </c>
      <c r="H23" s="30"/>
      <c r="I23" s="7"/>
      <c r="J23" s="7"/>
      <c r="K23" s="7"/>
      <c r="L23" s="7"/>
      <c r="M23" s="7"/>
      <c r="N23" s="7"/>
      <c r="O23" s="7"/>
      <c r="P23" s="7"/>
      <c r="Q23" s="7"/>
      <c r="R23" s="7"/>
      <c r="S23" s="7">
        <v>50</v>
      </c>
      <c r="T23" s="7"/>
      <c r="U23" s="7"/>
      <c r="V23" s="7"/>
      <c r="W23" s="7"/>
      <c r="X23" s="7"/>
      <c r="Y23" s="7"/>
      <c r="Z23" s="7"/>
      <c r="AA23" s="7"/>
      <c r="AB23" s="7"/>
      <c r="AC23" s="35"/>
    </row>
    <row r="24" spans="1:29" s="11" customFormat="1" ht="18" customHeight="1">
      <c r="A24" s="1">
        <v>20</v>
      </c>
      <c r="B24" s="1">
        <v>63821</v>
      </c>
      <c r="C24" s="5" t="s">
        <v>265</v>
      </c>
      <c r="D24" s="1" t="s">
        <v>18</v>
      </c>
      <c r="E24" s="6" t="s">
        <v>260</v>
      </c>
      <c r="F24" s="1" t="s">
        <v>7</v>
      </c>
      <c r="G24" s="1">
        <f t="shared" si="0"/>
        <v>45</v>
      </c>
      <c r="H24" s="30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>
        <v>45</v>
      </c>
      <c r="W24" s="7"/>
      <c r="X24" s="7"/>
      <c r="Y24" s="7"/>
      <c r="Z24" s="7"/>
      <c r="AA24" s="7"/>
      <c r="AB24" s="7"/>
      <c r="AC24" s="35"/>
    </row>
    <row r="25" spans="1:29" s="11" customFormat="1" ht="18" customHeight="1">
      <c r="A25" s="1">
        <v>21</v>
      </c>
      <c r="B25" s="1">
        <v>57856</v>
      </c>
      <c r="C25" s="5" t="s">
        <v>266</v>
      </c>
      <c r="D25" s="1" t="s">
        <v>18</v>
      </c>
      <c r="E25" s="6" t="s">
        <v>8</v>
      </c>
      <c r="F25" s="1" t="s">
        <v>7</v>
      </c>
      <c r="G25" s="1">
        <f t="shared" si="0"/>
        <v>40</v>
      </c>
      <c r="H25" s="30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>
        <v>40</v>
      </c>
      <c r="W25" s="7"/>
      <c r="X25" s="7"/>
      <c r="Y25" s="7"/>
      <c r="Z25" s="7"/>
      <c r="AA25" s="7"/>
      <c r="AB25" s="7"/>
      <c r="AC25" s="35"/>
    </row>
    <row r="26" spans="1:29" s="11" customFormat="1" ht="18" customHeight="1">
      <c r="A26" s="1">
        <v>21</v>
      </c>
      <c r="B26" s="1">
        <v>54171</v>
      </c>
      <c r="C26" s="5" t="s">
        <v>418</v>
      </c>
      <c r="D26" s="1" t="s">
        <v>18</v>
      </c>
      <c r="E26" s="6" t="s">
        <v>419</v>
      </c>
      <c r="F26" s="1" t="s">
        <v>11</v>
      </c>
      <c r="G26" s="1">
        <f t="shared" si="0"/>
        <v>40</v>
      </c>
      <c r="H26" s="30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>
        <v>40</v>
      </c>
      <c r="V26" s="7"/>
      <c r="W26" s="7"/>
      <c r="X26" s="7"/>
      <c r="Y26" s="7"/>
      <c r="Z26" s="7"/>
      <c r="AA26" s="7"/>
      <c r="AB26" s="7"/>
      <c r="AC26" s="35"/>
    </row>
    <row r="27" spans="1:29" s="11" customFormat="1" ht="18" customHeight="1">
      <c r="A27" s="1">
        <v>23</v>
      </c>
      <c r="B27" s="1">
        <v>53274</v>
      </c>
      <c r="C27" s="5" t="s">
        <v>420</v>
      </c>
      <c r="D27" s="1" t="s">
        <v>18</v>
      </c>
      <c r="E27" s="6" t="s">
        <v>421</v>
      </c>
      <c r="F27" s="1" t="s">
        <v>11</v>
      </c>
      <c r="G27" s="1">
        <f t="shared" si="0"/>
        <v>35</v>
      </c>
      <c r="H27" s="30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>
        <v>35</v>
      </c>
      <c r="V27" s="7"/>
      <c r="W27" s="7"/>
      <c r="X27" s="7"/>
      <c r="Y27" s="7"/>
      <c r="Z27" s="7"/>
      <c r="AA27" s="7"/>
      <c r="AB27" s="7"/>
      <c r="AC27" s="35"/>
    </row>
    <row r="28" spans="1:29" s="11" customFormat="1" ht="18" customHeight="1">
      <c r="A28" s="1">
        <v>24</v>
      </c>
      <c r="B28" s="1">
        <v>60671</v>
      </c>
      <c r="C28" s="5" t="s">
        <v>21</v>
      </c>
      <c r="D28" s="1" t="s">
        <v>18</v>
      </c>
      <c r="E28" s="6" t="s">
        <v>22</v>
      </c>
      <c r="F28" s="1" t="s">
        <v>9</v>
      </c>
      <c r="G28" s="1">
        <f t="shared" si="0"/>
        <v>30</v>
      </c>
      <c r="H28" s="30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>
        <v>30</v>
      </c>
      <c r="AC28" s="35"/>
    </row>
    <row r="29" spans="1:29" s="11" customFormat="1" ht="18" customHeight="1">
      <c r="A29" s="1">
        <v>24</v>
      </c>
      <c r="B29" s="1">
        <v>13460</v>
      </c>
      <c r="C29" s="5" t="s">
        <v>422</v>
      </c>
      <c r="D29" s="1" t="s">
        <v>18</v>
      </c>
      <c r="E29" s="6" t="s">
        <v>8</v>
      </c>
      <c r="F29" s="1" t="s">
        <v>11</v>
      </c>
      <c r="G29" s="1">
        <f t="shared" si="0"/>
        <v>30</v>
      </c>
      <c r="H29" s="30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>
        <v>30</v>
      </c>
      <c r="V29" s="7"/>
      <c r="W29" s="7"/>
      <c r="X29" s="7"/>
      <c r="Y29" s="7"/>
      <c r="Z29" s="7"/>
      <c r="AA29" s="7"/>
      <c r="AB29" s="7"/>
      <c r="AC29" s="35"/>
    </row>
    <row r="30" spans="1:29" s="11" customFormat="1" ht="18" customHeight="1">
      <c r="A30" s="1">
        <v>26</v>
      </c>
      <c r="B30" s="1">
        <v>42153</v>
      </c>
      <c r="C30" s="5" t="s">
        <v>152</v>
      </c>
      <c r="D30" s="1" t="s">
        <v>18</v>
      </c>
      <c r="E30" s="6" t="s">
        <v>140</v>
      </c>
      <c r="F30" s="1" t="s">
        <v>13</v>
      </c>
      <c r="G30" s="1">
        <f t="shared" si="0"/>
        <v>25</v>
      </c>
      <c r="H30" s="30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>
        <v>25</v>
      </c>
      <c r="AA30" s="7"/>
      <c r="AB30" s="7"/>
      <c r="AC30" s="35"/>
    </row>
    <row r="31" spans="1:29" s="11" customFormat="1" ht="18" customHeight="1">
      <c r="A31" s="1">
        <v>26</v>
      </c>
      <c r="B31" s="1">
        <v>65201</v>
      </c>
      <c r="C31" s="5" t="s">
        <v>423</v>
      </c>
      <c r="D31" s="1" t="s">
        <v>18</v>
      </c>
      <c r="E31" s="6" t="s">
        <v>8</v>
      </c>
      <c r="F31" s="1" t="s">
        <v>11</v>
      </c>
      <c r="G31" s="1">
        <f t="shared" si="0"/>
        <v>25</v>
      </c>
      <c r="H31" s="30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>
        <v>25</v>
      </c>
      <c r="V31" s="7"/>
      <c r="W31" s="7"/>
      <c r="X31" s="7"/>
      <c r="Y31" s="7"/>
      <c r="Z31" s="7"/>
      <c r="AA31" s="7"/>
      <c r="AB31" s="7"/>
      <c r="AC31" s="35"/>
    </row>
    <row r="32" spans="1:29" s="11" customFormat="1" ht="18" customHeight="1">
      <c r="A32" s="1">
        <v>28</v>
      </c>
      <c r="B32" s="1">
        <v>62379</v>
      </c>
      <c r="C32" s="5" t="s">
        <v>85</v>
      </c>
      <c r="D32" s="1" t="s">
        <v>18</v>
      </c>
      <c r="E32" s="6" t="s">
        <v>8</v>
      </c>
      <c r="F32" s="1" t="s">
        <v>83</v>
      </c>
      <c r="G32" s="1">
        <f t="shared" si="0"/>
        <v>21</v>
      </c>
      <c r="H32" s="30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>
        <v>6</v>
      </c>
      <c r="X32" s="7">
        <v>6</v>
      </c>
      <c r="Y32" s="7"/>
      <c r="Z32" s="7"/>
      <c r="AA32" s="7">
        <v>9</v>
      </c>
      <c r="AB32" s="7"/>
      <c r="AC32" s="35"/>
    </row>
    <row r="33" spans="1:29" s="11" customFormat="1" ht="18" customHeight="1">
      <c r="A33" s="1">
        <v>29</v>
      </c>
      <c r="B33" s="1">
        <v>42084</v>
      </c>
      <c r="C33" s="5" t="s">
        <v>23</v>
      </c>
      <c r="D33" s="1" t="s">
        <v>18</v>
      </c>
      <c r="E33" s="6" t="s">
        <v>8</v>
      </c>
      <c r="F33" s="1" t="s">
        <v>9</v>
      </c>
      <c r="G33" s="1">
        <f t="shared" si="0"/>
        <v>20</v>
      </c>
      <c r="H33" s="30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>
        <v>20</v>
      </c>
      <c r="AC33" s="35"/>
    </row>
    <row r="34" spans="1:29" s="11" customFormat="1" ht="18" customHeight="1">
      <c r="A34" s="1">
        <v>29</v>
      </c>
      <c r="B34" s="1">
        <v>62810</v>
      </c>
      <c r="C34" s="5" t="s">
        <v>86</v>
      </c>
      <c r="D34" s="1" t="s">
        <v>18</v>
      </c>
      <c r="E34" s="6" t="s">
        <v>87</v>
      </c>
      <c r="F34" s="1" t="s">
        <v>83</v>
      </c>
      <c r="G34" s="1">
        <f t="shared" si="0"/>
        <v>20</v>
      </c>
      <c r="H34" s="30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>
        <v>5</v>
      </c>
      <c r="X34" s="7">
        <v>7</v>
      </c>
      <c r="Y34" s="7"/>
      <c r="Z34" s="7"/>
      <c r="AA34" s="7">
        <v>8</v>
      </c>
      <c r="AB34" s="7"/>
      <c r="AC34" s="35"/>
    </row>
    <row r="35" spans="1:29" s="11" customFormat="1" ht="18" customHeight="1">
      <c r="A35" s="1">
        <v>29</v>
      </c>
      <c r="B35" s="1">
        <v>46152</v>
      </c>
      <c r="C35" s="5" t="s">
        <v>84</v>
      </c>
      <c r="D35" s="1" t="s">
        <v>18</v>
      </c>
      <c r="E35" s="6" t="s">
        <v>8</v>
      </c>
      <c r="F35" s="1" t="s">
        <v>82</v>
      </c>
      <c r="G35" s="1">
        <f t="shared" si="0"/>
        <v>20</v>
      </c>
      <c r="H35" s="30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>
        <v>10</v>
      </c>
      <c r="X35" s="7"/>
      <c r="Y35" s="7"/>
      <c r="Z35" s="7"/>
      <c r="AA35" s="7">
        <v>10</v>
      </c>
      <c r="AB35" s="7"/>
      <c r="AC35" s="35"/>
    </row>
    <row r="36" spans="1:29" s="11" customFormat="1" ht="18" customHeight="1">
      <c r="A36" s="1">
        <v>32</v>
      </c>
      <c r="B36" s="1">
        <v>30754</v>
      </c>
      <c r="C36" s="5" t="s">
        <v>166</v>
      </c>
      <c r="D36" s="1" t="s">
        <v>18</v>
      </c>
      <c r="E36" s="6" t="s">
        <v>8</v>
      </c>
      <c r="F36" s="1" t="s">
        <v>82</v>
      </c>
      <c r="G36" s="1">
        <f t="shared" si="0"/>
        <v>18</v>
      </c>
      <c r="H36" s="30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>
        <v>8</v>
      </c>
      <c r="X36" s="7">
        <v>10</v>
      </c>
      <c r="Y36" s="7"/>
      <c r="Z36" s="7"/>
      <c r="AA36" s="7"/>
      <c r="AB36" s="7"/>
      <c r="AC36" s="35"/>
    </row>
    <row r="37" spans="1:29" s="11" customFormat="1" ht="18" customHeight="1">
      <c r="A37" s="1">
        <v>33</v>
      </c>
      <c r="B37" s="1">
        <v>43535</v>
      </c>
      <c r="C37" s="5" t="s">
        <v>424</v>
      </c>
      <c r="D37" s="1" t="s">
        <v>18</v>
      </c>
      <c r="E37" s="6" t="s">
        <v>8</v>
      </c>
      <c r="F37" s="1" t="s">
        <v>11</v>
      </c>
      <c r="G37" s="1">
        <f t="shared" si="0"/>
        <v>17</v>
      </c>
      <c r="H37" s="30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>
        <v>17</v>
      </c>
      <c r="V37" s="7"/>
      <c r="W37" s="7"/>
      <c r="X37" s="7"/>
      <c r="Y37" s="7"/>
      <c r="Z37" s="7"/>
      <c r="AA37" s="7"/>
      <c r="AB37" s="7"/>
      <c r="AC37" s="35"/>
    </row>
    <row r="38" spans="1:29" s="11" customFormat="1" ht="18" customHeight="1">
      <c r="A38" s="1">
        <v>34</v>
      </c>
      <c r="B38" s="1">
        <v>54414</v>
      </c>
      <c r="C38" s="5" t="s">
        <v>153</v>
      </c>
      <c r="D38" s="1" t="s">
        <v>18</v>
      </c>
      <c r="E38" s="5" t="s">
        <v>20</v>
      </c>
      <c r="F38" s="1" t="s">
        <v>9</v>
      </c>
      <c r="G38" s="1">
        <f t="shared" si="0"/>
        <v>15</v>
      </c>
      <c r="H38" s="30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>
        <v>15</v>
      </c>
      <c r="AA38" s="7"/>
      <c r="AB38" s="7"/>
      <c r="AC38" s="35"/>
    </row>
    <row r="39" spans="1:29" s="11" customFormat="1" ht="18" customHeight="1">
      <c r="A39" s="1">
        <v>35</v>
      </c>
      <c r="B39" s="1">
        <v>45835</v>
      </c>
      <c r="C39" s="5" t="s">
        <v>154</v>
      </c>
      <c r="D39" s="1" t="s">
        <v>18</v>
      </c>
      <c r="E39" s="6" t="s">
        <v>8</v>
      </c>
      <c r="F39" s="1" t="s">
        <v>9</v>
      </c>
      <c r="G39" s="1">
        <f t="shared" si="0"/>
        <v>13</v>
      </c>
      <c r="H39" s="30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>
        <v>13</v>
      </c>
      <c r="AA39" s="7"/>
      <c r="AB39" s="7"/>
      <c r="AC39" s="35"/>
    </row>
    <row r="40" spans="1:29" s="11" customFormat="1" ht="18" customHeight="1">
      <c r="A40" s="1">
        <v>35</v>
      </c>
      <c r="B40" s="1">
        <v>21581</v>
      </c>
      <c r="C40" s="5" t="s">
        <v>167</v>
      </c>
      <c r="D40" s="1" t="s">
        <v>18</v>
      </c>
      <c r="E40" s="6" t="s">
        <v>8</v>
      </c>
      <c r="F40" s="1" t="s">
        <v>83</v>
      </c>
      <c r="G40" s="1">
        <f t="shared" si="0"/>
        <v>13</v>
      </c>
      <c r="H40" s="30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>
        <v>4</v>
      </c>
      <c r="X40" s="7">
        <v>9</v>
      </c>
      <c r="Y40" s="7"/>
      <c r="Z40" s="7"/>
      <c r="AA40" s="7"/>
      <c r="AB40" s="7"/>
      <c r="AC40" s="35"/>
    </row>
    <row r="41" spans="1:29" s="11" customFormat="1" ht="18" customHeight="1">
      <c r="A41" s="1">
        <v>37</v>
      </c>
      <c r="B41" s="1">
        <v>57894</v>
      </c>
      <c r="C41" s="5" t="s">
        <v>88</v>
      </c>
      <c r="D41" s="1" t="s">
        <v>18</v>
      </c>
      <c r="E41" s="6" t="s">
        <v>8</v>
      </c>
      <c r="F41" s="1" t="s">
        <v>83</v>
      </c>
      <c r="G41" s="1">
        <f t="shared" si="0"/>
        <v>12</v>
      </c>
      <c r="H41" s="3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>
        <v>3</v>
      </c>
      <c r="X41" s="1">
        <v>2</v>
      </c>
      <c r="Y41" s="1"/>
      <c r="Z41" s="1"/>
      <c r="AA41" s="1">
        <v>7</v>
      </c>
      <c r="AB41" s="1"/>
      <c r="AC41" s="35"/>
    </row>
    <row r="42" spans="1:29" s="11" customFormat="1" ht="18" customHeight="1">
      <c r="A42" s="1">
        <v>38</v>
      </c>
      <c r="B42" s="1">
        <v>55988</v>
      </c>
      <c r="C42" s="5" t="s">
        <v>229</v>
      </c>
      <c r="D42" s="1" t="s">
        <v>18</v>
      </c>
      <c r="E42" s="6" t="s">
        <v>230</v>
      </c>
      <c r="F42" s="1" t="s">
        <v>101</v>
      </c>
      <c r="G42" s="1">
        <f t="shared" si="0"/>
        <v>9</v>
      </c>
      <c r="H42" s="30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>
        <v>9</v>
      </c>
      <c r="X42" s="7"/>
      <c r="Y42" s="7"/>
      <c r="Z42" s="7"/>
      <c r="AA42" s="7"/>
      <c r="AB42" s="7"/>
      <c r="AC42" s="35"/>
    </row>
    <row r="43" spans="1:29" s="11" customFormat="1" ht="18" customHeight="1">
      <c r="A43" s="1">
        <v>39</v>
      </c>
      <c r="B43" s="1">
        <v>60833</v>
      </c>
      <c r="C43" s="5" t="s">
        <v>168</v>
      </c>
      <c r="D43" s="1" t="s">
        <v>18</v>
      </c>
      <c r="E43" s="6" t="s">
        <v>87</v>
      </c>
      <c r="F43" s="1" t="s">
        <v>83</v>
      </c>
      <c r="G43" s="1">
        <f t="shared" si="0"/>
        <v>8</v>
      </c>
      <c r="H43" s="30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>
        <v>8</v>
      </c>
      <c r="Y43" s="7"/>
      <c r="Z43" s="7"/>
      <c r="AA43" s="7"/>
      <c r="AB43" s="7"/>
      <c r="AC43" s="35"/>
    </row>
    <row r="44" spans="1:29" s="11" customFormat="1" ht="18" customHeight="1">
      <c r="A44" s="1">
        <v>39</v>
      </c>
      <c r="B44" s="1">
        <v>62872</v>
      </c>
      <c r="C44" s="5" t="s">
        <v>90</v>
      </c>
      <c r="D44" s="1" t="s">
        <v>18</v>
      </c>
      <c r="E44" s="6" t="s">
        <v>87</v>
      </c>
      <c r="F44" s="1" t="s">
        <v>83</v>
      </c>
      <c r="G44" s="1">
        <f t="shared" si="0"/>
        <v>8</v>
      </c>
      <c r="H44" s="30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>
        <v>2</v>
      </c>
      <c r="X44" s="7">
        <v>1</v>
      </c>
      <c r="Y44" s="7"/>
      <c r="Z44" s="7"/>
      <c r="AA44" s="7">
        <v>5</v>
      </c>
      <c r="AB44" s="7"/>
      <c r="AC44" s="35"/>
    </row>
    <row r="45" spans="1:29" s="11" customFormat="1" ht="18" customHeight="1">
      <c r="A45" s="1">
        <v>41</v>
      </c>
      <c r="B45" s="1">
        <v>41121</v>
      </c>
      <c r="C45" s="5" t="s">
        <v>231</v>
      </c>
      <c r="D45" s="1" t="s">
        <v>18</v>
      </c>
      <c r="E45" s="6" t="s">
        <v>8</v>
      </c>
      <c r="F45" s="1" t="s">
        <v>232</v>
      </c>
      <c r="G45" s="1">
        <f t="shared" si="0"/>
        <v>7</v>
      </c>
      <c r="H45" s="30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>
        <v>7</v>
      </c>
      <c r="X45" s="7"/>
      <c r="Y45" s="7"/>
      <c r="Z45" s="7"/>
      <c r="AA45" s="7"/>
      <c r="AB45" s="7"/>
      <c r="AC45" s="35"/>
    </row>
    <row r="46" spans="1:29" s="11" customFormat="1" ht="18" customHeight="1">
      <c r="A46" s="1">
        <v>42</v>
      </c>
      <c r="B46" s="1">
        <v>57115</v>
      </c>
      <c r="C46" s="5" t="s">
        <v>89</v>
      </c>
      <c r="D46" s="1" t="s">
        <v>18</v>
      </c>
      <c r="E46" s="6" t="s">
        <v>8</v>
      </c>
      <c r="F46" s="1" t="s">
        <v>82</v>
      </c>
      <c r="G46" s="1">
        <f t="shared" si="0"/>
        <v>6</v>
      </c>
      <c r="H46" s="30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>
        <v>6</v>
      </c>
      <c r="AB46" s="7"/>
      <c r="AC46" s="35"/>
    </row>
    <row r="47" spans="1:29" s="11" customFormat="1" ht="18" customHeight="1">
      <c r="A47" s="1">
        <v>43</v>
      </c>
      <c r="B47" s="1">
        <v>57564</v>
      </c>
      <c r="C47" s="5" t="s">
        <v>169</v>
      </c>
      <c r="D47" s="1" t="s">
        <v>18</v>
      </c>
      <c r="E47" s="6" t="s">
        <v>8</v>
      </c>
      <c r="F47" s="1" t="s">
        <v>82</v>
      </c>
      <c r="G47" s="1">
        <f t="shared" si="0"/>
        <v>5</v>
      </c>
      <c r="H47" s="30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>
        <v>5</v>
      </c>
      <c r="Y47" s="7"/>
      <c r="Z47" s="7"/>
      <c r="AA47" s="7"/>
      <c r="AB47" s="7"/>
      <c r="AC47" s="35"/>
    </row>
    <row r="48" spans="1:29" s="11" customFormat="1" ht="18" customHeight="1">
      <c r="A48" s="1">
        <v>44</v>
      </c>
      <c r="B48" s="1">
        <v>64853</v>
      </c>
      <c r="C48" s="5" t="s">
        <v>91</v>
      </c>
      <c r="D48" s="1" t="s">
        <v>18</v>
      </c>
      <c r="E48" s="6" t="s">
        <v>8</v>
      </c>
      <c r="F48" s="1" t="s">
        <v>82</v>
      </c>
      <c r="G48" s="1">
        <f t="shared" si="0"/>
        <v>4</v>
      </c>
      <c r="H48" s="30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>
        <v>4</v>
      </c>
      <c r="AB48" s="7"/>
      <c r="AC48" s="35"/>
    </row>
    <row r="49" spans="1:29" s="11" customFormat="1" ht="18" customHeight="1">
      <c r="A49" s="1">
        <v>44</v>
      </c>
      <c r="B49" s="1">
        <v>62883</v>
      </c>
      <c r="C49" s="5" t="s">
        <v>170</v>
      </c>
      <c r="D49" s="1" t="s">
        <v>18</v>
      </c>
      <c r="E49" s="6" t="s">
        <v>8</v>
      </c>
      <c r="F49" s="1" t="s">
        <v>83</v>
      </c>
      <c r="G49" s="1">
        <f t="shared" si="0"/>
        <v>4</v>
      </c>
      <c r="H49" s="30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>
        <v>4</v>
      </c>
      <c r="Y49" s="7"/>
      <c r="Z49" s="7"/>
      <c r="AA49" s="7"/>
      <c r="AB49" s="7"/>
      <c r="AC49" s="35"/>
    </row>
    <row r="50" spans="1:29" s="11" customFormat="1" ht="18" customHeight="1">
      <c r="A50" s="1">
        <v>46</v>
      </c>
      <c r="B50" s="1">
        <v>58183</v>
      </c>
      <c r="C50" s="5" t="s">
        <v>171</v>
      </c>
      <c r="D50" s="1" t="s">
        <v>18</v>
      </c>
      <c r="E50" s="6" t="s">
        <v>8</v>
      </c>
      <c r="F50" s="1" t="s">
        <v>82</v>
      </c>
      <c r="G50" s="1">
        <f t="shared" si="0"/>
        <v>3</v>
      </c>
      <c r="H50" s="30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>
        <v>3</v>
      </c>
      <c r="Y50" s="7"/>
      <c r="Z50" s="7"/>
      <c r="AA50" s="7"/>
      <c r="AB50" s="7"/>
      <c r="AC50" s="35"/>
    </row>
    <row r="51" spans="1:29" ht="18" customHeight="1">
      <c r="A51" s="1"/>
      <c r="B51" s="1"/>
      <c r="C51" s="5"/>
      <c r="D51" s="1"/>
      <c r="E51" s="6"/>
      <c r="F51" s="1"/>
      <c r="G51" s="1"/>
      <c r="H51" s="2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33"/>
    </row>
    <row r="52" spans="1:29" ht="6.9" customHeight="1">
      <c r="A52" s="37"/>
      <c r="B52" s="32"/>
      <c r="C52" s="38"/>
      <c r="D52" s="32"/>
      <c r="E52" s="39"/>
      <c r="F52" s="32"/>
      <c r="G52" s="40"/>
      <c r="H52" s="32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36"/>
    </row>
    <row r="53" spans="1:29" s="8" customFormat="1" ht="12.75" customHeight="1">
      <c r="A53" s="13"/>
      <c r="B53" s="14"/>
      <c r="D53" s="14"/>
      <c r="E53" s="15"/>
      <c r="F53" s="14"/>
      <c r="G53" s="14"/>
      <c r="H53" s="14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  <c r="W53" s="12"/>
      <c r="X53" s="12"/>
      <c r="Y53" s="12"/>
      <c r="Z53" s="12"/>
      <c r="AA53" s="12"/>
      <c r="AB53" s="12"/>
    </row>
    <row r="54" spans="1:29" ht="14.4">
      <c r="A54" s="2"/>
      <c r="B54" s="56"/>
      <c r="C54" s="2"/>
      <c r="E54" s="2"/>
      <c r="F54" s="12"/>
      <c r="G54" s="12"/>
      <c r="H54" s="12"/>
      <c r="Z54" s="3"/>
      <c r="AA54" s="3"/>
      <c r="AB54" s="3"/>
    </row>
    <row r="55" spans="1:29" ht="14.4">
      <c r="A55" s="2"/>
      <c r="B55" s="56"/>
      <c r="C55" s="2"/>
      <c r="E55" s="2"/>
      <c r="F55" s="12"/>
      <c r="G55" s="12"/>
      <c r="H55" s="12"/>
      <c r="Z55" s="3"/>
      <c r="AA55" s="3"/>
      <c r="AB55" s="3"/>
    </row>
    <row r="56" spans="1:29" ht="14.4">
      <c r="A56" s="2"/>
      <c r="B56" s="56"/>
      <c r="C56" s="2"/>
      <c r="E56" s="2"/>
      <c r="F56" s="12"/>
      <c r="G56" s="12"/>
      <c r="H56" s="12"/>
      <c r="Z56" s="3"/>
      <c r="AA56" s="3"/>
      <c r="AB56" s="3"/>
    </row>
    <row r="57" spans="1:29" ht="14.4">
      <c r="A57" s="2"/>
      <c r="B57" s="56"/>
      <c r="C57" s="2"/>
      <c r="E57" s="2"/>
      <c r="F57" s="12"/>
      <c r="G57" s="12"/>
      <c r="H57" s="12"/>
      <c r="Z57" s="3"/>
      <c r="AA57" s="3"/>
      <c r="AB57" s="3"/>
    </row>
    <row r="58" spans="1:29" ht="14.4">
      <c r="A58" s="2"/>
      <c r="B58" s="56"/>
      <c r="C58" s="2"/>
      <c r="E58" s="2"/>
      <c r="F58" s="12"/>
      <c r="G58" s="12"/>
      <c r="H58" s="12"/>
      <c r="Z58" s="3"/>
      <c r="AA58" s="3"/>
      <c r="AB58" s="3"/>
    </row>
    <row r="59" spans="1:29" ht="14.4">
      <c r="B59" s="56"/>
    </row>
    <row r="60" spans="1:29" ht="14.4">
      <c r="B60" s="56"/>
    </row>
    <row r="61" spans="1:29" ht="14.4">
      <c r="B61" s="56"/>
    </row>
    <row r="62" spans="1:29" ht="14.4">
      <c r="B62" s="56"/>
    </row>
    <row r="63" spans="1:29" ht="14.4">
      <c r="B63" s="56"/>
    </row>
  </sheetData>
  <sheetProtection algorithmName="SHA-512" hashValue="c0AjResJlWtwI0IXTbGewPb6WVqONsx3PqEVJ3sRL0kaDGOxz0doI3N2mlC2VPrDl0AB00fwkoLgzvZ2zY1nEw==" saltValue="xU9XMk7DaRh5lCnkLv4YJw==" spinCount="100000" sheet="1" selectLockedCells="1" selectUnlockedCells="1"/>
  <sortState xmlns:xlrd2="http://schemas.microsoft.com/office/spreadsheetml/2017/richdata2" ref="B5:AB50">
    <sortCondition descending="1" ref="G5:G50"/>
  </sortState>
  <mergeCells count="22">
    <mergeCell ref="T1:T2"/>
    <mergeCell ref="A1:G1"/>
    <mergeCell ref="A2:G2"/>
    <mergeCell ref="M1:M2"/>
    <mergeCell ref="S1:S2"/>
    <mergeCell ref="R1:R2"/>
    <mergeCell ref="AB1:AB2"/>
    <mergeCell ref="K1:K2"/>
    <mergeCell ref="J1:J2"/>
    <mergeCell ref="I1:I2"/>
    <mergeCell ref="L1:L2"/>
    <mergeCell ref="AA1:AA2"/>
    <mergeCell ref="Z1:Z2"/>
    <mergeCell ref="Y1:Y2"/>
    <mergeCell ref="P1:P2"/>
    <mergeCell ref="O1:O2"/>
    <mergeCell ref="Q1:Q2"/>
    <mergeCell ref="X1:X2"/>
    <mergeCell ref="N1:N2"/>
    <mergeCell ref="W1:W2"/>
    <mergeCell ref="V1:V2"/>
    <mergeCell ref="U1:U2"/>
  </mergeCells>
  <phoneticPr fontId="33" type="noConversion"/>
  <conditionalFormatting sqref="B1:C1048576">
    <cfRule type="duplicateValues" dxfId="196" priority="2"/>
    <cfRule type="duplicateValues" dxfId="195" priority="4"/>
    <cfRule type="duplicateValues" dxfId="194" priority="5"/>
  </conditionalFormatting>
  <conditionalFormatting sqref="B3:C3">
    <cfRule type="duplicateValues" dxfId="193" priority="14" stopIfTrue="1"/>
  </conditionalFormatting>
  <conditionalFormatting sqref="B5:C51">
    <cfRule type="duplicateValues" dxfId="192" priority="28037" stopIfTrue="1"/>
    <cfRule type="duplicateValues" dxfId="191" priority="28038" stopIfTrue="1"/>
    <cfRule type="duplicateValues" dxfId="190" priority="28039" stopIfTrue="1"/>
  </conditionalFormatting>
  <conditionalFormatting sqref="B51:C53 B1:C2 B4:C4 B59:C65548">
    <cfRule type="expression" dxfId="189" priority="6893" stopIfTrue="1">
      <formula>AND(COUNTIF($B$1:$C$2, B1)+COUNTIF($B$4:$C$4, B1)+COUNTIF($B$51:$C$65548, B1)&gt;1,NOT(ISBLANK(B1)))</formula>
    </cfRule>
  </conditionalFormatting>
  <conditionalFormatting sqref="B51:C53">
    <cfRule type="expression" dxfId="188" priority="6892" stopIfTrue="1">
      <formula>AND(COUNTIF($B$51:$C$53, B51)+COUNTIF(#REF!, B51)&gt;1,NOT(ISBLANK(B51)))</formula>
    </cfRule>
  </conditionalFormatting>
  <conditionalFormatting sqref="B59:C1048576 B1:C53">
    <cfRule type="duplicateValues" dxfId="187" priority="6"/>
    <cfRule type="duplicateValues" dxfId="186" priority="7"/>
    <cfRule type="duplicateValues" dxfId="185" priority="8"/>
  </conditionalFormatting>
  <conditionalFormatting sqref="C51">
    <cfRule type="duplicateValues" dxfId="184" priority="1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V81"/>
  <sheetViews>
    <sheetView zoomScale="85" zoomScaleNormal="8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67.6640625" style="10" customWidth="1"/>
    <col min="6" max="6" width="7.6640625" style="2" customWidth="1"/>
    <col min="7" max="7" width="8" style="2" bestFit="1" customWidth="1"/>
    <col min="8" max="8" width="1" style="2" customWidth="1"/>
    <col min="9" max="21" width="6.6640625" style="12" customWidth="1"/>
    <col min="22" max="22" width="1" style="3" customWidth="1"/>
    <col min="23" max="16384" width="9.109375" style="3"/>
  </cols>
  <sheetData>
    <row r="1" spans="1:22" ht="69" customHeight="1">
      <c r="A1" s="63"/>
      <c r="B1" s="64"/>
      <c r="C1" s="64"/>
      <c r="D1" s="64"/>
      <c r="E1" s="64"/>
      <c r="F1" s="64"/>
      <c r="G1" s="65"/>
      <c r="H1" s="26"/>
      <c r="I1" s="59"/>
      <c r="J1" s="59" t="s">
        <v>539</v>
      </c>
      <c r="K1" s="59" t="s">
        <v>488</v>
      </c>
      <c r="L1" s="59" t="s">
        <v>476</v>
      </c>
      <c r="M1" s="59" t="s">
        <v>406</v>
      </c>
      <c r="N1" s="59" t="s">
        <v>248</v>
      </c>
      <c r="O1" s="59" t="s">
        <v>228</v>
      </c>
      <c r="P1" s="59" t="s">
        <v>165</v>
      </c>
      <c r="Q1" s="59" t="s">
        <v>160</v>
      </c>
      <c r="R1" s="59" t="s">
        <v>131</v>
      </c>
      <c r="S1" s="61" t="s">
        <v>81</v>
      </c>
      <c r="T1" s="59" t="s">
        <v>62</v>
      </c>
      <c r="U1" s="59" t="s">
        <v>14</v>
      </c>
      <c r="V1" s="26"/>
    </row>
    <row r="2" spans="1:22" s="4" customFormat="1" ht="65.099999999999994" customHeight="1">
      <c r="A2" s="66" t="s">
        <v>640</v>
      </c>
      <c r="B2" s="67"/>
      <c r="C2" s="67"/>
      <c r="D2" s="67"/>
      <c r="E2" s="67"/>
      <c r="F2" s="67"/>
      <c r="G2" s="68"/>
      <c r="H2" s="27"/>
      <c r="I2" s="60"/>
      <c r="J2" s="60"/>
      <c r="K2" s="60"/>
      <c r="L2" s="60"/>
      <c r="M2" s="60"/>
      <c r="N2" s="60"/>
      <c r="O2" s="60"/>
      <c r="P2" s="60"/>
      <c r="Q2" s="60"/>
      <c r="R2" s="60"/>
      <c r="S2" s="62"/>
      <c r="T2" s="60"/>
      <c r="U2" s="60"/>
      <c r="V2" s="33"/>
    </row>
    <row r="3" spans="1:22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45802</v>
      </c>
      <c r="K3" s="19">
        <v>45795</v>
      </c>
      <c r="L3" s="19">
        <v>45781</v>
      </c>
      <c r="M3" s="19">
        <v>45778</v>
      </c>
      <c r="N3" s="19">
        <v>45778</v>
      </c>
      <c r="O3" s="19">
        <v>45773</v>
      </c>
      <c r="P3" s="19">
        <v>45760</v>
      </c>
      <c r="Q3" s="19">
        <v>45752</v>
      </c>
      <c r="R3" s="19">
        <v>45745</v>
      </c>
      <c r="S3" s="57">
        <v>45745</v>
      </c>
      <c r="T3" s="19">
        <v>45711</v>
      </c>
      <c r="U3" s="19">
        <v>45704</v>
      </c>
      <c r="V3" s="33"/>
    </row>
    <row r="4" spans="1:22" ht="18" customHeight="1">
      <c r="A4" s="20" t="s">
        <v>0</v>
      </c>
      <c r="B4" s="20" t="s">
        <v>1</v>
      </c>
      <c r="C4" s="20" t="s">
        <v>487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45"/>
      <c r="J4" s="21">
        <v>3</v>
      </c>
      <c r="K4" s="21" t="s">
        <v>477</v>
      </c>
      <c r="L4" s="21" t="s">
        <v>477</v>
      </c>
      <c r="M4" s="21">
        <v>4</v>
      </c>
      <c r="N4" s="21">
        <v>3</v>
      </c>
      <c r="O4" s="21">
        <v>5</v>
      </c>
      <c r="P4" s="21">
        <v>5</v>
      </c>
      <c r="Q4" s="21">
        <v>4</v>
      </c>
      <c r="R4" s="45">
        <v>4</v>
      </c>
      <c r="S4" s="58">
        <v>5</v>
      </c>
      <c r="T4" s="45">
        <v>5</v>
      </c>
      <c r="U4" s="45">
        <v>4</v>
      </c>
      <c r="V4" s="34"/>
    </row>
    <row r="5" spans="1:22" s="11" customFormat="1" ht="18" customHeight="1">
      <c r="A5" s="1">
        <v>1</v>
      </c>
      <c r="B5" s="1">
        <v>32923</v>
      </c>
      <c r="C5" s="5" t="s">
        <v>26</v>
      </c>
      <c r="D5" s="1" t="s">
        <v>25</v>
      </c>
      <c r="E5" s="6" t="s">
        <v>15</v>
      </c>
      <c r="F5" s="1" t="s">
        <v>9</v>
      </c>
      <c r="G5" s="1">
        <f t="shared" ref="G5:G36" si="0">SUM(I5:U5)</f>
        <v>135</v>
      </c>
      <c r="H5" s="30"/>
      <c r="I5" s="7"/>
      <c r="J5" s="7"/>
      <c r="K5" s="7"/>
      <c r="L5" s="7">
        <v>40</v>
      </c>
      <c r="M5" s="7"/>
      <c r="N5" s="7"/>
      <c r="O5" s="7"/>
      <c r="P5" s="7"/>
      <c r="Q5" s="7">
        <v>20</v>
      </c>
      <c r="R5" s="7">
        <v>40</v>
      </c>
      <c r="S5" s="7"/>
      <c r="T5" s="7"/>
      <c r="U5" s="7">
        <v>35</v>
      </c>
      <c r="V5" s="35"/>
    </row>
    <row r="6" spans="1:22" s="11" customFormat="1" ht="18" customHeight="1">
      <c r="A6" s="1">
        <v>2</v>
      </c>
      <c r="B6" s="1">
        <v>49429</v>
      </c>
      <c r="C6" s="5" t="s">
        <v>24</v>
      </c>
      <c r="D6" s="1" t="s">
        <v>25</v>
      </c>
      <c r="E6" s="6" t="s">
        <v>20</v>
      </c>
      <c r="F6" s="1" t="s">
        <v>9</v>
      </c>
      <c r="G6" s="1">
        <f t="shared" si="0"/>
        <v>132</v>
      </c>
      <c r="H6" s="30"/>
      <c r="I6" s="7"/>
      <c r="J6" s="7"/>
      <c r="K6" s="7"/>
      <c r="L6" s="7">
        <v>55</v>
      </c>
      <c r="M6" s="7"/>
      <c r="N6" s="7"/>
      <c r="O6" s="7"/>
      <c r="P6" s="7"/>
      <c r="Q6" s="7">
        <v>30</v>
      </c>
      <c r="R6" s="7">
        <v>7</v>
      </c>
      <c r="S6" s="7"/>
      <c r="T6" s="7"/>
      <c r="U6" s="7">
        <v>40</v>
      </c>
      <c r="V6" s="31"/>
    </row>
    <row r="7" spans="1:22" s="11" customFormat="1" ht="18" customHeight="1">
      <c r="A7" s="1">
        <v>3</v>
      </c>
      <c r="B7" s="1">
        <v>59432</v>
      </c>
      <c r="C7" s="5" t="s">
        <v>29</v>
      </c>
      <c r="D7" s="1" t="s">
        <v>25</v>
      </c>
      <c r="E7" s="6" t="s">
        <v>30</v>
      </c>
      <c r="F7" s="1" t="s">
        <v>9</v>
      </c>
      <c r="G7" s="1">
        <f t="shared" si="0"/>
        <v>120</v>
      </c>
      <c r="H7" s="30"/>
      <c r="I7" s="7"/>
      <c r="J7" s="7"/>
      <c r="K7" s="7"/>
      <c r="L7" s="7">
        <v>45</v>
      </c>
      <c r="M7" s="7"/>
      <c r="N7" s="7"/>
      <c r="O7" s="7"/>
      <c r="P7" s="7"/>
      <c r="Q7" s="7">
        <v>25</v>
      </c>
      <c r="R7" s="7">
        <v>25</v>
      </c>
      <c r="S7" s="7"/>
      <c r="T7" s="7"/>
      <c r="U7" s="7">
        <v>25</v>
      </c>
      <c r="V7" s="35"/>
    </row>
    <row r="8" spans="1:22" s="11" customFormat="1" ht="18" customHeight="1">
      <c r="A8" s="1">
        <v>4</v>
      </c>
      <c r="B8" s="1">
        <v>48024</v>
      </c>
      <c r="C8" s="22" t="s">
        <v>425</v>
      </c>
      <c r="D8" s="1" t="s">
        <v>25</v>
      </c>
      <c r="E8" s="6" t="s">
        <v>8</v>
      </c>
      <c r="F8" s="1" t="s">
        <v>351</v>
      </c>
      <c r="G8" s="1">
        <f t="shared" si="0"/>
        <v>100</v>
      </c>
      <c r="H8" s="30"/>
      <c r="I8" s="7"/>
      <c r="J8" s="7"/>
      <c r="K8" s="7">
        <v>60</v>
      </c>
      <c r="L8" s="7"/>
      <c r="M8" s="7">
        <v>40</v>
      </c>
      <c r="N8" s="7"/>
      <c r="O8" s="7"/>
      <c r="P8" s="7"/>
      <c r="Q8" s="7"/>
      <c r="R8" s="7"/>
      <c r="S8" s="7"/>
      <c r="T8" s="7"/>
      <c r="U8" s="7"/>
      <c r="V8" s="35"/>
    </row>
    <row r="9" spans="1:22" s="11" customFormat="1" ht="18" customHeight="1">
      <c r="A9" s="1">
        <v>5</v>
      </c>
      <c r="B9" s="24">
        <v>49464</v>
      </c>
      <c r="C9" s="42" t="s">
        <v>426</v>
      </c>
      <c r="D9" s="1" t="s">
        <v>25</v>
      </c>
      <c r="E9" s="43" t="s">
        <v>8</v>
      </c>
      <c r="F9" s="24" t="s">
        <v>11</v>
      </c>
      <c r="G9" s="1">
        <f t="shared" si="0"/>
        <v>85</v>
      </c>
      <c r="H9" s="30"/>
      <c r="I9" s="44"/>
      <c r="J9" s="44"/>
      <c r="K9" s="44">
        <v>50</v>
      </c>
      <c r="L9" s="44"/>
      <c r="M9" s="44">
        <v>35</v>
      </c>
      <c r="N9" s="44"/>
      <c r="O9" s="44"/>
      <c r="P9" s="44"/>
      <c r="Q9" s="44"/>
      <c r="R9" s="44"/>
      <c r="S9" s="44"/>
      <c r="T9" s="44"/>
      <c r="U9" s="44"/>
      <c r="V9" s="35"/>
    </row>
    <row r="10" spans="1:22" s="11" customFormat="1" ht="18" customHeight="1">
      <c r="A10" s="1">
        <v>6</v>
      </c>
      <c r="B10" s="24">
        <v>46165</v>
      </c>
      <c r="C10" s="25" t="s">
        <v>157</v>
      </c>
      <c r="D10" s="1" t="s">
        <v>25</v>
      </c>
      <c r="E10" s="43" t="s">
        <v>20</v>
      </c>
      <c r="F10" s="24" t="s">
        <v>9</v>
      </c>
      <c r="G10" s="1">
        <f t="shared" si="0"/>
        <v>82</v>
      </c>
      <c r="H10" s="30"/>
      <c r="I10" s="44"/>
      <c r="J10" s="44"/>
      <c r="K10" s="44"/>
      <c r="L10" s="44">
        <v>25</v>
      </c>
      <c r="M10" s="44"/>
      <c r="N10" s="44"/>
      <c r="O10" s="44"/>
      <c r="P10" s="44"/>
      <c r="Q10" s="44">
        <v>40</v>
      </c>
      <c r="R10" s="44">
        <v>17</v>
      </c>
      <c r="S10" s="44"/>
      <c r="T10" s="44"/>
      <c r="U10" s="44"/>
      <c r="V10" s="35"/>
    </row>
    <row r="11" spans="1:22" s="11" customFormat="1" ht="18" customHeight="1">
      <c r="A11" s="1">
        <v>7</v>
      </c>
      <c r="B11" s="1">
        <v>37651</v>
      </c>
      <c r="C11" s="5" t="s">
        <v>27</v>
      </c>
      <c r="D11" s="1" t="s">
        <v>25</v>
      </c>
      <c r="E11" s="22" t="s">
        <v>28</v>
      </c>
      <c r="F11" s="23" t="s">
        <v>9</v>
      </c>
      <c r="G11" s="1">
        <f t="shared" si="0"/>
        <v>80</v>
      </c>
      <c r="H11" s="31"/>
      <c r="I11" s="1"/>
      <c r="J11" s="1"/>
      <c r="K11" s="1"/>
      <c r="L11" s="1">
        <v>50</v>
      </c>
      <c r="M11" s="1"/>
      <c r="N11" s="1"/>
      <c r="O11" s="1"/>
      <c r="P11" s="1"/>
      <c r="Q11" s="1"/>
      <c r="R11" s="1"/>
      <c r="S11" s="1"/>
      <c r="T11" s="1"/>
      <c r="U11" s="1">
        <v>30</v>
      </c>
      <c r="V11" s="35"/>
    </row>
    <row r="12" spans="1:22" s="11" customFormat="1" ht="18" customHeight="1">
      <c r="A12" s="1">
        <v>7</v>
      </c>
      <c r="B12" s="1">
        <v>7425</v>
      </c>
      <c r="C12" s="22" t="s">
        <v>267</v>
      </c>
      <c r="D12" s="1" t="s">
        <v>25</v>
      </c>
      <c r="E12" s="6" t="s">
        <v>8</v>
      </c>
      <c r="F12" s="1" t="s">
        <v>7</v>
      </c>
      <c r="G12" s="1">
        <f t="shared" si="0"/>
        <v>80</v>
      </c>
      <c r="H12" s="30"/>
      <c r="I12" s="7"/>
      <c r="J12" s="7"/>
      <c r="K12" s="7"/>
      <c r="L12" s="7"/>
      <c r="M12" s="7"/>
      <c r="N12" s="7">
        <v>80</v>
      </c>
      <c r="O12" s="7"/>
      <c r="P12" s="7"/>
      <c r="Q12" s="7"/>
      <c r="R12" s="7"/>
      <c r="S12" s="7"/>
      <c r="T12" s="7"/>
      <c r="U12" s="7"/>
      <c r="V12" s="35"/>
    </row>
    <row r="13" spans="1:22" s="11" customFormat="1" ht="18" customHeight="1">
      <c r="A13" s="1">
        <v>7</v>
      </c>
      <c r="B13" s="1">
        <v>14655</v>
      </c>
      <c r="C13" s="22" t="s">
        <v>560</v>
      </c>
      <c r="D13" s="1" t="s">
        <v>25</v>
      </c>
      <c r="E13" s="6" t="s">
        <v>561</v>
      </c>
      <c r="F13" s="1" t="s">
        <v>542</v>
      </c>
      <c r="G13" s="1">
        <f t="shared" si="0"/>
        <v>80</v>
      </c>
      <c r="H13" s="30"/>
      <c r="I13" s="7"/>
      <c r="J13" s="7">
        <v>80</v>
      </c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35"/>
    </row>
    <row r="14" spans="1:22" s="11" customFormat="1" ht="18" customHeight="1">
      <c r="A14" s="1">
        <v>10</v>
      </c>
      <c r="B14" s="1">
        <v>51321</v>
      </c>
      <c r="C14" s="22" t="s">
        <v>268</v>
      </c>
      <c r="D14" s="1" t="s">
        <v>25</v>
      </c>
      <c r="E14" s="6" t="s">
        <v>260</v>
      </c>
      <c r="F14" s="1" t="s">
        <v>7</v>
      </c>
      <c r="G14" s="1">
        <f t="shared" si="0"/>
        <v>75</v>
      </c>
      <c r="H14" s="30"/>
      <c r="I14" s="7"/>
      <c r="J14" s="7"/>
      <c r="K14" s="7"/>
      <c r="L14" s="7"/>
      <c r="M14" s="7"/>
      <c r="N14" s="7">
        <v>75</v>
      </c>
      <c r="O14" s="7"/>
      <c r="P14" s="7"/>
      <c r="Q14" s="7"/>
      <c r="R14" s="7"/>
      <c r="S14" s="7"/>
      <c r="T14" s="7"/>
      <c r="U14" s="7"/>
      <c r="V14" s="35"/>
    </row>
    <row r="15" spans="1:22" s="11" customFormat="1" ht="18" customHeight="1">
      <c r="A15" s="1">
        <v>10</v>
      </c>
      <c r="B15" s="1">
        <v>44083</v>
      </c>
      <c r="C15" s="22" t="s">
        <v>562</v>
      </c>
      <c r="D15" s="1" t="s">
        <v>25</v>
      </c>
      <c r="E15" s="6" t="s">
        <v>8</v>
      </c>
      <c r="F15" s="1" t="s">
        <v>542</v>
      </c>
      <c r="G15" s="1">
        <f t="shared" si="0"/>
        <v>75</v>
      </c>
      <c r="H15" s="30"/>
      <c r="I15" s="7"/>
      <c r="J15" s="7">
        <v>75</v>
      </c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35"/>
    </row>
    <row r="16" spans="1:22" s="11" customFormat="1" ht="18" customHeight="1">
      <c r="A16" s="1">
        <v>12</v>
      </c>
      <c r="B16" s="1">
        <v>23981</v>
      </c>
      <c r="C16" s="5" t="s">
        <v>31</v>
      </c>
      <c r="D16" s="1" t="s">
        <v>25</v>
      </c>
      <c r="E16" s="6" t="s">
        <v>32</v>
      </c>
      <c r="F16" s="1" t="s">
        <v>9</v>
      </c>
      <c r="G16" s="1">
        <f t="shared" si="0"/>
        <v>73</v>
      </c>
      <c r="H16" s="30"/>
      <c r="I16" s="7"/>
      <c r="J16" s="7"/>
      <c r="K16" s="7"/>
      <c r="L16" s="7">
        <v>35</v>
      </c>
      <c r="M16" s="7"/>
      <c r="N16" s="7"/>
      <c r="O16" s="7"/>
      <c r="P16" s="7"/>
      <c r="Q16" s="7">
        <v>7</v>
      </c>
      <c r="R16" s="7">
        <v>11</v>
      </c>
      <c r="S16" s="7"/>
      <c r="T16" s="7"/>
      <c r="U16" s="7">
        <v>20</v>
      </c>
      <c r="V16" s="35"/>
    </row>
    <row r="17" spans="1:22" s="11" customFormat="1" ht="18" customHeight="1">
      <c r="A17" s="1">
        <v>13</v>
      </c>
      <c r="B17" s="1">
        <v>54750</v>
      </c>
      <c r="C17" s="22" t="s">
        <v>269</v>
      </c>
      <c r="D17" s="1" t="s">
        <v>25</v>
      </c>
      <c r="E17" s="6" t="s">
        <v>72</v>
      </c>
      <c r="F17" s="1" t="s">
        <v>7</v>
      </c>
      <c r="G17" s="1">
        <f t="shared" si="0"/>
        <v>70</v>
      </c>
      <c r="H17" s="30"/>
      <c r="I17" s="7"/>
      <c r="J17" s="7"/>
      <c r="K17" s="7"/>
      <c r="L17" s="7"/>
      <c r="M17" s="7"/>
      <c r="N17" s="7">
        <v>70</v>
      </c>
      <c r="O17" s="7"/>
      <c r="P17" s="7"/>
      <c r="Q17" s="7"/>
      <c r="R17" s="7"/>
      <c r="S17" s="7"/>
      <c r="T17" s="7"/>
      <c r="U17" s="7"/>
      <c r="V17" s="35"/>
    </row>
    <row r="18" spans="1:22" s="11" customFormat="1" ht="18" customHeight="1">
      <c r="A18" s="1">
        <v>13</v>
      </c>
      <c r="B18" s="1">
        <v>42101</v>
      </c>
      <c r="C18" s="22" t="s">
        <v>563</v>
      </c>
      <c r="D18" s="1" t="s">
        <v>25</v>
      </c>
      <c r="E18" s="6" t="s">
        <v>546</v>
      </c>
      <c r="F18" s="1" t="s">
        <v>542</v>
      </c>
      <c r="G18" s="1">
        <f t="shared" si="0"/>
        <v>70</v>
      </c>
      <c r="H18" s="30"/>
      <c r="I18" s="7"/>
      <c r="J18" s="7">
        <v>70</v>
      </c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35"/>
    </row>
    <row r="19" spans="1:22" s="11" customFormat="1" ht="18" customHeight="1">
      <c r="A19" s="1">
        <v>13</v>
      </c>
      <c r="B19" s="1">
        <v>31827</v>
      </c>
      <c r="C19" s="22" t="s">
        <v>428</v>
      </c>
      <c r="D19" s="1" t="s">
        <v>25</v>
      </c>
      <c r="E19" s="6" t="s">
        <v>8</v>
      </c>
      <c r="F19" s="1" t="s">
        <v>11</v>
      </c>
      <c r="G19" s="1">
        <f t="shared" si="0"/>
        <v>70</v>
      </c>
      <c r="H19" s="30"/>
      <c r="I19" s="7"/>
      <c r="J19" s="7"/>
      <c r="K19" s="7">
        <v>45</v>
      </c>
      <c r="L19" s="7"/>
      <c r="M19" s="7">
        <v>25</v>
      </c>
      <c r="N19" s="7"/>
      <c r="O19" s="7"/>
      <c r="P19" s="7"/>
      <c r="Q19" s="7"/>
      <c r="R19" s="7"/>
      <c r="S19" s="7"/>
      <c r="T19" s="7"/>
      <c r="U19" s="7"/>
      <c r="V19" s="35"/>
    </row>
    <row r="20" spans="1:22" s="11" customFormat="1" ht="18" customHeight="1">
      <c r="A20" s="1">
        <v>16</v>
      </c>
      <c r="B20" s="1">
        <v>5319</v>
      </c>
      <c r="C20" s="22" t="s">
        <v>270</v>
      </c>
      <c r="D20" s="1" t="s">
        <v>25</v>
      </c>
      <c r="E20" s="6" t="s">
        <v>8</v>
      </c>
      <c r="F20" s="1" t="s">
        <v>7</v>
      </c>
      <c r="G20" s="1">
        <f t="shared" si="0"/>
        <v>65</v>
      </c>
      <c r="H20" s="30"/>
      <c r="I20" s="7"/>
      <c r="J20" s="7"/>
      <c r="K20" s="7"/>
      <c r="L20" s="7"/>
      <c r="M20" s="7"/>
      <c r="N20" s="7">
        <v>65</v>
      </c>
      <c r="O20" s="7"/>
      <c r="P20" s="7"/>
      <c r="Q20" s="7"/>
      <c r="R20" s="7"/>
      <c r="S20" s="7"/>
      <c r="T20" s="7"/>
      <c r="U20" s="7"/>
      <c r="V20" s="35"/>
    </row>
    <row r="21" spans="1:22" s="11" customFormat="1" ht="18" customHeight="1">
      <c r="A21" s="1">
        <v>16</v>
      </c>
      <c r="B21" s="1">
        <v>42117</v>
      </c>
      <c r="C21" s="22" t="s">
        <v>564</v>
      </c>
      <c r="D21" s="1" t="s">
        <v>25</v>
      </c>
      <c r="E21" s="6" t="s">
        <v>550</v>
      </c>
      <c r="F21" s="1" t="s">
        <v>551</v>
      </c>
      <c r="G21" s="1">
        <f t="shared" si="0"/>
        <v>65</v>
      </c>
      <c r="H21" s="30"/>
      <c r="I21" s="7"/>
      <c r="J21" s="7">
        <v>65</v>
      </c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35"/>
    </row>
    <row r="22" spans="1:22" s="11" customFormat="1" ht="18" customHeight="1">
      <c r="A22" s="1">
        <v>16</v>
      </c>
      <c r="B22" s="1">
        <v>9101</v>
      </c>
      <c r="C22" s="22" t="s">
        <v>427</v>
      </c>
      <c r="D22" s="1" t="s">
        <v>25</v>
      </c>
      <c r="E22" s="6" t="s">
        <v>8</v>
      </c>
      <c r="F22" s="1" t="s">
        <v>11</v>
      </c>
      <c r="G22" s="1">
        <f t="shared" si="0"/>
        <v>65</v>
      </c>
      <c r="H22" s="30"/>
      <c r="I22" s="7"/>
      <c r="J22" s="7"/>
      <c r="K22" s="7">
        <v>35</v>
      </c>
      <c r="L22" s="7"/>
      <c r="M22" s="7">
        <v>30</v>
      </c>
      <c r="N22" s="7"/>
      <c r="O22" s="7"/>
      <c r="P22" s="7"/>
      <c r="Q22" s="7"/>
      <c r="R22" s="7"/>
      <c r="S22" s="7"/>
      <c r="T22" s="7"/>
      <c r="U22" s="7"/>
      <c r="V22" s="35"/>
    </row>
    <row r="23" spans="1:22" s="11" customFormat="1" ht="18" customHeight="1">
      <c r="A23" s="1">
        <v>19</v>
      </c>
      <c r="B23" s="1">
        <v>42702</v>
      </c>
      <c r="C23" s="22" t="s">
        <v>271</v>
      </c>
      <c r="D23" s="1" t="s">
        <v>25</v>
      </c>
      <c r="E23" s="6" t="s">
        <v>8</v>
      </c>
      <c r="F23" s="1" t="s">
        <v>7</v>
      </c>
      <c r="G23" s="1">
        <f t="shared" si="0"/>
        <v>60</v>
      </c>
      <c r="H23" s="30"/>
      <c r="I23" s="7"/>
      <c r="J23" s="7"/>
      <c r="K23" s="7"/>
      <c r="L23" s="7"/>
      <c r="M23" s="7"/>
      <c r="N23" s="7">
        <v>60</v>
      </c>
      <c r="O23" s="7"/>
      <c r="P23" s="7"/>
      <c r="Q23" s="7"/>
      <c r="R23" s="7"/>
      <c r="S23" s="7"/>
      <c r="T23" s="7"/>
      <c r="U23" s="7"/>
      <c r="V23" s="35"/>
    </row>
    <row r="24" spans="1:22" s="11" customFormat="1" ht="18" customHeight="1">
      <c r="A24" s="1">
        <v>19</v>
      </c>
      <c r="B24" s="1">
        <v>8694</v>
      </c>
      <c r="C24" s="22" t="s">
        <v>478</v>
      </c>
      <c r="D24" s="1" t="s">
        <v>25</v>
      </c>
      <c r="E24" s="6" t="s">
        <v>8</v>
      </c>
      <c r="F24" s="1" t="s">
        <v>13</v>
      </c>
      <c r="G24" s="1">
        <f t="shared" si="0"/>
        <v>60</v>
      </c>
      <c r="H24" s="30"/>
      <c r="I24" s="7"/>
      <c r="J24" s="7"/>
      <c r="K24" s="7"/>
      <c r="L24" s="7">
        <v>60</v>
      </c>
      <c r="M24" s="7"/>
      <c r="N24" s="7"/>
      <c r="O24" s="7"/>
      <c r="P24" s="7"/>
      <c r="Q24" s="7"/>
      <c r="R24" s="7"/>
      <c r="S24" s="7"/>
      <c r="T24" s="7"/>
      <c r="U24" s="7"/>
      <c r="V24" s="35"/>
    </row>
    <row r="25" spans="1:22" s="11" customFormat="1" ht="18" customHeight="1">
      <c r="A25" s="1">
        <v>19</v>
      </c>
      <c r="B25" s="1">
        <v>44457</v>
      </c>
      <c r="C25" s="22" t="s">
        <v>565</v>
      </c>
      <c r="D25" s="1" t="s">
        <v>25</v>
      </c>
      <c r="E25" s="6" t="s">
        <v>558</v>
      </c>
      <c r="F25" s="1" t="s">
        <v>542</v>
      </c>
      <c r="G25" s="1">
        <f t="shared" si="0"/>
        <v>60</v>
      </c>
      <c r="H25" s="30"/>
      <c r="I25" s="7"/>
      <c r="J25" s="7">
        <v>60</v>
      </c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35"/>
    </row>
    <row r="26" spans="1:22" s="11" customFormat="1" ht="18" customHeight="1">
      <c r="A26" s="1">
        <v>22</v>
      </c>
      <c r="B26" s="1">
        <v>2253</v>
      </c>
      <c r="C26" s="22" t="s">
        <v>272</v>
      </c>
      <c r="D26" s="1" t="s">
        <v>25</v>
      </c>
      <c r="E26" s="6" t="s">
        <v>8</v>
      </c>
      <c r="F26" s="1" t="s">
        <v>7</v>
      </c>
      <c r="G26" s="1">
        <f t="shared" si="0"/>
        <v>55</v>
      </c>
      <c r="H26" s="30"/>
      <c r="I26" s="7"/>
      <c r="J26" s="7"/>
      <c r="K26" s="7"/>
      <c r="L26" s="7"/>
      <c r="M26" s="7"/>
      <c r="N26" s="7">
        <v>55</v>
      </c>
      <c r="O26" s="7"/>
      <c r="P26" s="7"/>
      <c r="Q26" s="7"/>
      <c r="R26" s="7"/>
      <c r="S26" s="7"/>
      <c r="T26" s="7"/>
      <c r="U26" s="7"/>
      <c r="V26" s="35"/>
    </row>
    <row r="27" spans="1:22" s="11" customFormat="1" ht="18" customHeight="1">
      <c r="A27" s="1">
        <v>22</v>
      </c>
      <c r="B27" s="1">
        <v>31102</v>
      </c>
      <c r="C27" s="22" t="s">
        <v>493</v>
      </c>
      <c r="D27" s="1" t="s">
        <v>25</v>
      </c>
      <c r="E27" s="6" t="s">
        <v>8</v>
      </c>
      <c r="F27" s="1" t="s">
        <v>494</v>
      </c>
      <c r="G27" s="1">
        <f t="shared" si="0"/>
        <v>55</v>
      </c>
      <c r="H27" s="30"/>
      <c r="I27" s="7"/>
      <c r="J27" s="7"/>
      <c r="K27" s="7">
        <v>55</v>
      </c>
      <c r="L27" s="7"/>
      <c r="M27" s="7"/>
      <c r="N27" s="7"/>
      <c r="O27" s="7"/>
      <c r="P27" s="7"/>
      <c r="Q27" s="7"/>
      <c r="R27" s="7"/>
      <c r="S27" s="7"/>
      <c r="T27" s="7"/>
      <c r="U27" s="7"/>
      <c r="V27" s="35"/>
    </row>
    <row r="28" spans="1:22" s="11" customFormat="1" ht="18" customHeight="1">
      <c r="A28" s="1">
        <v>22</v>
      </c>
      <c r="B28" s="1">
        <v>44459</v>
      </c>
      <c r="C28" s="22" t="s">
        <v>566</v>
      </c>
      <c r="D28" s="1" t="s">
        <v>25</v>
      </c>
      <c r="E28" s="6" t="s">
        <v>8</v>
      </c>
      <c r="F28" s="1" t="s">
        <v>542</v>
      </c>
      <c r="G28" s="1">
        <f t="shared" si="0"/>
        <v>55</v>
      </c>
      <c r="H28" s="30"/>
      <c r="I28" s="7"/>
      <c r="J28" s="7">
        <v>55</v>
      </c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35"/>
    </row>
    <row r="29" spans="1:22" s="11" customFormat="1" ht="18" customHeight="1">
      <c r="A29" s="1">
        <v>25</v>
      </c>
      <c r="B29" s="1">
        <v>55372</v>
      </c>
      <c r="C29" s="22" t="s">
        <v>567</v>
      </c>
      <c r="D29" s="1" t="s">
        <v>25</v>
      </c>
      <c r="E29" s="6" t="s">
        <v>558</v>
      </c>
      <c r="F29" s="1" t="s">
        <v>542</v>
      </c>
      <c r="G29" s="1">
        <f t="shared" si="0"/>
        <v>50</v>
      </c>
      <c r="H29" s="30"/>
      <c r="I29" s="7"/>
      <c r="J29" s="7">
        <v>50</v>
      </c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35"/>
    </row>
    <row r="30" spans="1:22" s="11" customFormat="1" ht="18" customHeight="1">
      <c r="A30" s="1">
        <v>25</v>
      </c>
      <c r="B30" s="1">
        <v>65154</v>
      </c>
      <c r="C30" s="22" t="s">
        <v>273</v>
      </c>
      <c r="D30" s="1" t="s">
        <v>25</v>
      </c>
      <c r="E30" s="6" t="s">
        <v>253</v>
      </c>
      <c r="F30" s="1" t="s">
        <v>7</v>
      </c>
      <c r="G30" s="1">
        <f t="shared" si="0"/>
        <v>50</v>
      </c>
      <c r="H30" s="30"/>
      <c r="I30" s="7"/>
      <c r="J30" s="7"/>
      <c r="K30" s="7"/>
      <c r="L30" s="7"/>
      <c r="M30" s="7"/>
      <c r="N30" s="7">
        <v>50</v>
      </c>
      <c r="O30" s="7"/>
      <c r="P30" s="7"/>
      <c r="Q30" s="7"/>
      <c r="R30" s="7"/>
      <c r="S30" s="7"/>
      <c r="T30" s="7"/>
      <c r="U30" s="7"/>
      <c r="V30" s="35"/>
    </row>
    <row r="31" spans="1:22" s="11" customFormat="1" ht="18" customHeight="1">
      <c r="A31" s="1">
        <v>27</v>
      </c>
      <c r="B31" s="1">
        <v>65440</v>
      </c>
      <c r="C31" s="22" t="s">
        <v>568</v>
      </c>
      <c r="D31" s="1" t="s">
        <v>25</v>
      </c>
      <c r="E31" s="6" t="s">
        <v>569</v>
      </c>
      <c r="F31" s="1" t="s">
        <v>542</v>
      </c>
      <c r="G31" s="1">
        <f t="shared" si="0"/>
        <v>45</v>
      </c>
      <c r="H31" s="30"/>
      <c r="I31" s="7"/>
      <c r="J31" s="7">
        <v>45</v>
      </c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35"/>
    </row>
    <row r="32" spans="1:22" s="11" customFormat="1" ht="18" customHeight="1">
      <c r="A32" s="1">
        <v>27</v>
      </c>
      <c r="B32" s="1">
        <v>51444</v>
      </c>
      <c r="C32" s="22" t="s">
        <v>274</v>
      </c>
      <c r="D32" s="1" t="s">
        <v>25</v>
      </c>
      <c r="E32" s="6" t="s">
        <v>8</v>
      </c>
      <c r="F32" s="1" t="s">
        <v>7</v>
      </c>
      <c r="G32" s="1">
        <f t="shared" si="0"/>
        <v>45</v>
      </c>
      <c r="H32" s="30"/>
      <c r="I32" s="7"/>
      <c r="J32" s="7"/>
      <c r="K32" s="7"/>
      <c r="L32" s="7"/>
      <c r="M32" s="7"/>
      <c r="N32" s="7">
        <v>45</v>
      </c>
      <c r="O32" s="7"/>
      <c r="P32" s="7"/>
      <c r="Q32" s="7"/>
      <c r="R32" s="7"/>
      <c r="S32" s="7"/>
      <c r="T32" s="7"/>
      <c r="U32" s="7"/>
      <c r="V32" s="35"/>
    </row>
    <row r="33" spans="1:22" s="11" customFormat="1" ht="18" customHeight="1">
      <c r="A33" s="1">
        <v>29</v>
      </c>
      <c r="B33" s="1">
        <v>59849</v>
      </c>
      <c r="C33" s="22" t="s">
        <v>495</v>
      </c>
      <c r="D33" s="1" t="s">
        <v>25</v>
      </c>
      <c r="E33" s="6" t="s">
        <v>496</v>
      </c>
      <c r="F33" s="1" t="s">
        <v>351</v>
      </c>
      <c r="G33" s="1">
        <f t="shared" si="0"/>
        <v>40</v>
      </c>
      <c r="H33" s="30"/>
      <c r="I33" s="7"/>
      <c r="J33" s="7"/>
      <c r="K33" s="7">
        <v>40</v>
      </c>
      <c r="L33" s="7"/>
      <c r="M33" s="7"/>
      <c r="N33" s="7"/>
      <c r="O33" s="7"/>
      <c r="P33" s="7"/>
      <c r="Q33" s="7"/>
      <c r="R33" s="7"/>
      <c r="S33" s="7"/>
      <c r="T33" s="7"/>
      <c r="U33" s="7"/>
      <c r="V33" s="35"/>
    </row>
    <row r="34" spans="1:22" s="11" customFormat="1" ht="18" customHeight="1">
      <c r="A34" s="1">
        <v>29</v>
      </c>
      <c r="B34" s="1">
        <v>54353</v>
      </c>
      <c r="C34" s="22" t="s">
        <v>570</v>
      </c>
      <c r="D34" s="1" t="s">
        <v>25</v>
      </c>
      <c r="E34" s="6" t="s">
        <v>558</v>
      </c>
      <c r="F34" s="1" t="s">
        <v>542</v>
      </c>
      <c r="G34" s="1">
        <f t="shared" si="0"/>
        <v>40</v>
      </c>
      <c r="H34" s="30"/>
      <c r="I34" s="7"/>
      <c r="J34" s="7">
        <v>40</v>
      </c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35"/>
    </row>
    <row r="35" spans="1:22" s="11" customFormat="1" ht="18" customHeight="1">
      <c r="A35" s="1">
        <v>31</v>
      </c>
      <c r="B35" s="1">
        <v>36404</v>
      </c>
      <c r="C35" s="22" t="s">
        <v>497</v>
      </c>
      <c r="D35" s="1" t="s">
        <v>25</v>
      </c>
      <c r="E35" s="6" t="s">
        <v>419</v>
      </c>
      <c r="F35" s="1" t="s">
        <v>11</v>
      </c>
      <c r="G35" s="1">
        <f t="shared" si="0"/>
        <v>37</v>
      </c>
      <c r="H35" s="30"/>
      <c r="I35" s="7"/>
      <c r="J35" s="7"/>
      <c r="K35" s="7">
        <v>37</v>
      </c>
      <c r="L35" s="7"/>
      <c r="M35" s="7"/>
      <c r="N35" s="7"/>
      <c r="O35" s="7"/>
      <c r="P35" s="7"/>
      <c r="Q35" s="7"/>
      <c r="R35" s="7"/>
      <c r="S35" s="7"/>
      <c r="T35" s="7"/>
      <c r="U35" s="7"/>
      <c r="V35" s="35"/>
    </row>
    <row r="36" spans="1:22" s="11" customFormat="1" ht="18" customHeight="1">
      <c r="A36" s="1">
        <v>32</v>
      </c>
      <c r="B36" s="1">
        <v>24185</v>
      </c>
      <c r="C36" s="5" t="s">
        <v>155</v>
      </c>
      <c r="D36" s="1" t="s">
        <v>25</v>
      </c>
      <c r="E36" s="6" t="s">
        <v>30</v>
      </c>
      <c r="F36" s="1" t="s">
        <v>9</v>
      </c>
      <c r="G36" s="1">
        <f t="shared" si="0"/>
        <v>35</v>
      </c>
      <c r="H36" s="30"/>
      <c r="I36" s="7"/>
      <c r="J36" s="7"/>
      <c r="K36" s="7"/>
      <c r="L36" s="7"/>
      <c r="M36" s="7"/>
      <c r="N36" s="7"/>
      <c r="O36" s="7"/>
      <c r="P36" s="7"/>
      <c r="Q36" s="7"/>
      <c r="R36" s="7">
        <v>35</v>
      </c>
      <c r="S36" s="7"/>
      <c r="T36" s="7"/>
      <c r="U36" s="7"/>
      <c r="V36" s="35"/>
    </row>
    <row r="37" spans="1:22" s="11" customFormat="1" ht="18" customHeight="1">
      <c r="A37" s="1">
        <v>33</v>
      </c>
      <c r="B37" s="1">
        <v>53319</v>
      </c>
      <c r="C37" s="22" t="s">
        <v>498</v>
      </c>
      <c r="D37" s="1" t="s">
        <v>25</v>
      </c>
      <c r="E37" s="6" t="s">
        <v>8</v>
      </c>
      <c r="F37" s="1" t="s">
        <v>351</v>
      </c>
      <c r="G37" s="1">
        <f t="shared" ref="G37:G66" si="1">SUM(I37:U37)</f>
        <v>33</v>
      </c>
      <c r="H37" s="30"/>
      <c r="I37" s="7"/>
      <c r="J37" s="7"/>
      <c r="K37" s="7">
        <v>33</v>
      </c>
      <c r="L37" s="7"/>
      <c r="M37" s="7"/>
      <c r="N37" s="7"/>
      <c r="O37" s="7"/>
      <c r="P37" s="7"/>
      <c r="Q37" s="7"/>
      <c r="R37" s="7"/>
      <c r="S37" s="7"/>
      <c r="T37" s="7"/>
      <c r="U37" s="7"/>
      <c r="V37" s="35"/>
    </row>
    <row r="38" spans="1:22" s="11" customFormat="1" ht="18" customHeight="1">
      <c r="A38" s="1">
        <v>34</v>
      </c>
      <c r="B38" s="1">
        <v>17777</v>
      </c>
      <c r="C38" s="22" t="s">
        <v>499</v>
      </c>
      <c r="D38" s="1" t="s">
        <v>25</v>
      </c>
      <c r="E38" s="6" t="s">
        <v>8</v>
      </c>
      <c r="F38" s="1" t="s">
        <v>351</v>
      </c>
      <c r="G38" s="1">
        <f t="shared" si="1"/>
        <v>31</v>
      </c>
      <c r="H38" s="30"/>
      <c r="I38" s="7"/>
      <c r="J38" s="7"/>
      <c r="K38" s="7">
        <v>31</v>
      </c>
      <c r="L38" s="7"/>
      <c r="M38" s="7"/>
      <c r="N38" s="7"/>
      <c r="O38" s="7"/>
      <c r="P38" s="7"/>
      <c r="Q38" s="7"/>
      <c r="R38" s="7"/>
      <c r="S38" s="7"/>
      <c r="T38" s="7"/>
      <c r="U38" s="7"/>
      <c r="V38" s="35"/>
    </row>
    <row r="39" spans="1:22" s="11" customFormat="1" ht="18" customHeight="1">
      <c r="A39" s="1">
        <v>35</v>
      </c>
      <c r="B39" s="1">
        <v>65276</v>
      </c>
      <c r="C39" s="22" t="s">
        <v>479</v>
      </c>
      <c r="D39" s="1" t="s">
        <v>25</v>
      </c>
      <c r="E39" s="6" t="s">
        <v>480</v>
      </c>
      <c r="F39" s="1" t="s">
        <v>9</v>
      </c>
      <c r="G39" s="1">
        <f t="shared" si="1"/>
        <v>30</v>
      </c>
      <c r="H39" s="30"/>
      <c r="I39" s="7"/>
      <c r="J39" s="7"/>
      <c r="K39" s="7"/>
      <c r="L39" s="7">
        <v>30</v>
      </c>
      <c r="M39" s="7"/>
      <c r="N39" s="7"/>
      <c r="O39" s="7"/>
      <c r="P39" s="7"/>
      <c r="Q39" s="7"/>
      <c r="R39" s="7"/>
      <c r="S39" s="7"/>
      <c r="T39" s="7"/>
      <c r="U39" s="7"/>
      <c r="V39" s="35"/>
    </row>
    <row r="40" spans="1:22" s="11" customFormat="1" ht="18" customHeight="1">
      <c r="A40" s="1">
        <v>36</v>
      </c>
      <c r="B40" s="1">
        <v>54705</v>
      </c>
      <c r="C40" s="5" t="s">
        <v>92</v>
      </c>
      <c r="D40" s="1" t="s">
        <v>25</v>
      </c>
      <c r="E40" s="6" t="s">
        <v>8</v>
      </c>
      <c r="F40" s="1" t="s">
        <v>83</v>
      </c>
      <c r="G40" s="1">
        <f t="shared" si="1"/>
        <v>29</v>
      </c>
      <c r="H40" s="30"/>
      <c r="I40" s="7"/>
      <c r="J40" s="7"/>
      <c r="K40" s="7"/>
      <c r="L40" s="7"/>
      <c r="M40" s="7"/>
      <c r="N40" s="7"/>
      <c r="O40" s="7">
        <v>9</v>
      </c>
      <c r="P40" s="7">
        <v>10</v>
      </c>
      <c r="Q40" s="7"/>
      <c r="R40" s="7"/>
      <c r="S40" s="7">
        <v>10</v>
      </c>
      <c r="T40" s="7"/>
      <c r="U40" s="7"/>
      <c r="V40" s="35"/>
    </row>
    <row r="41" spans="1:22" s="11" customFormat="1" ht="18" customHeight="1">
      <c r="A41" s="1">
        <v>37</v>
      </c>
      <c r="B41" s="1">
        <v>46166</v>
      </c>
      <c r="C41" s="5" t="s">
        <v>158</v>
      </c>
      <c r="D41" s="1" t="s">
        <v>25</v>
      </c>
      <c r="E41" s="6" t="s">
        <v>20</v>
      </c>
      <c r="F41" s="1" t="s">
        <v>9</v>
      </c>
      <c r="G41" s="1">
        <f t="shared" si="1"/>
        <v>26</v>
      </c>
      <c r="H41" s="30"/>
      <c r="I41" s="7"/>
      <c r="J41" s="7"/>
      <c r="K41" s="7"/>
      <c r="L41" s="7"/>
      <c r="M41" s="7"/>
      <c r="N41" s="7"/>
      <c r="O41" s="7"/>
      <c r="P41" s="7"/>
      <c r="Q41" s="7">
        <v>11</v>
      </c>
      <c r="R41" s="7">
        <v>15</v>
      </c>
      <c r="S41" s="7"/>
      <c r="T41" s="7"/>
      <c r="U41" s="7"/>
      <c r="V41" s="35"/>
    </row>
    <row r="42" spans="1:22" s="11" customFormat="1" ht="18" customHeight="1">
      <c r="A42" s="1">
        <v>38</v>
      </c>
      <c r="B42" s="1">
        <v>41543</v>
      </c>
      <c r="C42" s="5" t="s">
        <v>156</v>
      </c>
      <c r="D42" s="1" t="s">
        <v>25</v>
      </c>
      <c r="E42" s="6" t="s">
        <v>8</v>
      </c>
      <c r="F42" s="1" t="s">
        <v>9</v>
      </c>
      <c r="G42" s="1">
        <f t="shared" si="1"/>
        <v>20</v>
      </c>
      <c r="H42" s="30"/>
      <c r="I42" s="7"/>
      <c r="J42" s="7"/>
      <c r="K42" s="7"/>
      <c r="L42" s="7"/>
      <c r="M42" s="7"/>
      <c r="N42" s="7"/>
      <c r="O42" s="7"/>
      <c r="P42" s="7"/>
      <c r="Q42" s="7"/>
      <c r="R42" s="7">
        <v>20</v>
      </c>
      <c r="S42" s="7"/>
      <c r="T42" s="7"/>
      <c r="U42" s="7"/>
      <c r="V42" s="35"/>
    </row>
    <row r="43" spans="1:22" s="11" customFormat="1" ht="18" customHeight="1">
      <c r="A43" s="1">
        <v>38</v>
      </c>
      <c r="B43" s="1">
        <v>53275</v>
      </c>
      <c r="C43" s="22" t="s">
        <v>429</v>
      </c>
      <c r="D43" s="1" t="s">
        <v>25</v>
      </c>
      <c r="E43" s="6" t="s">
        <v>421</v>
      </c>
      <c r="F43" s="1" t="s">
        <v>11</v>
      </c>
      <c r="G43" s="1">
        <f t="shared" si="1"/>
        <v>20</v>
      </c>
      <c r="H43" s="30"/>
      <c r="I43" s="7"/>
      <c r="J43" s="7"/>
      <c r="K43" s="7"/>
      <c r="L43" s="7"/>
      <c r="M43" s="7">
        <v>20</v>
      </c>
      <c r="N43" s="7"/>
      <c r="O43" s="7"/>
      <c r="P43" s="7"/>
      <c r="Q43" s="7"/>
      <c r="R43" s="7"/>
      <c r="S43" s="7"/>
      <c r="T43" s="7"/>
      <c r="U43" s="7"/>
      <c r="V43" s="35"/>
    </row>
    <row r="44" spans="1:22" s="11" customFormat="1" ht="18" customHeight="1">
      <c r="A44" s="1">
        <v>40</v>
      </c>
      <c r="B44" s="1">
        <v>51559</v>
      </c>
      <c r="C44" s="22" t="s">
        <v>430</v>
      </c>
      <c r="D44" s="1" t="s">
        <v>25</v>
      </c>
      <c r="E44" s="6" t="s">
        <v>8</v>
      </c>
      <c r="F44" s="1" t="s">
        <v>11</v>
      </c>
      <c r="G44" s="1">
        <f t="shared" si="1"/>
        <v>17</v>
      </c>
      <c r="H44" s="30"/>
      <c r="I44" s="7"/>
      <c r="J44" s="7"/>
      <c r="K44" s="7"/>
      <c r="L44" s="7"/>
      <c r="M44" s="7">
        <v>17</v>
      </c>
      <c r="N44" s="7"/>
      <c r="O44" s="7"/>
      <c r="P44" s="7"/>
      <c r="Q44" s="7"/>
      <c r="R44" s="7"/>
      <c r="S44" s="7"/>
      <c r="T44" s="7"/>
      <c r="U44" s="7"/>
      <c r="V44" s="35"/>
    </row>
    <row r="45" spans="1:22" s="11" customFormat="1" ht="18" customHeight="1">
      <c r="A45" s="1">
        <v>41</v>
      </c>
      <c r="B45" s="1">
        <v>14323</v>
      </c>
      <c r="C45" s="5" t="s">
        <v>93</v>
      </c>
      <c r="D45" s="1" t="s">
        <v>25</v>
      </c>
      <c r="E45" s="6" t="s">
        <v>8</v>
      </c>
      <c r="F45" s="1" t="s">
        <v>83</v>
      </c>
      <c r="G45" s="1">
        <f t="shared" si="1"/>
        <v>16</v>
      </c>
      <c r="H45" s="30"/>
      <c r="I45" s="7"/>
      <c r="J45" s="7"/>
      <c r="K45" s="7"/>
      <c r="L45" s="7"/>
      <c r="M45" s="7"/>
      <c r="N45" s="7"/>
      <c r="O45" s="7"/>
      <c r="P45" s="7">
        <v>7</v>
      </c>
      <c r="Q45" s="7"/>
      <c r="R45" s="7"/>
      <c r="S45" s="7">
        <v>9</v>
      </c>
      <c r="T45" s="7"/>
      <c r="U45" s="7"/>
      <c r="V45" s="35"/>
    </row>
    <row r="46" spans="1:22" s="11" customFormat="1" ht="18" customHeight="1">
      <c r="A46" s="1">
        <v>41</v>
      </c>
      <c r="B46" s="1">
        <v>53624</v>
      </c>
      <c r="C46" s="5" t="s">
        <v>173</v>
      </c>
      <c r="D46" s="1" t="s">
        <v>25</v>
      </c>
      <c r="E46" s="6" t="s">
        <v>8</v>
      </c>
      <c r="F46" s="1" t="s">
        <v>83</v>
      </c>
      <c r="G46" s="1">
        <f t="shared" si="1"/>
        <v>16</v>
      </c>
      <c r="H46" s="30"/>
      <c r="I46" s="7"/>
      <c r="J46" s="7"/>
      <c r="K46" s="7"/>
      <c r="L46" s="7"/>
      <c r="M46" s="7"/>
      <c r="N46" s="7"/>
      <c r="O46" s="7">
        <v>8</v>
      </c>
      <c r="P46" s="7">
        <v>8</v>
      </c>
      <c r="Q46" s="7"/>
      <c r="R46" s="7"/>
      <c r="S46" s="7"/>
      <c r="T46" s="7"/>
      <c r="U46" s="7"/>
      <c r="V46" s="35"/>
    </row>
    <row r="47" spans="1:22" s="11" customFormat="1" ht="18" customHeight="1">
      <c r="A47" s="1">
        <v>43</v>
      </c>
      <c r="B47" s="1">
        <v>12028</v>
      </c>
      <c r="C47" s="22" t="s">
        <v>431</v>
      </c>
      <c r="D47" s="1" t="s">
        <v>25</v>
      </c>
      <c r="E47" s="6" t="s">
        <v>8</v>
      </c>
      <c r="F47" s="1" t="s">
        <v>11</v>
      </c>
      <c r="G47" s="1">
        <f t="shared" si="1"/>
        <v>15</v>
      </c>
      <c r="H47" s="30"/>
      <c r="I47" s="7"/>
      <c r="J47" s="7"/>
      <c r="K47" s="7"/>
      <c r="L47" s="7"/>
      <c r="M47" s="7">
        <v>15</v>
      </c>
      <c r="N47" s="7"/>
      <c r="O47" s="7"/>
      <c r="P47" s="7"/>
      <c r="Q47" s="7"/>
      <c r="R47" s="7"/>
      <c r="S47" s="7"/>
      <c r="T47" s="7"/>
      <c r="U47" s="7"/>
      <c r="V47" s="35"/>
    </row>
    <row r="48" spans="1:22" s="11" customFormat="1" ht="18" customHeight="1">
      <c r="A48" s="1">
        <v>44</v>
      </c>
      <c r="B48" s="1">
        <v>65296</v>
      </c>
      <c r="C48" s="22" t="s">
        <v>432</v>
      </c>
      <c r="D48" s="1" t="s">
        <v>25</v>
      </c>
      <c r="E48" s="6" t="s">
        <v>8</v>
      </c>
      <c r="F48" s="1" t="s">
        <v>11</v>
      </c>
      <c r="G48" s="1">
        <f t="shared" si="1"/>
        <v>13</v>
      </c>
      <c r="H48" s="30"/>
      <c r="I48" s="7"/>
      <c r="J48" s="7"/>
      <c r="K48" s="7"/>
      <c r="L48" s="7"/>
      <c r="M48" s="7">
        <v>13</v>
      </c>
      <c r="N48" s="7"/>
      <c r="O48" s="7"/>
      <c r="P48" s="7"/>
      <c r="Q48" s="7"/>
      <c r="R48" s="7"/>
      <c r="S48" s="7"/>
      <c r="T48" s="7"/>
      <c r="U48" s="7"/>
      <c r="V48" s="35"/>
    </row>
    <row r="49" spans="1:22" s="11" customFormat="1" ht="18" customHeight="1">
      <c r="A49" s="1">
        <v>44</v>
      </c>
      <c r="B49" s="1">
        <v>54368</v>
      </c>
      <c r="C49" s="5" t="s">
        <v>98</v>
      </c>
      <c r="D49" s="1" t="s">
        <v>25</v>
      </c>
      <c r="E49" s="6" t="s">
        <v>8</v>
      </c>
      <c r="F49" s="1" t="s">
        <v>83</v>
      </c>
      <c r="G49" s="1">
        <f t="shared" si="1"/>
        <v>13</v>
      </c>
      <c r="H49" s="30"/>
      <c r="I49" s="7"/>
      <c r="J49" s="7"/>
      <c r="K49" s="7"/>
      <c r="L49" s="7"/>
      <c r="M49" s="7"/>
      <c r="N49" s="7"/>
      <c r="O49" s="7">
        <v>4</v>
      </c>
      <c r="P49" s="7">
        <v>5</v>
      </c>
      <c r="Q49" s="7"/>
      <c r="R49" s="7"/>
      <c r="S49" s="7">
        <v>4</v>
      </c>
      <c r="T49" s="7"/>
      <c r="U49" s="7"/>
      <c r="V49" s="35"/>
    </row>
    <row r="50" spans="1:22" s="11" customFormat="1" ht="18" customHeight="1">
      <c r="A50" s="1">
        <v>46</v>
      </c>
      <c r="B50" s="1">
        <v>21167</v>
      </c>
      <c r="C50" s="22" t="s">
        <v>433</v>
      </c>
      <c r="D50" s="1" t="s">
        <v>25</v>
      </c>
      <c r="E50" s="6" t="s">
        <v>8</v>
      </c>
      <c r="F50" s="1" t="s">
        <v>11</v>
      </c>
      <c r="G50" s="1">
        <f t="shared" si="1"/>
        <v>11</v>
      </c>
      <c r="H50" s="30"/>
      <c r="I50" s="7"/>
      <c r="J50" s="7"/>
      <c r="K50" s="7"/>
      <c r="L50" s="7"/>
      <c r="M50" s="7">
        <v>11</v>
      </c>
      <c r="N50" s="7"/>
      <c r="O50" s="7"/>
      <c r="P50" s="7"/>
      <c r="Q50" s="7"/>
      <c r="R50" s="7"/>
      <c r="S50" s="7"/>
      <c r="T50" s="7"/>
      <c r="U50" s="7"/>
      <c r="V50" s="35"/>
    </row>
    <row r="51" spans="1:22" s="11" customFormat="1" ht="18" customHeight="1">
      <c r="A51" s="1">
        <v>47</v>
      </c>
      <c r="B51" s="1">
        <v>41177</v>
      </c>
      <c r="C51" s="22" t="s">
        <v>96</v>
      </c>
      <c r="D51" s="1" t="s">
        <v>25</v>
      </c>
      <c r="E51" s="6" t="s">
        <v>8</v>
      </c>
      <c r="F51" s="1" t="s">
        <v>83</v>
      </c>
      <c r="G51" s="1">
        <f t="shared" si="1"/>
        <v>10</v>
      </c>
      <c r="H51" s="30"/>
      <c r="I51" s="7"/>
      <c r="J51" s="7"/>
      <c r="K51" s="7"/>
      <c r="L51" s="7"/>
      <c r="M51" s="7"/>
      <c r="N51" s="7"/>
      <c r="O51" s="7"/>
      <c r="P51" s="7">
        <v>4</v>
      </c>
      <c r="Q51" s="7"/>
      <c r="R51" s="7"/>
      <c r="S51" s="7">
        <v>6</v>
      </c>
      <c r="T51" s="7"/>
      <c r="U51" s="7"/>
      <c r="V51" s="35"/>
    </row>
    <row r="52" spans="1:22" s="11" customFormat="1" ht="18" customHeight="1">
      <c r="A52" s="1">
        <v>47</v>
      </c>
      <c r="B52" s="1">
        <v>17534</v>
      </c>
      <c r="C52" s="22" t="s">
        <v>233</v>
      </c>
      <c r="D52" s="1" t="s">
        <v>25</v>
      </c>
      <c r="E52" s="6" t="s">
        <v>8</v>
      </c>
      <c r="F52" s="1" t="s">
        <v>101</v>
      </c>
      <c r="G52" s="1">
        <f t="shared" si="1"/>
        <v>10</v>
      </c>
      <c r="H52" s="30"/>
      <c r="I52" s="7"/>
      <c r="J52" s="7"/>
      <c r="K52" s="7"/>
      <c r="L52" s="7"/>
      <c r="M52" s="7"/>
      <c r="N52" s="7"/>
      <c r="O52" s="7">
        <v>10</v>
      </c>
      <c r="P52" s="7"/>
      <c r="Q52" s="7"/>
      <c r="R52" s="7"/>
      <c r="S52" s="7"/>
      <c r="T52" s="7"/>
      <c r="U52" s="7"/>
      <c r="V52" s="35"/>
    </row>
    <row r="53" spans="1:22" s="11" customFormat="1" ht="18" customHeight="1">
      <c r="A53" s="1">
        <v>47</v>
      </c>
      <c r="B53" s="1">
        <v>30913</v>
      </c>
      <c r="C53" s="5" t="s">
        <v>94</v>
      </c>
      <c r="D53" s="1" t="s">
        <v>25</v>
      </c>
      <c r="E53" s="6" t="s">
        <v>8</v>
      </c>
      <c r="F53" s="1" t="s">
        <v>82</v>
      </c>
      <c r="G53" s="1">
        <f t="shared" si="1"/>
        <v>10</v>
      </c>
      <c r="H53" s="30"/>
      <c r="I53" s="7"/>
      <c r="J53" s="7"/>
      <c r="K53" s="7"/>
      <c r="L53" s="7"/>
      <c r="M53" s="7"/>
      <c r="N53" s="7"/>
      <c r="O53" s="7">
        <v>2</v>
      </c>
      <c r="P53" s="7"/>
      <c r="Q53" s="7"/>
      <c r="R53" s="7"/>
      <c r="S53" s="7">
        <v>8</v>
      </c>
      <c r="T53" s="7"/>
      <c r="U53" s="7"/>
      <c r="V53" s="35"/>
    </row>
    <row r="54" spans="1:22" s="11" customFormat="1" ht="18" customHeight="1">
      <c r="A54" s="1">
        <v>47</v>
      </c>
      <c r="B54" s="1">
        <v>63384</v>
      </c>
      <c r="C54" s="5" t="s">
        <v>99</v>
      </c>
      <c r="D54" s="1" t="s">
        <v>25</v>
      </c>
      <c r="E54" s="6" t="s">
        <v>87</v>
      </c>
      <c r="F54" s="1" t="s">
        <v>83</v>
      </c>
      <c r="G54" s="1">
        <f t="shared" si="1"/>
        <v>10</v>
      </c>
      <c r="H54" s="30"/>
      <c r="I54" s="7"/>
      <c r="J54" s="7"/>
      <c r="K54" s="7"/>
      <c r="L54" s="7"/>
      <c r="M54" s="7"/>
      <c r="N54" s="7"/>
      <c r="O54" s="7">
        <v>7</v>
      </c>
      <c r="P54" s="7"/>
      <c r="Q54" s="7"/>
      <c r="R54" s="7"/>
      <c r="S54" s="7">
        <v>3</v>
      </c>
      <c r="T54" s="7"/>
      <c r="U54" s="7"/>
      <c r="V54" s="35"/>
    </row>
    <row r="55" spans="1:22" s="11" customFormat="1" ht="18" customHeight="1">
      <c r="A55" s="1">
        <v>51</v>
      </c>
      <c r="B55" s="1">
        <v>51301</v>
      </c>
      <c r="C55" s="5" t="s">
        <v>63</v>
      </c>
      <c r="D55" s="1" t="s">
        <v>25</v>
      </c>
      <c r="E55" s="5" t="s">
        <v>12</v>
      </c>
      <c r="F55" s="1" t="s">
        <v>7</v>
      </c>
      <c r="G55" s="1">
        <f t="shared" si="1"/>
        <v>9</v>
      </c>
      <c r="H55" s="30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>
        <v>9</v>
      </c>
      <c r="U55" s="7"/>
      <c r="V55" s="35"/>
    </row>
    <row r="56" spans="1:22" s="11" customFormat="1" ht="18" customHeight="1">
      <c r="A56" s="1">
        <v>51</v>
      </c>
      <c r="B56" s="1">
        <v>60697</v>
      </c>
      <c r="C56" s="5" t="s">
        <v>172</v>
      </c>
      <c r="D56" s="1" t="s">
        <v>25</v>
      </c>
      <c r="E56" s="6" t="s">
        <v>8</v>
      </c>
      <c r="F56" s="1" t="s">
        <v>82</v>
      </c>
      <c r="G56" s="1">
        <f t="shared" si="1"/>
        <v>9</v>
      </c>
      <c r="H56" s="30"/>
      <c r="I56" s="7"/>
      <c r="J56" s="7"/>
      <c r="K56" s="7"/>
      <c r="L56" s="7"/>
      <c r="M56" s="7"/>
      <c r="N56" s="7"/>
      <c r="O56" s="7"/>
      <c r="P56" s="7">
        <v>9</v>
      </c>
      <c r="Q56" s="7"/>
      <c r="R56" s="7"/>
      <c r="S56" s="7"/>
      <c r="T56" s="7"/>
      <c r="U56" s="7"/>
      <c r="V56" s="35"/>
    </row>
    <row r="57" spans="1:22" s="11" customFormat="1" ht="18" customHeight="1">
      <c r="A57" s="1">
        <v>53</v>
      </c>
      <c r="B57" s="1">
        <v>30563</v>
      </c>
      <c r="C57" s="5" t="s">
        <v>95</v>
      </c>
      <c r="D57" s="1" t="s">
        <v>25</v>
      </c>
      <c r="E57" s="6" t="s">
        <v>8</v>
      </c>
      <c r="F57" s="1" t="s">
        <v>83</v>
      </c>
      <c r="G57" s="1">
        <f t="shared" si="1"/>
        <v>7</v>
      </c>
      <c r="H57" s="30"/>
      <c r="I57" s="7"/>
      <c r="J57" s="7"/>
      <c r="K57" s="7"/>
      <c r="L57" s="7"/>
      <c r="M57" s="7"/>
      <c r="N57" s="7"/>
      <c r="O57" s="7"/>
      <c r="P57" s="7"/>
      <c r="Q57" s="7"/>
      <c r="R57" s="7"/>
      <c r="S57" s="7">
        <v>7</v>
      </c>
      <c r="T57" s="7"/>
      <c r="U57" s="7"/>
      <c r="V57" s="35"/>
    </row>
    <row r="58" spans="1:22" s="11" customFormat="1" ht="18" customHeight="1">
      <c r="A58" s="1">
        <v>54</v>
      </c>
      <c r="B58" s="1">
        <v>62667</v>
      </c>
      <c r="C58" s="22" t="s">
        <v>234</v>
      </c>
      <c r="D58" s="1" t="s">
        <v>25</v>
      </c>
      <c r="E58" s="6" t="s">
        <v>230</v>
      </c>
      <c r="F58" s="1" t="s">
        <v>101</v>
      </c>
      <c r="G58" s="1">
        <f t="shared" si="1"/>
        <v>6</v>
      </c>
      <c r="H58" s="30"/>
      <c r="I58" s="7"/>
      <c r="J58" s="7"/>
      <c r="K58" s="7"/>
      <c r="L58" s="7"/>
      <c r="M58" s="7"/>
      <c r="N58" s="7"/>
      <c r="O58" s="7">
        <v>6</v>
      </c>
      <c r="P58" s="7"/>
      <c r="Q58" s="7"/>
      <c r="R58" s="7"/>
      <c r="S58" s="7"/>
      <c r="T58" s="7"/>
      <c r="U58" s="7"/>
      <c r="V58" s="35"/>
    </row>
    <row r="59" spans="1:22" s="11" customFormat="1" ht="18" customHeight="1">
      <c r="A59" s="1">
        <v>54</v>
      </c>
      <c r="B59" s="1">
        <v>32742</v>
      </c>
      <c r="C59" s="5" t="s">
        <v>174</v>
      </c>
      <c r="D59" s="1" t="s">
        <v>25</v>
      </c>
      <c r="E59" s="6" t="s">
        <v>8</v>
      </c>
      <c r="F59" s="1" t="s">
        <v>82</v>
      </c>
      <c r="G59" s="1">
        <f t="shared" si="1"/>
        <v>6</v>
      </c>
      <c r="H59" s="30"/>
      <c r="I59" s="7"/>
      <c r="J59" s="7"/>
      <c r="K59" s="7"/>
      <c r="L59" s="7"/>
      <c r="M59" s="7"/>
      <c r="N59" s="7"/>
      <c r="O59" s="7"/>
      <c r="P59" s="7">
        <v>6</v>
      </c>
      <c r="Q59" s="7"/>
      <c r="R59" s="7"/>
      <c r="S59" s="7"/>
      <c r="T59" s="7"/>
      <c r="U59" s="7"/>
      <c r="V59" s="35"/>
    </row>
    <row r="60" spans="1:22" s="11" customFormat="1" ht="18" customHeight="1">
      <c r="A60" s="1">
        <v>54</v>
      </c>
      <c r="B60" s="1">
        <v>32213</v>
      </c>
      <c r="C60" s="5" t="s">
        <v>175</v>
      </c>
      <c r="D60" s="1" t="s">
        <v>25</v>
      </c>
      <c r="E60" s="6" t="s">
        <v>8</v>
      </c>
      <c r="F60" s="1" t="s">
        <v>83</v>
      </c>
      <c r="G60" s="1">
        <f t="shared" si="1"/>
        <v>6</v>
      </c>
      <c r="H60" s="30"/>
      <c r="I60" s="7"/>
      <c r="J60" s="7"/>
      <c r="K60" s="7"/>
      <c r="L60" s="7"/>
      <c r="M60" s="7"/>
      <c r="N60" s="7"/>
      <c r="O60" s="7">
        <v>3</v>
      </c>
      <c r="P60" s="7">
        <v>3</v>
      </c>
      <c r="Q60" s="7"/>
      <c r="R60" s="7"/>
      <c r="S60" s="7"/>
      <c r="T60" s="7"/>
      <c r="U60" s="7"/>
      <c r="V60" s="35"/>
    </row>
    <row r="61" spans="1:22" s="11" customFormat="1" ht="18" customHeight="1">
      <c r="A61" s="1">
        <v>57</v>
      </c>
      <c r="B61" s="1">
        <v>40412</v>
      </c>
      <c r="C61" s="22" t="s">
        <v>235</v>
      </c>
      <c r="D61" s="1" t="s">
        <v>25</v>
      </c>
      <c r="E61" s="6" t="s">
        <v>8</v>
      </c>
      <c r="F61" s="1" t="s">
        <v>82</v>
      </c>
      <c r="G61" s="1">
        <f t="shared" si="1"/>
        <v>5</v>
      </c>
      <c r="H61" s="30"/>
      <c r="I61" s="7"/>
      <c r="J61" s="7"/>
      <c r="K61" s="7"/>
      <c r="L61" s="7"/>
      <c r="M61" s="7"/>
      <c r="N61" s="7"/>
      <c r="O61" s="7">
        <v>5</v>
      </c>
      <c r="P61" s="7"/>
      <c r="Q61" s="7"/>
      <c r="R61" s="7"/>
      <c r="S61" s="7"/>
      <c r="T61" s="7"/>
      <c r="U61" s="7"/>
      <c r="V61" s="35"/>
    </row>
    <row r="62" spans="1:22" s="11" customFormat="1" ht="18" customHeight="1">
      <c r="A62" s="1">
        <v>57</v>
      </c>
      <c r="B62" s="1">
        <v>59262</v>
      </c>
      <c r="C62" s="5" t="s">
        <v>97</v>
      </c>
      <c r="D62" s="1" t="s">
        <v>25</v>
      </c>
      <c r="E62" s="6" t="s">
        <v>8</v>
      </c>
      <c r="F62" s="1" t="s">
        <v>82</v>
      </c>
      <c r="G62" s="1">
        <f t="shared" si="1"/>
        <v>5</v>
      </c>
      <c r="H62" s="30"/>
      <c r="I62" s="7"/>
      <c r="J62" s="7"/>
      <c r="K62" s="7"/>
      <c r="L62" s="7"/>
      <c r="M62" s="7"/>
      <c r="N62" s="7"/>
      <c r="O62" s="7"/>
      <c r="P62" s="7"/>
      <c r="Q62" s="7"/>
      <c r="R62" s="7"/>
      <c r="S62" s="7">
        <v>5</v>
      </c>
      <c r="T62" s="7"/>
      <c r="U62" s="7"/>
      <c r="V62" s="35"/>
    </row>
    <row r="63" spans="1:22" s="11" customFormat="1" ht="18" customHeight="1">
      <c r="A63" s="1">
        <v>57</v>
      </c>
      <c r="B63" s="1">
        <v>54145</v>
      </c>
      <c r="C63" s="5" t="s">
        <v>159</v>
      </c>
      <c r="D63" s="1" t="s">
        <v>25</v>
      </c>
      <c r="E63" s="6" t="s">
        <v>8</v>
      </c>
      <c r="F63" s="1" t="s">
        <v>9</v>
      </c>
      <c r="G63" s="1">
        <f t="shared" si="1"/>
        <v>5</v>
      </c>
      <c r="H63" s="30"/>
      <c r="I63" s="7"/>
      <c r="J63" s="7"/>
      <c r="K63" s="7"/>
      <c r="L63" s="7"/>
      <c r="M63" s="7"/>
      <c r="N63" s="7"/>
      <c r="O63" s="7"/>
      <c r="P63" s="7"/>
      <c r="Q63" s="7"/>
      <c r="R63" s="7">
        <v>5</v>
      </c>
      <c r="S63" s="7"/>
      <c r="T63" s="7"/>
      <c r="U63" s="7"/>
      <c r="V63" s="35"/>
    </row>
    <row r="64" spans="1:22" s="11" customFormat="1" ht="18" customHeight="1">
      <c r="A64" s="1">
        <v>60</v>
      </c>
      <c r="B64" s="1">
        <v>56601</v>
      </c>
      <c r="C64" s="5" t="s">
        <v>100</v>
      </c>
      <c r="D64" s="1" t="s">
        <v>25</v>
      </c>
      <c r="E64" s="6" t="s">
        <v>8</v>
      </c>
      <c r="F64" s="1" t="s">
        <v>101</v>
      </c>
      <c r="G64" s="1">
        <f t="shared" si="1"/>
        <v>3</v>
      </c>
      <c r="H64" s="30"/>
      <c r="I64" s="7"/>
      <c r="J64" s="7"/>
      <c r="K64" s="7"/>
      <c r="L64" s="7"/>
      <c r="M64" s="7"/>
      <c r="N64" s="7"/>
      <c r="O64" s="7">
        <v>1</v>
      </c>
      <c r="P64" s="7"/>
      <c r="Q64" s="7"/>
      <c r="R64" s="7"/>
      <c r="S64" s="7">
        <v>2</v>
      </c>
      <c r="T64" s="7"/>
      <c r="U64" s="7"/>
      <c r="V64" s="35"/>
    </row>
    <row r="65" spans="1:22" s="11" customFormat="1" ht="18" customHeight="1">
      <c r="A65" s="1">
        <v>61</v>
      </c>
      <c r="B65" s="1">
        <v>62871</v>
      </c>
      <c r="C65" s="22" t="s">
        <v>176</v>
      </c>
      <c r="D65" s="1" t="s">
        <v>25</v>
      </c>
      <c r="E65" s="5" t="s">
        <v>8</v>
      </c>
      <c r="F65" s="1" t="s">
        <v>83</v>
      </c>
      <c r="G65" s="1">
        <f t="shared" si="1"/>
        <v>2</v>
      </c>
      <c r="H65" s="31"/>
      <c r="I65" s="1"/>
      <c r="J65" s="1"/>
      <c r="K65" s="1"/>
      <c r="L65" s="1"/>
      <c r="M65" s="1"/>
      <c r="N65" s="1"/>
      <c r="O65" s="1"/>
      <c r="P65" s="1">
        <v>2</v>
      </c>
      <c r="Q65" s="1"/>
      <c r="R65" s="1"/>
      <c r="S65" s="1"/>
      <c r="T65" s="1"/>
      <c r="U65" s="1"/>
      <c r="V65" s="35"/>
    </row>
    <row r="66" spans="1:22" s="11" customFormat="1" ht="18" customHeight="1">
      <c r="A66" s="1">
        <v>62</v>
      </c>
      <c r="B66" s="1">
        <v>35153</v>
      </c>
      <c r="C66" s="22" t="s">
        <v>177</v>
      </c>
      <c r="D66" s="1" t="s">
        <v>25</v>
      </c>
      <c r="E66" s="5" t="s">
        <v>8</v>
      </c>
      <c r="F66" s="1" t="s">
        <v>82</v>
      </c>
      <c r="G66" s="1">
        <f t="shared" si="1"/>
        <v>1</v>
      </c>
      <c r="H66" s="31"/>
      <c r="I66" s="1"/>
      <c r="J66" s="1"/>
      <c r="K66" s="1"/>
      <c r="L66" s="1"/>
      <c r="M66" s="1"/>
      <c r="N66" s="1"/>
      <c r="O66" s="1"/>
      <c r="P66" s="1">
        <v>1</v>
      </c>
      <c r="Q66" s="1"/>
      <c r="R66" s="1"/>
      <c r="S66" s="1"/>
      <c r="T66" s="1"/>
      <c r="U66" s="1"/>
      <c r="V66" s="35"/>
    </row>
    <row r="67" spans="1:22" ht="18" customHeight="1">
      <c r="A67" s="1"/>
      <c r="B67" s="1"/>
      <c r="C67" s="5"/>
      <c r="D67" s="1"/>
      <c r="E67" s="6"/>
      <c r="F67" s="1"/>
      <c r="G67" s="1"/>
      <c r="H67" s="2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33"/>
    </row>
    <row r="68" spans="1:22" ht="6.9" customHeight="1">
      <c r="A68" s="37"/>
      <c r="B68" s="32"/>
      <c r="C68" s="38"/>
      <c r="D68" s="32"/>
      <c r="E68" s="39"/>
      <c r="F68" s="32"/>
      <c r="G68" s="40"/>
      <c r="H68" s="32"/>
      <c r="I68" s="41"/>
      <c r="J68" s="41"/>
      <c r="K68" s="41"/>
      <c r="L68" s="41"/>
      <c r="M68" s="41"/>
      <c r="N68" s="41"/>
      <c r="O68" s="41"/>
      <c r="P68" s="41"/>
      <c r="Q68" s="41"/>
      <c r="R68" s="41"/>
      <c r="S68" s="41"/>
      <c r="T68" s="41"/>
      <c r="U68" s="41"/>
      <c r="V68" s="36"/>
    </row>
    <row r="69" spans="1:22" s="8" customFormat="1" ht="12.75" customHeight="1">
      <c r="A69" s="13"/>
      <c r="B69" s="14"/>
      <c r="D69" s="14"/>
      <c r="E69" s="15"/>
      <c r="F69" s="14"/>
      <c r="G69" s="14"/>
      <c r="H69" s="14"/>
      <c r="I69" s="12"/>
      <c r="J69" s="12"/>
      <c r="K69" s="12"/>
      <c r="L69" s="12"/>
      <c r="M69" s="12"/>
      <c r="N69" s="12"/>
      <c r="O69" s="12"/>
      <c r="P69" s="12"/>
      <c r="Q69" s="12"/>
      <c r="R69" s="12"/>
      <c r="S69" s="12"/>
      <c r="T69" s="12"/>
      <c r="U69" s="12"/>
    </row>
    <row r="70" spans="1:22" ht="13.8" customHeight="1">
      <c r="B70" s="10"/>
      <c r="C70" s="2"/>
      <c r="E70" s="2"/>
      <c r="F70" s="12"/>
      <c r="G70" s="12"/>
      <c r="H70" s="12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</row>
    <row r="71" spans="1:22">
      <c r="B71" s="10"/>
      <c r="C71" s="2"/>
      <c r="E71" s="2"/>
      <c r="F71" s="12"/>
      <c r="G71" s="12"/>
      <c r="H71" s="12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</row>
    <row r="72" spans="1:22">
      <c r="B72" s="10"/>
      <c r="C72" s="2"/>
      <c r="E72" s="2"/>
      <c r="F72" s="12"/>
      <c r="G72" s="12"/>
      <c r="H72" s="12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</row>
    <row r="73" spans="1:22">
      <c r="B73" s="10"/>
      <c r="C73" s="2"/>
      <c r="E73" s="2"/>
      <c r="F73" s="12"/>
      <c r="G73" s="12"/>
      <c r="H73" s="12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</row>
    <row r="74" spans="1:22" ht="13.8" customHeight="1">
      <c r="B74" s="10"/>
      <c r="C74" s="2"/>
      <c r="E74" s="2"/>
      <c r="F74" s="12"/>
      <c r="G74" s="12"/>
      <c r="H74" s="12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</row>
    <row r="75" spans="1:22">
      <c r="B75" s="10"/>
      <c r="C75" s="2"/>
      <c r="E75" s="2"/>
      <c r="F75" s="12"/>
      <c r="G75" s="12"/>
      <c r="H75" s="12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</row>
    <row r="76" spans="1:22">
      <c r="B76" s="10"/>
      <c r="C76" s="2"/>
      <c r="E76" s="2"/>
      <c r="F76" s="12"/>
      <c r="G76" s="12"/>
      <c r="H76" s="12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</row>
    <row r="77" spans="1:22">
      <c r="B77" s="10"/>
      <c r="C77" s="2"/>
      <c r="E77" s="2"/>
      <c r="F77" s="12"/>
      <c r="G77" s="12"/>
      <c r="H77" s="12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</row>
    <row r="78" spans="1:22" ht="13.8" customHeight="1">
      <c r="B78" s="10"/>
      <c r="C78" s="2"/>
      <c r="E78" s="2"/>
      <c r="F78" s="12"/>
      <c r="G78" s="12"/>
      <c r="H78" s="12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</row>
    <row r="79" spans="1:22">
      <c r="B79" s="10"/>
      <c r="C79" s="2"/>
      <c r="E79" s="2"/>
      <c r="F79" s="12"/>
      <c r="G79" s="12"/>
      <c r="H79" s="12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</row>
    <row r="80" spans="1:22">
      <c r="B80" s="10"/>
      <c r="C80" s="2"/>
      <c r="E80" s="2"/>
      <c r="F80" s="12"/>
      <c r="G80" s="12"/>
      <c r="H80" s="12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</row>
    <row r="81" spans="3:21">
      <c r="C81" s="10"/>
      <c r="E81" s="2"/>
      <c r="G81" s="12"/>
      <c r="H81" s="12"/>
      <c r="T81" s="3"/>
      <c r="U81" s="3"/>
    </row>
  </sheetData>
  <sheetProtection algorithmName="SHA-512" hashValue="HnACVIxYpIdIaBFHf6l5ToQ4T1QsD2iD9prqIKLOF76IHM21HmRnlo2s+Tzy6HYQ3iMockHbq4I7TyYa8tXYdQ==" saltValue="1ut6bvhfD1CXn36u1WozNQ==" spinCount="100000" sheet="1" selectLockedCells="1" selectUnlockedCells="1"/>
  <sortState xmlns:xlrd2="http://schemas.microsoft.com/office/spreadsheetml/2017/richdata2" ref="B5:U66">
    <sortCondition descending="1" ref="G5:G66"/>
  </sortState>
  <mergeCells count="15">
    <mergeCell ref="A1:G1"/>
    <mergeCell ref="U1:U2"/>
    <mergeCell ref="A2:G2"/>
    <mergeCell ref="I1:I2"/>
    <mergeCell ref="T1:T2"/>
    <mergeCell ref="S1:S2"/>
    <mergeCell ref="R1:R2"/>
    <mergeCell ref="Q1:Q2"/>
    <mergeCell ref="P1:P2"/>
    <mergeCell ref="O1:O2"/>
    <mergeCell ref="N1:N2"/>
    <mergeCell ref="M1:M2"/>
    <mergeCell ref="L1:L2"/>
    <mergeCell ref="K1:K2"/>
    <mergeCell ref="J1:J2"/>
  </mergeCells>
  <phoneticPr fontId="33" type="noConversion"/>
  <conditionalFormatting sqref="B1:C1048576">
    <cfRule type="duplicateValues" dxfId="183" priority="2"/>
    <cfRule type="duplicateValues" dxfId="182" priority="4"/>
    <cfRule type="duplicateValues" dxfId="181" priority="27214"/>
  </conditionalFormatting>
  <conditionalFormatting sqref="B3:C3">
    <cfRule type="duplicateValues" dxfId="180" priority="58" stopIfTrue="1"/>
  </conditionalFormatting>
  <conditionalFormatting sqref="B5:C66">
    <cfRule type="duplicateValues" dxfId="179" priority="28013" stopIfTrue="1"/>
    <cfRule type="duplicateValues" dxfId="178" priority="28014" stopIfTrue="1"/>
  </conditionalFormatting>
  <conditionalFormatting sqref="B5:C67">
    <cfRule type="duplicateValues" dxfId="177" priority="28017" stopIfTrue="1"/>
    <cfRule type="duplicateValues" dxfId="176" priority="28018" stopIfTrue="1"/>
  </conditionalFormatting>
  <conditionalFormatting sqref="B7:C69 B1:C2 B4:C4 B82:C65540">
    <cfRule type="expression" dxfId="175" priority="16835" stopIfTrue="1">
      <formula>AND(COUNTIF($B$1:$C$2, B1)+COUNTIF($B$4:$C$4, B1)+COUNTIF($B$7:$C$65540, B1)&gt;1,NOT(ISBLANK(B1)))</formula>
    </cfRule>
  </conditionalFormatting>
  <conditionalFormatting sqref="B7:C69">
    <cfRule type="expression" dxfId="174" priority="28025" stopIfTrue="1">
      <formula>AND(COUNTIF($B$8:$C$69, B7)+COUNTIF($B$7:$C$7, B7)&gt;1,NOT(ISBLANK(B7)))</formula>
    </cfRule>
  </conditionalFormatting>
  <conditionalFormatting sqref="B14:C66">
    <cfRule type="duplicateValues" dxfId="173" priority="28027" stopIfTrue="1"/>
  </conditionalFormatting>
  <conditionalFormatting sqref="B67:C1048576">
    <cfRule type="duplicateValues" dxfId="172" priority="27217"/>
  </conditionalFormatting>
  <conditionalFormatting sqref="B81:C1048576 B70:B80 B1:C69">
    <cfRule type="duplicateValues" dxfId="171" priority="47"/>
  </conditionalFormatting>
  <conditionalFormatting sqref="B82:C1048576 B1:C69">
    <cfRule type="duplicateValues" dxfId="170" priority="48"/>
  </conditionalFormatting>
  <conditionalFormatting sqref="C67">
    <cfRule type="duplicateValues" dxfId="169" priority="59" stopIfTrue="1"/>
  </conditionalFormatting>
  <conditionalFormatting sqref="C82:C1048576 C1:C69">
    <cfRule type="duplicateValues" dxfId="168" priority="5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X13"/>
  <sheetViews>
    <sheetView zoomScale="85" zoomScaleNormal="8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1" style="10" bestFit="1" customWidth="1"/>
    <col min="6" max="6" width="7.6640625" style="2" customWidth="1"/>
    <col min="7" max="7" width="8" style="2" bestFit="1" customWidth="1"/>
    <col min="8" max="8" width="1" style="2" customWidth="1"/>
    <col min="9" max="12" width="6.6640625" style="12" hidden="1" customWidth="1"/>
    <col min="13" max="14" width="7.33203125" style="12" hidden="1" customWidth="1"/>
    <col min="15" max="18" width="6.6640625" style="12" hidden="1" customWidth="1"/>
    <col min="19" max="22" width="6.6640625" style="12" customWidth="1"/>
    <col min="23" max="23" width="7.33203125" style="12" bestFit="1" customWidth="1"/>
    <col min="24" max="24" width="1" style="3" customWidth="1"/>
    <col min="25" max="16384" width="9.109375" style="3"/>
  </cols>
  <sheetData>
    <row r="1" spans="1:24" ht="69" customHeight="1">
      <c r="A1" s="63"/>
      <c r="B1" s="64"/>
      <c r="C1" s="64"/>
      <c r="D1" s="64"/>
      <c r="E1" s="64"/>
      <c r="F1" s="64"/>
      <c r="G1" s="65"/>
      <c r="H1" s="26"/>
      <c r="I1" s="59"/>
      <c r="J1" s="59"/>
      <c r="K1" s="59"/>
      <c r="L1" s="59"/>
      <c r="M1" s="59"/>
      <c r="N1" s="59"/>
      <c r="O1" s="59"/>
      <c r="P1" s="59"/>
      <c r="Q1" s="59"/>
      <c r="R1" s="59"/>
      <c r="S1" s="59"/>
      <c r="T1" s="59" t="s">
        <v>539</v>
      </c>
      <c r="U1" s="59" t="s">
        <v>488</v>
      </c>
      <c r="V1" s="59" t="s">
        <v>248</v>
      </c>
      <c r="W1" s="59" t="s">
        <v>165</v>
      </c>
      <c r="X1" s="26"/>
    </row>
    <row r="2" spans="1:24" s="4" customFormat="1" ht="64.5" customHeight="1">
      <c r="A2" s="66" t="s">
        <v>639</v>
      </c>
      <c r="B2" s="67"/>
      <c r="C2" s="67"/>
      <c r="D2" s="67"/>
      <c r="E2" s="67"/>
      <c r="F2" s="67"/>
      <c r="G2" s="68"/>
      <c r="H2" s="27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33"/>
    </row>
    <row r="3" spans="1:24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>
        <v>45802</v>
      </c>
      <c r="U3" s="19">
        <v>45795</v>
      </c>
      <c r="V3" s="19">
        <v>45778</v>
      </c>
      <c r="W3" s="19">
        <v>45760</v>
      </c>
      <c r="X3" s="33"/>
    </row>
    <row r="4" spans="1:24" ht="18" customHeight="1">
      <c r="A4" s="20" t="s">
        <v>0</v>
      </c>
      <c r="B4" s="20" t="s">
        <v>1</v>
      </c>
      <c r="C4" s="20" t="s">
        <v>487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>
        <v>3</v>
      </c>
      <c r="U4" s="21" t="s">
        <v>477</v>
      </c>
      <c r="V4" s="21">
        <v>3</v>
      </c>
      <c r="W4" s="21">
        <v>5</v>
      </c>
      <c r="X4" s="34"/>
    </row>
    <row r="5" spans="1:24" s="11" customFormat="1" ht="18" customHeight="1">
      <c r="A5" s="1">
        <v>1</v>
      </c>
      <c r="B5" s="1">
        <v>60915</v>
      </c>
      <c r="C5" s="5" t="s">
        <v>249</v>
      </c>
      <c r="D5" s="1" t="s">
        <v>209</v>
      </c>
      <c r="E5" s="5" t="s">
        <v>250</v>
      </c>
      <c r="F5" s="23" t="s">
        <v>7</v>
      </c>
      <c r="G5" s="1">
        <f t="shared" ref="G5:G10" si="0">SUM(I5:W5)</f>
        <v>80</v>
      </c>
      <c r="H5" s="3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7"/>
      <c r="U5" s="1"/>
      <c r="V5" s="1">
        <v>80</v>
      </c>
      <c r="W5" s="1"/>
      <c r="X5" s="31"/>
    </row>
    <row r="6" spans="1:24" s="11" customFormat="1" ht="18" customHeight="1">
      <c r="A6" s="1">
        <v>2</v>
      </c>
      <c r="B6" s="1">
        <v>63550</v>
      </c>
      <c r="C6" s="5" t="s">
        <v>254</v>
      </c>
      <c r="D6" s="1" t="s">
        <v>209</v>
      </c>
      <c r="E6" s="5" t="s">
        <v>8</v>
      </c>
      <c r="F6" s="23" t="s">
        <v>7</v>
      </c>
      <c r="G6" s="1">
        <f t="shared" si="0"/>
        <v>65</v>
      </c>
      <c r="H6" s="3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>
        <v>65</v>
      </c>
      <c r="W6" s="1"/>
      <c r="X6" s="31"/>
    </row>
    <row r="7" spans="1:24" s="11" customFormat="1" ht="18" customHeight="1">
      <c r="A7" s="1">
        <v>3</v>
      </c>
      <c r="B7" s="1">
        <v>59293</v>
      </c>
      <c r="C7" s="5" t="s">
        <v>571</v>
      </c>
      <c r="D7" s="1" t="s">
        <v>209</v>
      </c>
      <c r="E7" s="5" t="s">
        <v>558</v>
      </c>
      <c r="F7" s="23" t="s">
        <v>542</v>
      </c>
      <c r="G7" s="1">
        <f t="shared" si="0"/>
        <v>40</v>
      </c>
      <c r="H7" s="3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>
        <v>40</v>
      </c>
      <c r="U7" s="1"/>
      <c r="V7" s="1"/>
      <c r="W7" s="1"/>
      <c r="X7" s="31"/>
    </row>
    <row r="8" spans="1:24" s="11" customFormat="1" ht="18" customHeight="1">
      <c r="A8" s="1">
        <v>4</v>
      </c>
      <c r="B8" s="1">
        <v>53332</v>
      </c>
      <c r="C8" s="5" t="s">
        <v>572</v>
      </c>
      <c r="D8" s="1" t="s">
        <v>209</v>
      </c>
      <c r="E8" s="5" t="s">
        <v>546</v>
      </c>
      <c r="F8" s="23" t="s">
        <v>542</v>
      </c>
      <c r="G8" s="1">
        <f t="shared" si="0"/>
        <v>37.5</v>
      </c>
      <c r="H8" s="3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>
        <f>75/2</f>
        <v>37.5</v>
      </c>
      <c r="U8" s="1"/>
      <c r="V8" s="1"/>
      <c r="W8" s="1"/>
      <c r="X8" s="31"/>
    </row>
    <row r="9" spans="1:24" s="11" customFormat="1" ht="18" customHeight="1">
      <c r="A9" s="1">
        <v>5</v>
      </c>
      <c r="B9" s="1">
        <v>61207</v>
      </c>
      <c r="C9" s="5" t="s">
        <v>492</v>
      </c>
      <c r="D9" s="1" t="s">
        <v>209</v>
      </c>
      <c r="E9" s="5" t="s">
        <v>8</v>
      </c>
      <c r="F9" s="23" t="s">
        <v>351</v>
      </c>
      <c r="G9" s="1">
        <f t="shared" si="0"/>
        <v>30</v>
      </c>
      <c r="H9" s="3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>
        <v>30</v>
      </c>
      <c r="V9" s="1"/>
      <c r="W9" s="1"/>
      <c r="X9" s="31"/>
    </row>
    <row r="10" spans="1:24" s="11" customFormat="1" ht="18" customHeight="1">
      <c r="A10" s="1">
        <v>6</v>
      </c>
      <c r="B10" s="1">
        <v>51911</v>
      </c>
      <c r="C10" s="5" t="s">
        <v>204</v>
      </c>
      <c r="D10" s="1" t="s">
        <v>209</v>
      </c>
      <c r="E10" s="5" t="s">
        <v>8</v>
      </c>
      <c r="F10" s="23" t="s">
        <v>83</v>
      </c>
      <c r="G10" s="1">
        <f t="shared" si="0"/>
        <v>5</v>
      </c>
      <c r="H10" s="3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>
        <v>5</v>
      </c>
      <c r="X10" s="31"/>
    </row>
    <row r="11" spans="1:24" ht="18" customHeight="1">
      <c r="A11" s="1"/>
      <c r="B11" s="1"/>
      <c r="C11" s="5"/>
      <c r="D11" s="1"/>
      <c r="E11" s="6"/>
      <c r="F11" s="1"/>
      <c r="G11" s="1"/>
      <c r="H11" s="2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33"/>
    </row>
    <row r="12" spans="1:24" ht="6.9" customHeight="1">
      <c r="A12" s="37"/>
      <c r="B12" s="32"/>
      <c r="C12" s="38"/>
      <c r="D12" s="32"/>
      <c r="E12" s="39"/>
      <c r="F12" s="32"/>
      <c r="G12" s="40"/>
      <c r="H12" s="32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36"/>
    </row>
    <row r="13" spans="1:24" s="8" customFormat="1" ht="12.75" customHeight="1">
      <c r="A13" s="13"/>
      <c r="B13" s="14"/>
      <c r="D13" s="14"/>
      <c r="E13" s="15"/>
      <c r="F13" s="14"/>
      <c r="G13" s="14"/>
      <c r="H13" s="14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12"/>
      <c r="V13" s="12"/>
      <c r="W13" s="12"/>
    </row>
  </sheetData>
  <sheetProtection algorithmName="SHA-512" hashValue="EYsSa58x0L8ptC8drc/2GHge+9nkeUYTHATm4Mo+4MiW6YciqYBRQWo6YQ0b6UP/YNEZgu7qSAL/DSd9IB/b1Q==" saltValue="AY0Q/EnsVYY3Nh8TGQzBKg==" spinCount="100000" sheet="1" selectLockedCells="1" selectUnlockedCells="1"/>
  <sortState xmlns:xlrd2="http://schemas.microsoft.com/office/spreadsheetml/2017/richdata2" ref="B5:W10">
    <sortCondition descending="1" ref="G5:G10"/>
  </sortState>
  <mergeCells count="17">
    <mergeCell ref="V1:V2"/>
    <mergeCell ref="U1:U2"/>
    <mergeCell ref="T1:T2"/>
    <mergeCell ref="A1:G1"/>
    <mergeCell ref="I1:I2"/>
    <mergeCell ref="W1:W2"/>
    <mergeCell ref="A2:G2"/>
    <mergeCell ref="R1:R2"/>
    <mergeCell ref="Q1:Q2"/>
    <mergeCell ref="P1:P2"/>
    <mergeCell ref="O1:O2"/>
    <mergeCell ref="S1:S2"/>
    <mergeCell ref="M1:M2"/>
    <mergeCell ref="N1:N2"/>
    <mergeCell ref="L1:L2"/>
    <mergeCell ref="K1:K2"/>
    <mergeCell ref="J1:J2"/>
  </mergeCells>
  <phoneticPr fontId="33" type="noConversion"/>
  <conditionalFormatting sqref="B1:C1048576">
    <cfRule type="duplicateValues" dxfId="167" priority="1"/>
  </conditionalFormatting>
  <conditionalFormatting sqref="B3:C3">
    <cfRule type="duplicateValues" dxfId="166" priority="5" stopIfTrue="1"/>
  </conditionalFormatting>
  <conditionalFormatting sqref="B5:C10">
    <cfRule type="duplicateValues" dxfId="165" priority="28000" stopIfTrue="1"/>
  </conditionalFormatting>
  <conditionalFormatting sqref="B5:C11">
    <cfRule type="duplicateValues" dxfId="164" priority="28002" stopIfTrue="1"/>
    <cfRule type="duplicateValues" dxfId="163" priority="28003" stopIfTrue="1"/>
  </conditionalFormatting>
  <conditionalFormatting sqref="B11:C13">
    <cfRule type="duplicateValues" dxfId="162" priority="6862" stopIfTrue="1"/>
  </conditionalFormatting>
  <conditionalFormatting sqref="B11:C65530 B1:C2 B4:C4">
    <cfRule type="expression" dxfId="161" priority="6863" stopIfTrue="1">
      <formula>AND(COUNTIF($B$1:$C$2, B1)+COUNTIF($B$4:$C$4, B1)+COUNTIF($B$11:$C$65530, B1)&gt;1,NOT(ISBLANK(B1)))</formula>
    </cfRule>
  </conditionalFormatting>
  <conditionalFormatting sqref="C11">
    <cfRule type="duplicateValues" dxfId="160" priority="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00EFF3-6C29-4955-8503-9A7D5E959357}">
  <dimension ref="A1:P16"/>
  <sheetViews>
    <sheetView zoomScale="85" zoomScaleNormal="85" workbookViewId="0">
      <selection activeCell="A3" sqref="A3"/>
    </sheetView>
  </sheetViews>
  <sheetFormatPr defaultColWidth="9.109375" defaultRowHeight="13.2"/>
  <cols>
    <col min="1" max="1" width="6.77734375" style="3" bestFit="1" customWidth="1"/>
    <col min="2" max="2" width="11.21875" style="3" bestFit="1" customWidth="1"/>
    <col min="3" max="3" width="50.44140625" style="3" bestFit="1" customWidth="1"/>
    <col min="4" max="4" width="9.5546875" style="3" bestFit="1" customWidth="1"/>
    <col min="5" max="5" width="67.5546875" style="3" customWidth="1"/>
    <col min="6" max="6" width="4.77734375" style="3" bestFit="1" customWidth="1"/>
    <col min="7" max="7" width="8.21875" style="3" customWidth="1"/>
    <col min="8" max="8" width="1.21875" style="3" customWidth="1"/>
    <col min="9" max="15" width="7" style="3" customWidth="1"/>
    <col min="16" max="16" width="1.44140625" style="3" customWidth="1"/>
    <col min="17" max="16384" width="9.109375" style="3"/>
  </cols>
  <sheetData>
    <row r="1" spans="1:16" ht="69" customHeight="1">
      <c r="A1" s="63"/>
      <c r="B1" s="64"/>
      <c r="C1" s="64"/>
      <c r="D1" s="64"/>
      <c r="E1" s="64"/>
      <c r="F1" s="64"/>
      <c r="G1" s="65"/>
      <c r="H1" s="26"/>
      <c r="I1" s="59"/>
      <c r="J1" s="59" t="s">
        <v>539</v>
      </c>
      <c r="K1" s="59" t="s">
        <v>488</v>
      </c>
      <c r="L1" s="59" t="s">
        <v>406</v>
      </c>
      <c r="M1" s="59" t="s">
        <v>248</v>
      </c>
      <c r="N1" s="59" t="s">
        <v>228</v>
      </c>
      <c r="O1" s="59" t="s">
        <v>165</v>
      </c>
      <c r="P1" s="26"/>
    </row>
    <row r="2" spans="1:16" s="4" customFormat="1" ht="64.5" customHeight="1">
      <c r="A2" s="66" t="s">
        <v>638</v>
      </c>
      <c r="B2" s="67"/>
      <c r="C2" s="67"/>
      <c r="D2" s="67"/>
      <c r="E2" s="67"/>
      <c r="F2" s="67"/>
      <c r="G2" s="68"/>
      <c r="H2" s="27"/>
      <c r="I2" s="60"/>
      <c r="J2" s="60"/>
      <c r="K2" s="60"/>
      <c r="L2" s="60"/>
      <c r="M2" s="60"/>
      <c r="N2" s="60"/>
      <c r="O2" s="60"/>
      <c r="P2" s="33"/>
    </row>
    <row r="3" spans="1:16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45802</v>
      </c>
      <c r="K3" s="19">
        <v>45795</v>
      </c>
      <c r="L3" s="19">
        <v>45778</v>
      </c>
      <c r="M3" s="19">
        <v>45778</v>
      </c>
      <c r="N3" s="19">
        <v>45773</v>
      </c>
      <c r="O3" s="19">
        <v>45760</v>
      </c>
      <c r="P3" s="33"/>
    </row>
    <row r="4" spans="1:16" ht="18" customHeight="1">
      <c r="A4" s="20" t="s">
        <v>0</v>
      </c>
      <c r="B4" s="20" t="s">
        <v>1</v>
      </c>
      <c r="C4" s="20" t="s">
        <v>487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>
        <v>3</v>
      </c>
      <c r="K4" s="21" t="s">
        <v>477</v>
      </c>
      <c r="L4" s="21">
        <v>4</v>
      </c>
      <c r="M4" s="21">
        <v>3</v>
      </c>
      <c r="N4" s="21">
        <v>5</v>
      </c>
      <c r="O4" s="21">
        <v>5</v>
      </c>
      <c r="P4" s="34"/>
    </row>
    <row r="5" spans="1:16" s="11" customFormat="1" ht="18" customHeight="1">
      <c r="A5" s="1">
        <v>1</v>
      </c>
      <c r="B5" s="1">
        <v>41631</v>
      </c>
      <c r="C5" s="22" t="s">
        <v>251</v>
      </c>
      <c r="D5" s="1" t="s">
        <v>210</v>
      </c>
      <c r="E5" s="5" t="s">
        <v>72</v>
      </c>
      <c r="F5" s="23" t="s">
        <v>7</v>
      </c>
      <c r="G5" s="1">
        <f t="shared" ref="G5:G14" si="0">SUM(I5:O5)</f>
        <v>75</v>
      </c>
      <c r="H5" s="31"/>
      <c r="I5" s="1"/>
      <c r="J5" s="1"/>
      <c r="K5" s="1"/>
      <c r="L5" s="1"/>
      <c r="M5" s="1">
        <v>75</v>
      </c>
      <c r="N5" s="1"/>
      <c r="O5" s="1"/>
      <c r="P5" s="31"/>
    </row>
    <row r="6" spans="1:16" s="11" customFormat="1" ht="18" customHeight="1">
      <c r="A6" s="1">
        <v>2</v>
      </c>
      <c r="B6" s="1">
        <v>64836</v>
      </c>
      <c r="C6" s="22" t="s">
        <v>252</v>
      </c>
      <c r="D6" s="1" t="s">
        <v>210</v>
      </c>
      <c r="E6" s="5" t="s">
        <v>253</v>
      </c>
      <c r="F6" s="23" t="s">
        <v>7</v>
      </c>
      <c r="G6" s="1">
        <f t="shared" si="0"/>
        <v>70</v>
      </c>
      <c r="H6" s="31"/>
      <c r="I6" s="1"/>
      <c r="J6" s="1"/>
      <c r="K6" s="1"/>
      <c r="L6" s="1"/>
      <c r="M6" s="1">
        <v>70</v>
      </c>
      <c r="N6" s="1"/>
      <c r="O6" s="1"/>
      <c r="P6" s="31"/>
    </row>
    <row r="7" spans="1:16" s="11" customFormat="1" ht="18" customHeight="1">
      <c r="A7" s="1">
        <v>3</v>
      </c>
      <c r="B7" s="1">
        <v>61026</v>
      </c>
      <c r="C7" s="22" t="s">
        <v>255</v>
      </c>
      <c r="D7" s="1" t="s">
        <v>210</v>
      </c>
      <c r="E7" s="5" t="s">
        <v>8</v>
      </c>
      <c r="F7" s="23" t="s">
        <v>7</v>
      </c>
      <c r="G7" s="1">
        <f t="shared" si="0"/>
        <v>60</v>
      </c>
      <c r="H7" s="31"/>
      <c r="I7" s="1"/>
      <c r="J7" s="1"/>
      <c r="K7" s="1"/>
      <c r="L7" s="1"/>
      <c r="M7" s="1">
        <v>60</v>
      </c>
      <c r="N7" s="1"/>
      <c r="O7" s="1"/>
      <c r="P7" s="31"/>
    </row>
    <row r="8" spans="1:16" s="11" customFormat="1" ht="18" customHeight="1">
      <c r="A8" s="1">
        <v>4</v>
      </c>
      <c r="B8" s="1">
        <v>60053</v>
      </c>
      <c r="C8" s="22" t="s">
        <v>573</v>
      </c>
      <c r="D8" s="1" t="s">
        <v>210</v>
      </c>
      <c r="E8" s="5" t="s">
        <v>8</v>
      </c>
      <c r="F8" s="23" t="s">
        <v>551</v>
      </c>
      <c r="G8" s="1">
        <f t="shared" si="0"/>
        <v>40</v>
      </c>
      <c r="H8" s="31"/>
      <c r="I8" s="1"/>
      <c r="J8" s="1">
        <v>40</v>
      </c>
      <c r="K8" s="1"/>
      <c r="L8" s="1"/>
      <c r="M8" s="1"/>
      <c r="N8" s="1"/>
      <c r="O8" s="1"/>
      <c r="P8" s="31"/>
    </row>
    <row r="9" spans="1:16" s="11" customFormat="1" ht="18" customHeight="1">
      <c r="A9" s="1">
        <v>5</v>
      </c>
      <c r="B9" s="1">
        <v>5324</v>
      </c>
      <c r="C9" s="22" t="s">
        <v>500</v>
      </c>
      <c r="D9" s="1" t="s">
        <v>210</v>
      </c>
      <c r="E9" s="5" t="s">
        <v>417</v>
      </c>
      <c r="F9" s="23" t="s">
        <v>11</v>
      </c>
      <c r="G9" s="1">
        <f t="shared" si="0"/>
        <v>30</v>
      </c>
      <c r="H9" s="31"/>
      <c r="I9" s="1"/>
      <c r="J9" s="1"/>
      <c r="K9" s="1">
        <v>30</v>
      </c>
      <c r="L9" s="1"/>
      <c r="M9" s="1"/>
      <c r="N9" s="1"/>
      <c r="O9" s="1"/>
      <c r="P9" s="31"/>
    </row>
    <row r="10" spans="1:16" s="11" customFormat="1" ht="18" customHeight="1">
      <c r="A10" s="1">
        <v>6</v>
      </c>
      <c r="B10" s="1">
        <v>58116</v>
      </c>
      <c r="C10" s="22" t="s">
        <v>501</v>
      </c>
      <c r="D10" s="1" t="s">
        <v>210</v>
      </c>
      <c r="E10" s="5" t="s">
        <v>8</v>
      </c>
      <c r="F10" s="23" t="s">
        <v>11</v>
      </c>
      <c r="G10" s="1">
        <f t="shared" si="0"/>
        <v>27.5</v>
      </c>
      <c r="H10" s="31"/>
      <c r="I10" s="1"/>
      <c r="J10" s="1"/>
      <c r="K10" s="1">
        <f>55/2</f>
        <v>27.5</v>
      </c>
      <c r="L10" s="1"/>
      <c r="M10" s="1"/>
      <c r="N10" s="1"/>
      <c r="O10" s="1"/>
      <c r="P10" s="31"/>
    </row>
    <row r="11" spans="1:16" s="11" customFormat="1" ht="18" customHeight="1">
      <c r="A11" s="1">
        <v>7</v>
      </c>
      <c r="B11" s="1">
        <v>51560</v>
      </c>
      <c r="C11" s="22" t="s">
        <v>469</v>
      </c>
      <c r="D11" s="1" t="s">
        <v>210</v>
      </c>
      <c r="E11" s="5" t="s">
        <v>8</v>
      </c>
      <c r="F11" s="23" t="s">
        <v>11</v>
      </c>
      <c r="G11" s="1">
        <f t="shared" si="0"/>
        <v>20</v>
      </c>
      <c r="H11" s="31"/>
      <c r="I11" s="1"/>
      <c r="J11" s="1"/>
      <c r="K11" s="1"/>
      <c r="L11" s="1">
        <v>20</v>
      </c>
      <c r="M11" s="1"/>
      <c r="N11" s="1"/>
      <c r="O11" s="1"/>
      <c r="P11" s="31"/>
    </row>
    <row r="12" spans="1:16" s="11" customFormat="1" ht="18" customHeight="1">
      <c r="A12" s="1">
        <v>8</v>
      </c>
      <c r="B12" s="1">
        <v>57084</v>
      </c>
      <c r="C12" s="22" t="s">
        <v>205</v>
      </c>
      <c r="D12" s="1" t="s">
        <v>210</v>
      </c>
      <c r="E12" s="5" t="s">
        <v>8</v>
      </c>
      <c r="F12" s="23" t="s">
        <v>101</v>
      </c>
      <c r="G12" s="1">
        <f t="shared" si="0"/>
        <v>10</v>
      </c>
      <c r="H12" s="31"/>
      <c r="I12" s="1"/>
      <c r="J12" s="1"/>
      <c r="K12" s="1"/>
      <c r="L12" s="1"/>
      <c r="M12" s="1"/>
      <c r="N12" s="1">
        <v>5</v>
      </c>
      <c r="O12" s="1">
        <v>5</v>
      </c>
      <c r="P12" s="31"/>
    </row>
    <row r="13" spans="1:16" s="11" customFormat="1" ht="18" customHeight="1">
      <c r="A13" s="1">
        <v>9</v>
      </c>
      <c r="B13" s="1">
        <v>48074</v>
      </c>
      <c r="C13" s="22" t="s">
        <v>207</v>
      </c>
      <c r="D13" s="1" t="s">
        <v>210</v>
      </c>
      <c r="E13" s="5" t="s">
        <v>8</v>
      </c>
      <c r="F13" s="23" t="s">
        <v>83</v>
      </c>
      <c r="G13" s="1">
        <f t="shared" si="0"/>
        <v>8.5</v>
      </c>
      <c r="H13" s="31"/>
      <c r="I13" s="1"/>
      <c r="J13" s="1"/>
      <c r="K13" s="1"/>
      <c r="L13" s="1"/>
      <c r="M13" s="1"/>
      <c r="N13" s="1">
        <v>4.5</v>
      </c>
      <c r="O13" s="1">
        <v>4</v>
      </c>
      <c r="P13" s="31"/>
    </row>
    <row r="14" spans="1:16" ht="18" customHeight="1">
      <c r="A14" s="1">
        <v>10</v>
      </c>
      <c r="B14" s="1">
        <v>58890</v>
      </c>
      <c r="C14" s="22" t="s">
        <v>206</v>
      </c>
      <c r="D14" s="1" t="s">
        <v>210</v>
      </c>
      <c r="E14" s="5" t="s">
        <v>8</v>
      </c>
      <c r="F14" s="23" t="s">
        <v>82</v>
      </c>
      <c r="G14" s="1">
        <f t="shared" si="0"/>
        <v>4.5</v>
      </c>
      <c r="H14" s="31"/>
      <c r="I14" s="1"/>
      <c r="J14" s="1"/>
      <c r="K14" s="1"/>
      <c r="L14" s="1"/>
      <c r="M14" s="1"/>
      <c r="N14" s="1"/>
      <c r="O14" s="1">
        <v>4.5</v>
      </c>
      <c r="P14" s="31"/>
    </row>
    <row r="15" spans="1:16" ht="20.399999999999999" customHeight="1">
      <c r="A15" s="1"/>
      <c r="B15" s="54"/>
      <c r="C15" s="5"/>
      <c r="D15" s="1"/>
      <c r="E15" s="6"/>
      <c r="F15" s="1"/>
      <c r="G15" s="1"/>
      <c r="H15" s="27"/>
      <c r="I15" s="7"/>
      <c r="J15" s="7"/>
      <c r="K15" s="7"/>
      <c r="L15" s="7"/>
      <c r="M15" s="7"/>
      <c r="N15" s="7"/>
      <c r="O15" s="7"/>
      <c r="P15" s="33"/>
    </row>
    <row r="16" spans="1:16" s="8" customFormat="1" ht="5.4" customHeight="1">
      <c r="A16" s="37"/>
      <c r="B16" s="37"/>
      <c r="C16" s="38"/>
      <c r="D16" s="32"/>
      <c r="E16" s="39"/>
      <c r="F16" s="32"/>
      <c r="G16" s="40"/>
      <c r="H16" s="32"/>
      <c r="I16" s="41"/>
      <c r="J16" s="41"/>
      <c r="K16" s="41"/>
      <c r="L16" s="41"/>
      <c r="M16" s="41"/>
      <c r="N16" s="41"/>
      <c r="O16" s="41"/>
      <c r="P16" s="36"/>
    </row>
  </sheetData>
  <sheetProtection algorithmName="SHA-512" hashValue="VlrdSSch4lRvkDgTw11Ddl2Eq1jkViWgBQeS9LMRx00E6H5FTvnpDJXvKSiR4w8ReXOx3FVlozIKs597uCpLxg==" saltValue="4XgQsUEJw4ofov1eASLZ1Q==" spinCount="100000" sheet="1" selectLockedCells="1" selectUnlockedCells="1"/>
  <sortState xmlns:xlrd2="http://schemas.microsoft.com/office/spreadsheetml/2017/richdata2" ref="B5:O14">
    <sortCondition descending="1" ref="G5:G14"/>
  </sortState>
  <mergeCells count="9">
    <mergeCell ref="L1:L2"/>
    <mergeCell ref="M1:M2"/>
    <mergeCell ref="N1:N2"/>
    <mergeCell ref="O1:O2"/>
    <mergeCell ref="A2:G2"/>
    <mergeCell ref="J1:J2"/>
    <mergeCell ref="I1:I2"/>
    <mergeCell ref="K1:K2"/>
    <mergeCell ref="A1:G1"/>
  </mergeCells>
  <conditionalFormatting sqref="B1:C16">
    <cfRule type="duplicateValues" dxfId="159" priority="1"/>
  </conditionalFormatting>
  <conditionalFormatting sqref="B3:C3">
    <cfRule type="duplicateValues" dxfId="158" priority="2" stopIfTrue="1"/>
  </conditionalFormatting>
  <conditionalFormatting sqref="B5:C14">
    <cfRule type="duplicateValues" dxfId="157" priority="8" stopIfTrue="1"/>
  </conditionalFormatting>
  <conditionalFormatting sqref="C15 B5:C14">
    <cfRule type="duplicateValues" dxfId="156" priority="6" stopIfTrue="1"/>
    <cfRule type="duplicateValues" dxfId="155" priority="7" stopIfTrue="1"/>
  </conditionalFormatting>
  <conditionalFormatting sqref="C15">
    <cfRule type="duplicateValues" dxfId="154" priority="3" stopIfTrue="1"/>
  </conditionalFormatting>
  <conditionalFormatting sqref="C15:C16 B1:C2 B4:C4">
    <cfRule type="expression" dxfId="153" priority="5" stopIfTrue="1">
      <formula>AND(COUNTIF($B$1:$C$2, B1)+COUNTIF($B$4:$C$4, B1)+COUNTIF($B$15:$C$65534, B1)&gt;1,NOT(ISBLANK(B1)))</formula>
    </cfRule>
  </conditionalFormatting>
  <conditionalFormatting sqref="C15:C16">
    <cfRule type="duplicateValues" dxfId="152" priority="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AA95"/>
  <sheetViews>
    <sheetView zoomScale="85" zoomScaleNormal="8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5.33203125" style="10" bestFit="1" customWidth="1"/>
    <col min="6" max="6" width="7.6640625" style="2" customWidth="1"/>
    <col min="7" max="7" width="8" style="2" bestFit="1" customWidth="1"/>
    <col min="8" max="8" width="1" style="2" customWidth="1"/>
    <col min="9" max="10" width="6.6640625" style="12" hidden="1" customWidth="1"/>
    <col min="11" max="13" width="7.33203125" style="12" hidden="1" customWidth="1"/>
    <col min="14" max="21" width="7.33203125" style="12" customWidth="1"/>
    <col min="22" max="26" width="6.6640625" style="12" customWidth="1"/>
    <col min="27" max="27" width="1" style="3" customWidth="1"/>
    <col min="28" max="16384" width="9.109375" style="3"/>
  </cols>
  <sheetData>
    <row r="1" spans="1:27" ht="69" customHeight="1">
      <c r="A1" s="63"/>
      <c r="B1" s="64"/>
      <c r="C1" s="64"/>
      <c r="D1" s="64"/>
      <c r="E1" s="64"/>
      <c r="F1" s="64"/>
      <c r="G1" s="65"/>
      <c r="H1" s="26"/>
      <c r="I1" s="59"/>
      <c r="J1" s="59"/>
      <c r="K1" s="59"/>
      <c r="L1" s="59"/>
      <c r="M1" s="59"/>
      <c r="N1" s="59"/>
      <c r="O1" s="59" t="s">
        <v>539</v>
      </c>
      <c r="P1" s="59" t="s">
        <v>488</v>
      </c>
      <c r="Q1" s="59" t="s">
        <v>476</v>
      </c>
      <c r="R1" s="59" t="s">
        <v>406</v>
      </c>
      <c r="S1" s="59" t="s">
        <v>248</v>
      </c>
      <c r="T1" s="59" t="s">
        <v>228</v>
      </c>
      <c r="U1" s="59" t="s">
        <v>165</v>
      </c>
      <c r="V1" s="59" t="s">
        <v>160</v>
      </c>
      <c r="W1" s="59" t="s">
        <v>131</v>
      </c>
      <c r="X1" s="61" t="s">
        <v>81</v>
      </c>
      <c r="Y1" s="59" t="s">
        <v>62</v>
      </c>
      <c r="Z1" s="59" t="s">
        <v>14</v>
      </c>
      <c r="AA1" s="26"/>
    </row>
    <row r="2" spans="1:27" s="4" customFormat="1" ht="65.099999999999994" customHeight="1">
      <c r="A2" s="66" t="s">
        <v>637</v>
      </c>
      <c r="B2" s="67"/>
      <c r="C2" s="67"/>
      <c r="D2" s="67"/>
      <c r="E2" s="67"/>
      <c r="F2" s="67"/>
      <c r="G2" s="68"/>
      <c r="H2" s="27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2"/>
      <c r="Y2" s="60"/>
      <c r="Z2" s="60"/>
      <c r="AA2" s="33"/>
    </row>
    <row r="3" spans="1:27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>
        <v>45802</v>
      </c>
      <c r="P3" s="19">
        <v>45795</v>
      </c>
      <c r="Q3" s="19">
        <v>45781</v>
      </c>
      <c r="R3" s="19">
        <v>45778</v>
      </c>
      <c r="S3" s="19">
        <v>45778</v>
      </c>
      <c r="T3" s="19">
        <v>45773</v>
      </c>
      <c r="U3" s="19">
        <v>45760</v>
      </c>
      <c r="V3" s="19">
        <v>45752</v>
      </c>
      <c r="W3" s="19">
        <v>45745</v>
      </c>
      <c r="X3" s="57">
        <v>45745</v>
      </c>
      <c r="Y3" s="19">
        <v>45711</v>
      </c>
      <c r="Z3" s="19">
        <v>45704</v>
      </c>
      <c r="AA3" s="33"/>
    </row>
    <row r="4" spans="1:27" ht="18" customHeight="1">
      <c r="A4" s="20" t="s">
        <v>0</v>
      </c>
      <c r="B4" s="20" t="s">
        <v>1</v>
      </c>
      <c r="C4" s="20" t="s">
        <v>487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>
        <v>3</v>
      </c>
      <c r="P4" s="21" t="s">
        <v>477</v>
      </c>
      <c r="Q4" s="21" t="s">
        <v>477</v>
      </c>
      <c r="R4" s="21">
        <v>4</v>
      </c>
      <c r="S4" s="21">
        <v>3</v>
      </c>
      <c r="T4" s="21">
        <v>5</v>
      </c>
      <c r="U4" s="21">
        <v>5</v>
      </c>
      <c r="V4" s="21">
        <v>4</v>
      </c>
      <c r="W4" s="45">
        <v>4</v>
      </c>
      <c r="X4" s="58">
        <v>5</v>
      </c>
      <c r="Y4" s="45">
        <v>5</v>
      </c>
      <c r="Z4" s="45">
        <v>4</v>
      </c>
      <c r="AA4" s="34"/>
    </row>
    <row r="5" spans="1:27" s="11" customFormat="1" ht="18" customHeight="1">
      <c r="A5" s="1">
        <v>1</v>
      </c>
      <c r="B5" s="1">
        <v>54097</v>
      </c>
      <c r="C5" s="5" t="s">
        <v>33</v>
      </c>
      <c r="D5" s="1" t="s">
        <v>34</v>
      </c>
      <c r="E5" s="6" t="s">
        <v>28</v>
      </c>
      <c r="F5" s="1" t="s">
        <v>9</v>
      </c>
      <c r="G5" s="1">
        <f t="shared" ref="G5:G36" si="0">SUM(I5:Z5)</f>
        <v>125</v>
      </c>
      <c r="H5" s="30"/>
      <c r="I5" s="7"/>
      <c r="J5" s="7"/>
      <c r="K5" s="7"/>
      <c r="L5" s="7"/>
      <c r="M5" s="7"/>
      <c r="N5" s="7"/>
      <c r="O5" s="7"/>
      <c r="P5" s="7"/>
      <c r="Q5" s="7">
        <v>50</v>
      </c>
      <c r="R5" s="7"/>
      <c r="S5" s="7"/>
      <c r="T5" s="7"/>
      <c r="U5" s="7"/>
      <c r="V5" s="7"/>
      <c r="W5" s="7">
        <v>40</v>
      </c>
      <c r="X5" s="7"/>
      <c r="Y5" s="7"/>
      <c r="Z5" s="7">
        <v>35</v>
      </c>
      <c r="AA5" s="35"/>
    </row>
    <row r="6" spans="1:27" s="11" customFormat="1" ht="18" customHeight="1">
      <c r="A6" s="1">
        <v>2</v>
      </c>
      <c r="B6" s="1">
        <v>6682</v>
      </c>
      <c r="C6" s="22" t="s">
        <v>290</v>
      </c>
      <c r="D6" s="1" t="s">
        <v>34</v>
      </c>
      <c r="E6" s="6" t="s">
        <v>8</v>
      </c>
      <c r="F6" s="1" t="s">
        <v>11</v>
      </c>
      <c r="G6" s="1">
        <f t="shared" si="0"/>
        <v>120</v>
      </c>
      <c r="H6" s="30"/>
      <c r="I6" s="7"/>
      <c r="J6" s="7"/>
      <c r="K6" s="7"/>
      <c r="L6" s="7"/>
      <c r="M6" s="7"/>
      <c r="N6" s="7"/>
      <c r="O6" s="7"/>
      <c r="P6" s="7">
        <v>55</v>
      </c>
      <c r="Q6" s="7"/>
      <c r="R6" s="7"/>
      <c r="S6" s="7">
        <v>65</v>
      </c>
      <c r="T6" s="7"/>
      <c r="U6" s="7"/>
      <c r="V6" s="7"/>
      <c r="W6" s="7"/>
      <c r="X6" s="7"/>
      <c r="Y6" s="7"/>
      <c r="Z6" s="7"/>
      <c r="AA6" s="35"/>
    </row>
    <row r="7" spans="1:27" s="11" customFormat="1" ht="18" customHeight="1">
      <c r="A7" s="1">
        <v>3</v>
      </c>
      <c r="B7" s="1">
        <v>39841</v>
      </c>
      <c r="C7" s="22" t="s">
        <v>64</v>
      </c>
      <c r="D7" s="1" t="s">
        <v>34</v>
      </c>
      <c r="E7" s="6" t="s">
        <v>65</v>
      </c>
      <c r="F7" s="1" t="s">
        <v>11</v>
      </c>
      <c r="G7" s="1">
        <f t="shared" si="0"/>
        <v>118</v>
      </c>
      <c r="H7" s="30"/>
      <c r="I7" s="7"/>
      <c r="J7" s="7"/>
      <c r="K7" s="7"/>
      <c r="L7" s="7"/>
      <c r="M7" s="7"/>
      <c r="N7" s="7"/>
      <c r="O7" s="7"/>
      <c r="P7" s="7">
        <v>50</v>
      </c>
      <c r="Q7" s="7">
        <v>60</v>
      </c>
      <c r="R7" s="7"/>
      <c r="S7" s="7"/>
      <c r="T7" s="7"/>
      <c r="U7" s="7"/>
      <c r="V7" s="7"/>
      <c r="W7" s="7"/>
      <c r="X7" s="7"/>
      <c r="Y7" s="7">
        <v>8</v>
      </c>
      <c r="Z7" s="7"/>
      <c r="AA7" s="35"/>
    </row>
    <row r="8" spans="1:27" s="11" customFormat="1" ht="18" customHeight="1">
      <c r="A8" s="1">
        <v>4</v>
      </c>
      <c r="B8" s="1">
        <v>17218</v>
      </c>
      <c r="C8" s="22" t="s">
        <v>287</v>
      </c>
      <c r="D8" s="1" t="s">
        <v>34</v>
      </c>
      <c r="E8" s="6" t="s">
        <v>12</v>
      </c>
      <c r="F8" s="1" t="s">
        <v>7</v>
      </c>
      <c r="G8" s="1">
        <f t="shared" si="0"/>
        <v>80</v>
      </c>
      <c r="H8" s="30"/>
      <c r="I8" s="7"/>
      <c r="J8" s="7"/>
      <c r="K8" s="7"/>
      <c r="L8" s="7"/>
      <c r="M8" s="7"/>
      <c r="N8" s="7"/>
      <c r="O8" s="7"/>
      <c r="P8" s="7"/>
      <c r="Q8" s="7"/>
      <c r="R8" s="7"/>
      <c r="S8" s="7">
        <v>80</v>
      </c>
      <c r="T8" s="7"/>
      <c r="U8" s="7"/>
      <c r="V8" s="7"/>
      <c r="W8" s="7"/>
      <c r="X8" s="7"/>
      <c r="Y8" s="7"/>
      <c r="Z8" s="7"/>
      <c r="AA8" s="31"/>
    </row>
    <row r="9" spans="1:27" s="11" customFormat="1" ht="18" customHeight="1">
      <c r="A9" s="1">
        <v>4</v>
      </c>
      <c r="B9" s="1">
        <v>40129</v>
      </c>
      <c r="C9" s="22" t="s">
        <v>574</v>
      </c>
      <c r="D9" s="1" t="s">
        <v>34</v>
      </c>
      <c r="E9" s="6" t="s">
        <v>8</v>
      </c>
      <c r="F9" s="1" t="s">
        <v>542</v>
      </c>
      <c r="G9" s="1">
        <f t="shared" si="0"/>
        <v>80</v>
      </c>
      <c r="H9" s="30"/>
      <c r="I9" s="7"/>
      <c r="J9" s="7"/>
      <c r="K9" s="7"/>
      <c r="L9" s="7"/>
      <c r="M9" s="7"/>
      <c r="N9" s="7"/>
      <c r="O9" s="7">
        <v>80</v>
      </c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35"/>
    </row>
    <row r="10" spans="1:27" s="11" customFormat="1" ht="18" customHeight="1">
      <c r="A10" s="1">
        <v>6</v>
      </c>
      <c r="B10" s="1">
        <v>26469</v>
      </c>
      <c r="C10" s="22" t="s">
        <v>66</v>
      </c>
      <c r="D10" s="1" t="s">
        <v>34</v>
      </c>
      <c r="E10" s="6" t="s">
        <v>8</v>
      </c>
      <c r="F10" s="1" t="s">
        <v>7</v>
      </c>
      <c r="G10" s="1">
        <f t="shared" si="0"/>
        <v>77</v>
      </c>
      <c r="H10" s="30"/>
      <c r="I10" s="7"/>
      <c r="J10" s="7"/>
      <c r="K10" s="7"/>
      <c r="L10" s="7"/>
      <c r="M10" s="7"/>
      <c r="N10" s="7"/>
      <c r="O10" s="7"/>
      <c r="P10" s="7"/>
      <c r="Q10" s="7"/>
      <c r="R10" s="7"/>
      <c r="S10" s="7">
        <v>70</v>
      </c>
      <c r="T10" s="7"/>
      <c r="U10" s="7"/>
      <c r="V10" s="7"/>
      <c r="W10" s="7"/>
      <c r="X10" s="7"/>
      <c r="Y10" s="7">
        <v>7</v>
      </c>
      <c r="Z10" s="7"/>
      <c r="AA10" s="31"/>
    </row>
    <row r="11" spans="1:27" s="11" customFormat="1" ht="18" customHeight="1">
      <c r="A11" s="1">
        <v>7</v>
      </c>
      <c r="B11" s="24">
        <v>65259</v>
      </c>
      <c r="C11" s="42" t="s">
        <v>288</v>
      </c>
      <c r="D11" s="1" t="s">
        <v>34</v>
      </c>
      <c r="E11" s="43" t="s">
        <v>289</v>
      </c>
      <c r="F11" s="24" t="s">
        <v>7</v>
      </c>
      <c r="G11" s="1">
        <f t="shared" si="0"/>
        <v>75</v>
      </c>
      <c r="H11" s="30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>
        <v>75</v>
      </c>
      <c r="T11" s="44"/>
      <c r="U11" s="44"/>
      <c r="V11" s="44"/>
      <c r="W11" s="44"/>
      <c r="X11" s="44"/>
      <c r="Y11" s="44"/>
      <c r="Z11" s="44"/>
      <c r="AA11" s="31"/>
    </row>
    <row r="12" spans="1:27" s="11" customFormat="1" ht="18" customHeight="1">
      <c r="A12" s="1">
        <v>7</v>
      </c>
      <c r="B12" s="1">
        <v>4362</v>
      </c>
      <c r="C12" s="22" t="s">
        <v>575</v>
      </c>
      <c r="D12" s="1" t="s">
        <v>34</v>
      </c>
      <c r="E12" s="6" t="s">
        <v>8</v>
      </c>
      <c r="F12" s="1" t="s">
        <v>551</v>
      </c>
      <c r="G12" s="1">
        <f t="shared" si="0"/>
        <v>75</v>
      </c>
      <c r="H12" s="30"/>
      <c r="I12" s="7"/>
      <c r="J12" s="7"/>
      <c r="K12" s="7"/>
      <c r="L12" s="7"/>
      <c r="M12" s="7"/>
      <c r="N12" s="7"/>
      <c r="O12" s="7">
        <v>75</v>
      </c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35"/>
    </row>
    <row r="13" spans="1:27" s="11" customFormat="1" ht="18" customHeight="1">
      <c r="A13" s="1">
        <v>9</v>
      </c>
      <c r="B13" s="1">
        <v>35888</v>
      </c>
      <c r="C13" s="22" t="s">
        <v>576</v>
      </c>
      <c r="D13" s="1" t="s">
        <v>34</v>
      </c>
      <c r="E13" s="6" t="s">
        <v>577</v>
      </c>
      <c r="F13" s="1" t="s">
        <v>542</v>
      </c>
      <c r="G13" s="1">
        <f t="shared" si="0"/>
        <v>70</v>
      </c>
      <c r="H13" s="30"/>
      <c r="I13" s="7"/>
      <c r="J13" s="7"/>
      <c r="K13" s="7"/>
      <c r="L13" s="7"/>
      <c r="M13" s="7"/>
      <c r="N13" s="7"/>
      <c r="O13" s="7">
        <v>70</v>
      </c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35"/>
    </row>
    <row r="14" spans="1:27" s="11" customFormat="1" ht="18" customHeight="1">
      <c r="A14" s="1">
        <v>10</v>
      </c>
      <c r="B14" s="1">
        <v>7938</v>
      </c>
      <c r="C14" s="22" t="s">
        <v>578</v>
      </c>
      <c r="D14" s="1" t="s">
        <v>34</v>
      </c>
      <c r="E14" s="6" t="s">
        <v>577</v>
      </c>
      <c r="F14" s="1" t="s">
        <v>542</v>
      </c>
      <c r="G14" s="1">
        <f t="shared" si="0"/>
        <v>65</v>
      </c>
      <c r="H14" s="30"/>
      <c r="I14" s="7"/>
      <c r="J14" s="7"/>
      <c r="K14" s="7"/>
      <c r="L14" s="7"/>
      <c r="M14" s="7"/>
      <c r="N14" s="7"/>
      <c r="O14" s="7">
        <v>65</v>
      </c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35"/>
    </row>
    <row r="15" spans="1:27" s="11" customFormat="1" ht="18" customHeight="1">
      <c r="A15" s="1">
        <v>11</v>
      </c>
      <c r="B15" s="1">
        <v>1856</v>
      </c>
      <c r="C15" s="22" t="s">
        <v>291</v>
      </c>
      <c r="D15" s="1" t="s">
        <v>34</v>
      </c>
      <c r="E15" s="6" t="s">
        <v>8</v>
      </c>
      <c r="F15" s="1" t="s">
        <v>7</v>
      </c>
      <c r="G15" s="1">
        <f t="shared" si="0"/>
        <v>60</v>
      </c>
      <c r="H15" s="30"/>
      <c r="I15" s="7"/>
      <c r="J15" s="7"/>
      <c r="K15" s="7"/>
      <c r="L15" s="7"/>
      <c r="M15" s="7"/>
      <c r="N15" s="7"/>
      <c r="O15" s="7"/>
      <c r="P15" s="7"/>
      <c r="Q15" s="7"/>
      <c r="R15" s="7"/>
      <c r="S15" s="7">
        <v>60</v>
      </c>
      <c r="T15" s="7"/>
      <c r="U15" s="7"/>
      <c r="V15" s="7"/>
      <c r="W15" s="7"/>
      <c r="X15" s="7"/>
      <c r="Y15" s="7"/>
      <c r="Z15" s="7"/>
      <c r="AA15" s="35"/>
    </row>
    <row r="16" spans="1:27" s="11" customFormat="1" ht="18" customHeight="1">
      <c r="A16" s="1">
        <v>11</v>
      </c>
      <c r="B16" s="1">
        <v>44317</v>
      </c>
      <c r="C16" s="22" t="s">
        <v>502</v>
      </c>
      <c r="D16" s="1" t="s">
        <v>34</v>
      </c>
      <c r="E16" s="6" t="s">
        <v>65</v>
      </c>
      <c r="F16" s="1" t="s">
        <v>11</v>
      </c>
      <c r="G16" s="1">
        <f t="shared" si="0"/>
        <v>60</v>
      </c>
      <c r="H16" s="30"/>
      <c r="I16" s="7"/>
      <c r="J16" s="7"/>
      <c r="K16" s="7"/>
      <c r="L16" s="7"/>
      <c r="M16" s="7"/>
      <c r="N16" s="7"/>
      <c r="O16" s="7"/>
      <c r="P16" s="7">
        <v>60</v>
      </c>
      <c r="Q16" s="7"/>
      <c r="R16" s="7"/>
      <c r="S16" s="7"/>
      <c r="T16" s="7"/>
      <c r="U16" s="7"/>
      <c r="V16" s="7"/>
      <c r="W16" s="7"/>
      <c r="X16" s="7"/>
      <c r="Y16" s="7"/>
      <c r="Z16" s="7"/>
      <c r="AA16" s="35"/>
    </row>
    <row r="17" spans="1:27" s="11" customFormat="1" ht="18" customHeight="1">
      <c r="A17" s="1">
        <v>11</v>
      </c>
      <c r="B17" s="1">
        <v>29163</v>
      </c>
      <c r="C17" s="22" t="s">
        <v>579</v>
      </c>
      <c r="D17" s="1" t="s">
        <v>34</v>
      </c>
      <c r="E17" s="6" t="s">
        <v>8</v>
      </c>
      <c r="F17" s="1" t="s">
        <v>551</v>
      </c>
      <c r="G17" s="1">
        <f t="shared" si="0"/>
        <v>60</v>
      </c>
      <c r="H17" s="30"/>
      <c r="I17" s="7"/>
      <c r="J17" s="7"/>
      <c r="K17" s="7"/>
      <c r="L17" s="7"/>
      <c r="M17" s="7"/>
      <c r="N17" s="7"/>
      <c r="O17" s="7">
        <v>60</v>
      </c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35"/>
    </row>
    <row r="18" spans="1:27" s="11" customFormat="1" ht="18" customHeight="1">
      <c r="A18" s="1">
        <v>14</v>
      </c>
      <c r="B18" s="1">
        <v>19118</v>
      </c>
      <c r="C18" s="22" t="s">
        <v>482</v>
      </c>
      <c r="D18" s="1" t="s">
        <v>34</v>
      </c>
      <c r="E18" s="6" t="s">
        <v>8</v>
      </c>
      <c r="F18" s="1" t="s">
        <v>9</v>
      </c>
      <c r="G18" s="1">
        <f t="shared" si="0"/>
        <v>55</v>
      </c>
      <c r="H18" s="30"/>
      <c r="I18" s="7"/>
      <c r="J18" s="7"/>
      <c r="K18" s="7"/>
      <c r="L18" s="7"/>
      <c r="M18" s="7"/>
      <c r="N18" s="7"/>
      <c r="O18" s="7"/>
      <c r="P18" s="7"/>
      <c r="Q18" s="7">
        <v>55</v>
      </c>
      <c r="R18" s="7"/>
      <c r="S18" s="7"/>
      <c r="T18" s="7"/>
      <c r="U18" s="7"/>
      <c r="V18" s="7"/>
      <c r="W18" s="7"/>
      <c r="X18" s="7"/>
      <c r="Y18" s="7"/>
      <c r="Z18" s="7"/>
      <c r="AA18" s="35"/>
    </row>
    <row r="19" spans="1:27" s="11" customFormat="1" ht="18" customHeight="1">
      <c r="A19" s="1">
        <v>14</v>
      </c>
      <c r="B19" s="1">
        <v>40161</v>
      </c>
      <c r="C19" s="22" t="s">
        <v>292</v>
      </c>
      <c r="D19" s="1" t="s">
        <v>34</v>
      </c>
      <c r="E19" s="6" t="s">
        <v>8</v>
      </c>
      <c r="F19" s="1" t="s">
        <v>7</v>
      </c>
      <c r="G19" s="1">
        <f t="shared" si="0"/>
        <v>55</v>
      </c>
      <c r="H19" s="30"/>
      <c r="I19" s="7"/>
      <c r="J19" s="7"/>
      <c r="K19" s="7"/>
      <c r="L19" s="7"/>
      <c r="M19" s="7"/>
      <c r="N19" s="7"/>
      <c r="O19" s="7"/>
      <c r="P19" s="7"/>
      <c r="Q19" s="7"/>
      <c r="R19" s="7"/>
      <c r="S19" s="7">
        <v>55</v>
      </c>
      <c r="T19" s="7"/>
      <c r="U19" s="7"/>
      <c r="V19" s="7"/>
      <c r="W19" s="7"/>
      <c r="X19" s="7"/>
      <c r="Y19" s="7"/>
      <c r="Z19" s="7"/>
      <c r="AA19" s="35"/>
    </row>
    <row r="20" spans="1:27" s="11" customFormat="1" ht="18" customHeight="1">
      <c r="A20" s="1">
        <v>14</v>
      </c>
      <c r="B20" s="1">
        <v>52896</v>
      </c>
      <c r="C20" s="22" t="s">
        <v>580</v>
      </c>
      <c r="D20" s="1" t="s">
        <v>34</v>
      </c>
      <c r="E20" s="6" t="s">
        <v>8</v>
      </c>
      <c r="F20" s="1" t="s">
        <v>551</v>
      </c>
      <c r="G20" s="1">
        <f t="shared" si="0"/>
        <v>55</v>
      </c>
      <c r="H20" s="30"/>
      <c r="I20" s="7"/>
      <c r="J20" s="7"/>
      <c r="K20" s="7"/>
      <c r="L20" s="7"/>
      <c r="M20" s="7"/>
      <c r="N20" s="7"/>
      <c r="O20" s="7">
        <v>55</v>
      </c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35"/>
    </row>
    <row r="21" spans="1:27" s="11" customFormat="1" ht="18" customHeight="1">
      <c r="A21" s="1">
        <v>17</v>
      </c>
      <c r="B21" s="1">
        <v>2477</v>
      </c>
      <c r="C21" s="22" t="s">
        <v>293</v>
      </c>
      <c r="D21" s="1" t="s">
        <v>34</v>
      </c>
      <c r="E21" s="6" t="s">
        <v>8</v>
      </c>
      <c r="F21" s="1" t="s">
        <v>7</v>
      </c>
      <c r="G21" s="1">
        <f t="shared" si="0"/>
        <v>50</v>
      </c>
      <c r="H21" s="30"/>
      <c r="I21" s="7"/>
      <c r="J21" s="7"/>
      <c r="K21" s="7"/>
      <c r="L21" s="7"/>
      <c r="M21" s="7"/>
      <c r="N21" s="7"/>
      <c r="O21" s="7"/>
      <c r="P21" s="7"/>
      <c r="Q21" s="7"/>
      <c r="R21" s="7"/>
      <c r="S21" s="7">
        <v>50</v>
      </c>
      <c r="T21" s="7"/>
      <c r="U21" s="7"/>
      <c r="V21" s="7"/>
      <c r="W21" s="7"/>
      <c r="X21" s="7"/>
      <c r="Y21" s="7"/>
      <c r="Z21" s="7"/>
      <c r="AA21" s="35"/>
    </row>
    <row r="22" spans="1:27" s="11" customFormat="1" ht="18" customHeight="1">
      <c r="A22" s="1">
        <v>17</v>
      </c>
      <c r="B22" s="1">
        <v>42066</v>
      </c>
      <c r="C22" s="22" t="s">
        <v>581</v>
      </c>
      <c r="D22" s="1" t="s">
        <v>34</v>
      </c>
      <c r="E22" s="6" t="s">
        <v>577</v>
      </c>
      <c r="F22" s="1" t="s">
        <v>542</v>
      </c>
      <c r="G22" s="1">
        <f t="shared" si="0"/>
        <v>50</v>
      </c>
      <c r="H22" s="30"/>
      <c r="I22" s="7"/>
      <c r="J22" s="7"/>
      <c r="K22" s="7"/>
      <c r="L22" s="7"/>
      <c r="M22" s="7"/>
      <c r="N22" s="7"/>
      <c r="O22" s="7">
        <v>50</v>
      </c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35"/>
    </row>
    <row r="23" spans="1:27" s="11" customFormat="1" ht="18" customHeight="1">
      <c r="A23" s="1">
        <v>19</v>
      </c>
      <c r="B23" s="1">
        <v>3889</v>
      </c>
      <c r="C23" s="22" t="s">
        <v>294</v>
      </c>
      <c r="D23" s="1" t="s">
        <v>34</v>
      </c>
      <c r="E23" s="6" t="s">
        <v>8</v>
      </c>
      <c r="F23" s="1" t="s">
        <v>7</v>
      </c>
      <c r="G23" s="1">
        <f t="shared" si="0"/>
        <v>45</v>
      </c>
      <c r="H23" s="30"/>
      <c r="I23" s="7"/>
      <c r="J23" s="7"/>
      <c r="K23" s="7"/>
      <c r="L23" s="7"/>
      <c r="M23" s="7"/>
      <c r="N23" s="7"/>
      <c r="O23" s="7"/>
      <c r="P23" s="7"/>
      <c r="Q23" s="7"/>
      <c r="R23" s="7"/>
      <c r="S23" s="7">
        <v>45</v>
      </c>
      <c r="T23" s="7"/>
      <c r="U23" s="7"/>
      <c r="V23" s="7"/>
      <c r="W23" s="7"/>
      <c r="X23" s="7"/>
      <c r="Y23" s="7"/>
      <c r="Z23" s="7"/>
      <c r="AA23" s="35"/>
    </row>
    <row r="24" spans="1:27" s="11" customFormat="1" ht="18" customHeight="1">
      <c r="A24" s="1">
        <v>19</v>
      </c>
      <c r="B24" s="1">
        <v>11239</v>
      </c>
      <c r="C24" s="22" t="s">
        <v>503</v>
      </c>
      <c r="D24" s="1" t="s">
        <v>34</v>
      </c>
      <c r="E24" s="6" t="s">
        <v>417</v>
      </c>
      <c r="F24" s="1" t="s">
        <v>11</v>
      </c>
      <c r="G24" s="1">
        <f t="shared" si="0"/>
        <v>45</v>
      </c>
      <c r="H24" s="30"/>
      <c r="I24" s="7"/>
      <c r="J24" s="7"/>
      <c r="K24" s="7"/>
      <c r="L24" s="7"/>
      <c r="M24" s="7"/>
      <c r="N24" s="7"/>
      <c r="O24" s="7"/>
      <c r="P24" s="7">
        <v>45</v>
      </c>
      <c r="Q24" s="7"/>
      <c r="R24" s="7"/>
      <c r="S24" s="7"/>
      <c r="T24" s="7"/>
      <c r="U24" s="7"/>
      <c r="V24" s="7"/>
      <c r="W24" s="7"/>
      <c r="X24" s="7"/>
      <c r="Y24" s="7"/>
      <c r="Z24" s="7"/>
      <c r="AA24" s="35"/>
    </row>
    <row r="25" spans="1:27" s="11" customFormat="1" ht="18" customHeight="1">
      <c r="A25" s="1">
        <v>19</v>
      </c>
      <c r="B25" s="1">
        <v>14660</v>
      </c>
      <c r="C25" s="22" t="s">
        <v>582</v>
      </c>
      <c r="D25" s="1" t="s">
        <v>34</v>
      </c>
      <c r="E25" s="6" t="s">
        <v>577</v>
      </c>
      <c r="F25" s="1" t="s">
        <v>542</v>
      </c>
      <c r="G25" s="1">
        <f t="shared" si="0"/>
        <v>45</v>
      </c>
      <c r="H25" s="30"/>
      <c r="I25" s="7"/>
      <c r="J25" s="7"/>
      <c r="K25" s="7"/>
      <c r="L25" s="7"/>
      <c r="M25" s="7"/>
      <c r="N25" s="7"/>
      <c r="O25" s="7">
        <v>45</v>
      </c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35"/>
    </row>
    <row r="26" spans="1:27" s="11" customFormat="1" ht="18" customHeight="1">
      <c r="A26" s="1">
        <v>22</v>
      </c>
      <c r="B26" s="1">
        <v>20650</v>
      </c>
      <c r="C26" s="22" t="s">
        <v>434</v>
      </c>
      <c r="D26" s="1" t="s">
        <v>34</v>
      </c>
      <c r="E26" s="6" t="s">
        <v>8</v>
      </c>
      <c r="F26" s="1" t="s">
        <v>11</v>
      </c>
      <c r="G26" s="1">
        <f t="shared" si="0"/>
        <v>40</v>
      </c>
      <c r="H26" s="30"/>
      <c r="I26" s="7"/>
      <c r="J26" s="7"/>
      <c r="K26" s="7"/>
      <c r="L26" s="7"/>
      <c r="M26" s="7"/>
      <c r="N26" s="7"/>
      <c r="O26" s="7"/>
      <c r="P26" s="7"/>
      <c r="Q26" s="7"/>
      <c r="R26" s="7">
        <v>40</v>
      </c>
      <c r="S26" s="7"/>
      <c r="T26" s="7"/>
      <c r="U26" s="7"/>
      <c r="V26" s="7"/>
      <c r="W26" s="7"/>
      <c r="X26" s="7"/>
      <c r="Y26" s="7"/>
      <c r="Z26" s="7"/>
      <c r="AA26" s="35"/>
    </row>
    <row r="27" spans="1:27" s="11" customFormat="1" ht="18" customHeight="1">
      <c r="A27" s="1">
        <v>22</v>
      </c>
      <c r="B27" s="1">
        <v>23289</v>
      </c>
      <c r="C27" s="22" t="s">
        <v>504</v>
      </c>
      <c r="D27" s="1" t="s">
        <v>34</v>
      </c>
      <c r="E27" s="6" t="s">
        <v>8</v>
      </c>
      <c r="F27" s="1" t="s">
        <v>445</v>
      </c>
      <c r="G27" s="1">
        <f t="shared" si="0"/>
        <v>40</v>
      </c>
      <c r="H27" s="30"/>
      <c r="I27" s="7"/>
      <c r="J27" s="7"/>
      <c r="K27" s="7"/>
      <c r="L27" s="7"/>
      <c r="M27" s="7"/>
      <c r="N27" s="7"/>
      <c r="O27" s="7"/>
      <c r="P27" s="7">
        <v>40</v>
      </c>
      <c r="Q27" s="7"/>
      <c r="R27" s="7"/>
      <c r="S27" s="7"/>
      <c r="T27" s="7"/>
      <c r="U27" s="7"/>
      <c r="V27" s="7"/>
      <c r="W27" s="7"/>
      <c r="X27" s="7"/>
      <c r="Y27" s="7"/>
      <c r="Z27" s="7"/>
      <c r="AA27" s="35"/>
    </row>
    <row r="28" spans="1:27" s="11" customFormat="1" ht="18" customHeight="1">
      <c r="A28" s="1">
        <v>22</v>
      </c>
      <c r="B28" s="1">
        <v>11701</v>
      </c>
      <c r="C28" s="22" t="s">
        <v>583</v>
      </c>
      <c r="D28" s="1" t="s">
        <v>34</v>
      </c>
      <c r="E28" s="6" t="s">
        <v>8</v>
      </c>
      <c r="F28" s="1" t="s">
        <v>542</v>
      </c>
      <c r="G28" s="1">
        <f t="shared" si="0"/>
        <v>40</v>
      </c>
      <c r="H28" s="30"/>
      <c r="I28" s="7"/>
      <c r="J28" s="7"/>
      <c r="K28" s="7"/>
      <c r="L28" s="7"/>
      <c r="M28" s="7"/>
      <c r="N28" s="7"/>
      <c r="O28" s="7">
        <v>40</v>
      </c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35"/>
    </row>
    <row r="29" spans="1:27" s="11" customFormat="1" ht="18" customHeight="1">
      <c r="A29" s="1">
        <v>22</v>
      </c>
      <c r="B29" s="1">
        <v>65250</v>
      </c>
      <c r="C29" s="22" t="s">
        <v>295</v>
      </c>
      <c r="D29" s="1" t="s">
        <v>34</v>
      </c>
      <c r="E29" s="6" t="s">
        <v>8</v>
      </c>
      <c r="F29" s="1" t="s">
        <v>7</v>
      </c>
      <c r="G29" s="1">
        <f t="shared" si="0"/>
        <v>40</v>
      </c>
      <c r="H29" s="30"/>
      <c r="I29" s="7"/>
      <c r="J29" s="7"/>
      <c r="K29" s="7"/>
      <c r="L29" s="7"/>
      <c r="M29" s="7"/>
      <c r="N29" s="7"/>
      <c r="O29" s="7"/>
      <c r="P29" s="7"/>
      <c r="Q29" s="7"/>
      <c r="R29" s="7"/>
      <c r="S29" s="7">
        <v>40</v>
      </c>
      <c r="T29" s="7"/>
      <c r="U29" s="7"/>
      <c r="V29" s="7"/>
      <c r="W29" s="7"/>
      <c r="X29" s="7"/>
      <c r="Y29" s="7"/>
      <c r="Z29" s="7"/>
      <c r="AA29" s="35"/>
    </row>
    <row r="30" spans="1:27" s="11" customFormat="1" ht="18" customHeight="1">
      <c r="A30" s="1">
        <v>26</v>
      </c>
      <c r="B30" s="1">
        <v>52316</v>
      </c>
      <c r="C30" s="22" t="s">
        <v>505</v>
      </c>
      <c r="D30" s="1" t="s">
        <v>34</v>
      </c>
      <c r="E30" s="6" t="s">
        <v>8</v>
      </c>
      <c r="F30" s="1" t="s">
        <v>351</v>
      </c>
      <c r="G30" s="1">
        <f t="shared" si="0"/>
        <v>37</v>
      </c>
      <c r="H30" s="30"/>
      <c r="I30" s="7"/>
      <c r="J30" s="7"/>
      <c r="K30" s="7"/>
      <c r="L30" s="7"/>
      <c r="M30" s="7"/>
      <c r="N30" s="7"/>
      <c r="O30" s="7"/>
      <c r="P30" s="7">
        <v>37</v>
      </c>
      <c r="Q30" s="7"/>
      <c r="R30" s="7"/>
      <c r="S30" s="7"/>
      <c r="T30" s="7"/>
      <c r="U30" s="7"/>
      <c r="V30" s="7"/>
      <c r="W30" s="7"/>
      <c r="X30" s="7"/>
      <c r="Y30" s="7"/>
      <c r="Z30" s="7"/>
      <c r="AA30" s="35"/>
    </row>
    <row r="31" spans="1:27" s="11" customFormat="1" ht="18" customHeight="1">
      <c r="A31" s="1">
        <v>27</v>
      </c>
      <c r="B31" s="1">
        <v>43307</v>
      </c>
      <c r="C31" s="22" t="s">
        <v>506</v>
      </c>
      <c r="D31" s="1" t="s">
        <v>34</v>
      </c>
      <c r="E31" s="6" t="s">
        <v>8</v>
      </c>
      <c r="F31" s="1" t="s">
        <v>351</v>
      </c>
      <c r="G31" s="1">
        <f t="shared" si="0"/>
        <v>35</v>
      </c>
      <c r="H31" s="30"/>
      <c r="I31" s="7"/>
      <c r="J31" s="7"/>
      <c r="K31" s="7"/>
      <c r="L31" s="7"/>
      <c r="M31" s="7"/>
      <c r="N31" s="7"/>
      <c r="O31" s="7"/>
      <c r="P31" s="7">
        <v>35</v>
      </c>
      <c r="Q31" s="7"/>
      <c r="R31" s="7"/>
      <c r="S31" s="7"/>
      <c r="T31" s="7"/>
      <c r="U31" s="7"/>
      <c r="V31" s="7"/>
      <c r="W31" s="7"/>
      <c r="X31" s="7"/>
      <c r="Y31" s="7"/>
      <c r="Z31" s="7"/>
      <c r="AA31" s="35"/>
    </row>
    <row r="32" spans="1:27" s="11" customFormat="1" ht="18" customHeight="1">
      <c r="A32" s="1">
        <v>27</v>
      </c>
      <c r="B32" s="1">
        <v>34658</v>
      </c>
      <c r="C32" s="5" t="s">
        <v>141</v>
      </c>
      <c r="D32" s="1" t="s">
        <v>34</v>
      </c>
      <c r="E32" s="6" t="s">
        <v>10</v>
      </c>
      <c r="F32" s="1" t="s">
        <v>9</v>
      </c>
      <c r="G32" s="1">
        <f t="shared" si="0"/>
        <v>35</v>
      </c>
      <c r="H32" s="30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>
        <v>35</v>
      </c>
      <c r="X32" s="7"/>
      <c r="Y32" s="7"/>
      <c r="Z32" s="7"/>
      <c r="AA32" s="35"/>
    </row>
    <row r="33" spans="1:27" s="11" customFormat="1" ht="18" customHeight="1">
      <c r="A33" s="1">
        <v>27</v>
      </c>
      <c r="B33" s="1">
        <v>30748</v>
      </c>
      <c r="C33" s="22" t="s">
        <v>435</v>
      </c>
      <c r="D33" s="1" t="s">
        <v>34</v>
      </c>
      <c r="E33" s="6" t="s">
        <v>8</v>
      </c>
      <c r="F33" s="1" t="s">
        <v>11</v>
      </c>
      <c r="G33" s="1">
        <f t="shared" si="0"/>
        <v>35</v>
      </c>
      <c r="H33" s="30"/>
      <c r="I33" s="7"/>
      <c r="J33" s="7"/>
      <c r="K33" s="7"/>
      <c r="L33" s="7"/>
      <c r="M33" s="7"/>
      <c r="N33" s="7"/>
      <c r="O33" s="7"/>
      <c r="P33" s="7"/>
      <c r="Q33" s="7"/>
      <c r="R33" s="7">
        <v>35</v>
      </c>
      <c r="S33" s="7"/>
      <c r="T33" s="7"/>
      <c r="U33" s="7"/>
      <c r="V33" s="7"/>
      <c r="W33" s="7"/>
      <c r="X33" s="7"/>
      <c r="Y33" s="7"/>
      <c r="Z33" s="7"/>
      <c r="AA33" s="35"/>
    </row>
    <row r="34" spans="1:27" s="11" customFormat="1" ht="18" customHeight="1">
      <c r="A34" s="1">
        <v>27</v>
      </c>
      <c r="B34" s="1">
        <v>53491</v>
      </c>
      <c r="C34" s="22" t="s">
        <v>296</v>
      </c>
      <c r="D34" s="1" t="s">
        <v>34</v>
      </c>
      <c r="E34" s="6" t="s">
        <v>8</v>
      </c>
      <c r="F34" s="1" t="s">
        <v>7</v>
      </c>
      <c r="G34" s="1">
        <f t="shared" si="0"/>
        <v>35</v>
      </c>
      <c r="H34" s="30"/>
      <c r="I34" s="7"/>
      <c r="J34" s="7"/>
      <c r="K34" s="7"/>
      <c r="L34" s="7"/>
      <c r="M34" s="7"/>
      <c r="N34" s="7"/>
      <c r="O34" s="7"/>
      <c r="P34" s="7"/>
      <c r="Q34" s="7"/>
      <c r="R34" s="7"/>
      <c r="S34" s="7">
        <v>35</v>
      </c>
      <c r="T34" s="7"/>
      <c r="U34" s="7"/>
      <c r="V34" s="7"/>
      <c r="W34" s="7"/>
      <c r="X34" s="7"/>
      <c r="Y34" s="7"/>
      <c r="Z34" s="7"/>
      <c r="AA34" s="35"/>
    </row>
    <row r="35" spans="1:27" s="11" customFormat="1" ht="18" customHeight="1">
      <c r="A35" s="1">
        <v>31</v>
      </c>
      <c r="B35" s="1">
        <v>30278</v>
      </c>
      <c r="C35" s="22" t="s">
        <v>507</v>
      </c>
      <c r="D35" s="1" t="s">
        <v>34</v>
      </c>
      <c r="E35" s="6" t="s">
        <v>508</v>
      </c>
      <c r="F35" s="1" t="s">
        <v>11</v>
      </c>
      <c r="G35" s="1">
        <f t="shared" si="0"/>
        <v>33</v>
      </c>
      <c r="H35" s="30"/>
      <c r="I35" s="7"/>
      <c r="J35" s="7"/>
      <c r="K35" s="7"/>
      <c r="L35" s="7"/>
      <c r="M35" s="7"/>
      <c r="N35" s="7"/>
      <c r="O35" s="7"/>
      <c r="P35" s="7">
        <v>33</v>
      </c>
      <c r="Q35" s="7"/>
      <c r="R35" s="7"/>
      <c r="S35" s="7"/>
      <c r="T35" s="7"/>
      <c r="U35" s="7"/>
      <c r="V35" s="7"/>
      <c r="W35" s="7"/>
      <c r="X35" s="7"/>
      <c r="Y35" s="7"/>
      <c r="Z35" s="7"/>
      <c r="AA35" s="35"/>
    </row>
    <row r="36" spans="1:27" s="11" customFormat="1" ht="18" customHeight="1">
      <c r="A36" s="1">
        <v>31</v>
      </c>
      <c r="B36" s="1">
        <v>54101</v>
      </c>
      <c r="C36" s="22" t="s">
        <v>37</v>
      </c>
      <c r="D36" s="1" t="s">
        <v>34</v>
      </c>
      <c r="E36" s="6" t="s">
        <v>8</v>
      </c>
      <c r="F36" s="1" t="s">
        <v>9</v>
      </c>
      <c r="G36" s="1">
        <f t="shared" si="0"/>
        <v>33</v>
      </c>
      <c r="H36" s="30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>
        <v>5</v>
      </c>
      <c r="W36" s="7">
        <v>11</v>
      </c>
      <c r="X36" s="7"/>
      <c r="Y36" s="7"/>
      <c r="Z36" s="7">
        <v>17</v>
      </c>
      <c r="AA36" s="35"/>
    </row>
    <row r="37" spans="1:27" s="11" customFormat="1" ht="18" customHeight="1">
      <c r="A37" s="1">
        <v>33</v>
      </c>
      <c r="B37" s="1">
        <v>37714</v>
      </c>
      <c r="C37" s="22" t="s">
        <v>509</v>
      </c>
      <c r="D37" s="1" t="s">
        <v>34</v>
      </c>
      <c r="E37" s="6" t="s">
        <v>65</v>
      </c>
      <c r="F37" s="1" t="s">
        <v>11</v>
      </c>
      <c r="G37" s="1">
        <f t="shared" ref="G37:G68" si="1">SUM(I37:Z37)</f>
        <v>31</v>
      </c>
      <c r="H37" s="30"/>
      <c r="I37" s="7"/>
      <c r="J37" s="7"/>
      <c r="K37" s="7"/>
      <c r="L37" s="7"/>
      <c r="M37" s="7"/>
      <c r="N37" s="7"/>
      <c r="O37" s="7"/>
      <c r="P37" s="7">
        <v>31</v>
      </c>
      <c r="Q37" s="7"/>
      <c r="R37" s="7"/>
      <c r="S37" s="7"/>
      <c r="T37" s="7"/>
      <c r="U37" s="7"/>
      <c r="V37" s="7"/>
      <c r="W37" s="7"/>
      <c r="X37" s="7"/>
      <c r="Y37" s="7"/>
      <c r="Z37" s="7"/>
      <c r="AA37" s="35"/>
    </row>
    <row r="38" spans="1:27" s="11" customFormat="1" ht="18" customHeight="1">
      <c r="A38" s="1">
        <v>34</v>
      </c>
      <c r="B38" s="1">
        <v>55189</v>
      </c>
      <c r="C38" s="22" t="s">
        <v>510</v>
      </c>
      <c r="D38" s="1" t="s">
        <v>34</v>
      </c>
      <c r="E38" s="6" t="s">
        <v>65</v>
      </c>
      <c r="F38" s="1" t="s">
        <v>11</v>
      </c>
      <c r="G38" s="1">
        <f t="shared" si="1"/>
        <v>30</v>
      </c>
      <c r="H38" s="30"/>
      <c r="I38" s="7"/>
      <c r="J38" s="7"/>
      <c r="K38" s="7"/>
      <c r="L38" s="7"/>
      <c r="M38" s="7"/>
      <c r="N38" s="7"/>
      <c r="O38" s="7"/>
      <c r="P38" s="7">
        <v>30</v>
      </c>
      <c r="Q38" s="7"/>
      <c r="R38" s="7"/>
      <c r="S38" s="7"/>
      <c r="T38" s="7"/>
      <c r="U38" s="7"/>
      <c r="V38" s="7"/>
      <c r="W38" s="7"/>
      <c r="X38" s="7"/>
      <c r="Y38" s="7"/>
      <c r="Z38" s="7"/>
      <c r="AA38" s="35"/>
    </row>
    <row r="39" spans="1:27" s="11" customFormat="1" ht="18" customHeight="1">
      <c r="A39" s="1">
        <v>34</v>
      </c>
      <c r="B39" s="1">
        <v>63899</v>
      </c>
      <c r="C39" s="5" t="s">
        <v>36</v>
      </c>
      <c r="D39" s="1" t="s">
        <v>34</v>
      </c>
      <c r="E39" s="6" t="s">
        <v>8</v>
      </c>
      <c r="F39" s="1" t="s">
        <v>9</v>
      </c>
      <c r="G39" s="1">
        <f t="shared" si="1"/>
        <v>30</v>
      </c>
      <c r="H39" s="30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>
        <v>30</v>
      </c>
      <c r="AA39" s="35"/>
    </row>
    <row r="40" spans="1:27" s="11" customFormat="1" ht="18" customHeight="1">
      <c r="A40" s="1">
        <v>34</v>
      </c>
      <c r="B40" s="1">
        <v>59043</v>
      </c>
      <c r="C40" s="5" t="s">
        <v>38</v>
      </c>
      <c r="D40" s="1" t="s">
        <v>34</v>
      </c>
      <c r="E40" s="6" t="s">
        <v>16</v>
      </c>
      <c r="F40" s="1" t="s">
        <v>9</v>
      </c>
      <c r="G40" s="1">
        <f t="shared" si="1"/>
        <v>30</v>
      </c>
      <c r="H40" s="30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>
        <v>2</v>
      </c>
      <c r="W40" s="7">
        <v>13</v>
      </c>
      <c r="X40" s="7"/>
      <c r="Y40" s="7"/>
      <c r="Z40" s="7">
        <v>15</v>
      </c>
      <c r="AA40" s="35"/>
    </row>
    <row r="41" spans="1:27" s="11" customFormat="1" ht="18" customHeight="1">
      <c r="A41" s="1">
        <v>34</v>
      </c>
      <c r="B41" s="1">
        <v>41785</v>
      </c>
      <c r="C41" s="22" t="s">
        <v>436</v>
      </c>
      <c r="D41" s="1" t="s">
        <v>34</v>
      </c>
      <c r="E41" s="6" t="s">
        <v>437</v>
      </c>
      <c r="F41" s="1" t="s">
        <v>11</v>
      </c>
      <c r="G41" s="1">
        <f t="shared" si="1"/>
        <v>30</v>
      </c>
      <c r="H41" s="30"/>
      <c r="I41" s="7"/>
      <c r="J41" s="7"/>
      <c r="K41" s="7"/>
      <c r="L41" s="7"/>
      <c r="M41" s="7"/>
      <c r="N41" s="7"/>
      <c r="O41" s="7"/>
      <c r="P41" s="7"/>
      <c r="Q41" s="7"/>
      <c r="R41" s="7">
        <v>30</v>
      </c>
      <c r="S41" s="7"/>
      <c r="T41" s="7"/>
      <c r="U41" s="7"/>
      <c r="V41" s="7"/>
      <c r="W41" s="7"/>
      <c r="X41" s="7"/>
      <c r="Y41" s="7"/>
      <c r="Z41" s="7"/>
      <c r="AA41" s="35"/>
    </row>
    <row r="42" spans="1:27" s="11" customFormat="1" ht="18" customHeight="1">
      <c r="A42" s="1">
        <v>38</v>
      </c>
      <c r="B42" s="1">
        <v>30492</v>
      </c>
      <c r="C42" s="22" t="s">
        <v>102</v>
      </c>
      <c r="D42" s="1" t="s">
        <v>34</v>
      </c>
      <c r="E42" s="6" t="s">
        <v>8</v>
      </c>
      <c r="F42" s="1" t="s">
        <v>83</v>
      </c>
      <c r="G42" s="1">
        <f t="shared" si="1"/>
        <v>26</v>
      </c>
      <c r="H42" s="30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>
        <v>10</v>
      </c>
      <c r="U42" s="7">
        <v>6</v>
      </c>
      <c r="V42" s="7"/>
      <c r="W42" s="7"/>
      <c r="X42" s="7">
        <v>10</v>
      </c>
      <c r="Y42" s="7"/>
      <c r="Z42" s="7"/>
      <c r="AA42" s="35"/>
    </row>
    <row r="43" spans="1:27" s="11" customFormat="1" ht="18" customHeight="1">
      <c r="A43" s="1">
        <v>39</v>
      </c>
      <c r="B43" s="1">
        <v>2083</v>
      </c>
      <c r="C43" s="22" t="s">
        <v>511</v>
      </c>
      <c r="D43" s="1" t="s">
        <v>34</v>
      </c>
      <c r="E43" s="6" t="s">
        <v>8</v>
      </c>
      <c r="F43" s="1" t="s">
        <v>11</v>
      </c>
      <c r="G43" s="1">
        <f t="shared" si="1"/>
        <v>25</v>
      </c>
      <c r="H43" s="30"/>
      <c r="I43" s="7"/>
      <c r="J43" s="7"/>
      <c r="K43" s="7"/>
      <c r="L43" s="7"/>
      <c r="M43" s="7"/>
      <c r="N43" s="7"/>
      <c r="O43" s="7"/>
      <c r="P43" s="7">
        <v>25</v>
      </c>
      <c r="Q43" s="7"/>
      <c r="R43" s="7"/>
      <c r="S43" s="7"/>
      <c r="T43" s="7"/>
      <c r="U43" s="7"/>
      <c r="V43" s="7"/>
      <c r="W43" s="7"/>
      <c r="X43" s="7"/>
      <c r="Y43" s="7"/>
      <c r="Z43" s="7"/>
      <c r="AA43" s="35"/>
    </row>
    <row r="44" spans="1:27" s="11" customFormat="1" ht="18" customHeight="1">
      <c r="A44" s="1">
        <v>39</v>
      </c>
      <c r="B44" s="1">
        <v>50562</v>
      </c>
      <c r="C44" s="22" t="s">
        <v>142</v>
      </c>
      <c r="D44" s="1" t="s">
        <v>34</v>
      </c>
      <c r="E44" s="6" t="s">
        <v>140</v>
      </c>
      <c r="F44" s="1" t="s">
        <v>13</v>
      </c>
      <c r="G44" s="1">
        <f t="shared" si="1"/>
        <v>25</v>
      </c>
      <c r="H44" s="30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>
        <v>25</v>
      </c>
      <c r="X44" s="7"/>
      <c r="Y44" s="7"/>
      <c r="Z44" s="7"/>
      <c r="AA44" s="35"/>
    </row>
    <row r="45" spans="1:27" s="11" customFormat="1" ht="18" customHeight="1">
      <c r="A45" s="1">
        <v>39</v>
      </c>
      <c r="B45" s="1">
        <v>64239</v>
      </c>
      <c r="C45" s="22" t="s">
        <v>438</v>
      </c>
      <c r="D45" s="1" t="s">
        <v>34</v>
      </c>
      <c r="E45" s="6" t="s">
        <v>421</v>
      </c>
      <c r="F45" s="1" t="s">
        <v>11</v>
      </c>
      <c r="G45" s="1">
        <f t="shared" si="1"/>
        <v>25</v>
      </c>
      <c r="H45" s="30"/>
      <c r="I45" s="7"/>
      <c r="J45" s="7"/>
      <c r="K45" s="7"/>
      <c r="L45" s="7"/>
      <c r="M45" s="7"/>
      <c r="N45" s="7"/>
      <c r="O45" s="7"/>
      <c r="P45" s="7"/>
      <c r="Q45" s="7"/>
      <c r="R45" s="7">
        <v>25</v>
      </c>
      <c r="S45" s="7"/>
      <c r="T45" s="7"/>
      <c r="U45" s="7"/>
      <c r="V45" s="7"/>
      <c r="W45" s="7"/>
      <c r="X45" s="7"/>
      <c r="Y45" s="7"/>
      <c r="Z45" s="7"/>
      <c r="AA45" s="35"/>
    </row>
    <row r="46" spans="1:27" s="11" customFormat="1" ht="18" customHeight="1">
      <c r="A46" s="1">
        <v>39</v>
      </c>
      <c r="B46" s="1">
        <v>10914</v>
      </c>
      <c r="C46" s="22" t="s">
        <v>297</v>
      </c>
      <c r="D46" s="1" t="s">
        <v>34</v>
      </c>
      <c r="E46" s="6" t="s">
        <v>253</v>
      </c>
      <c r="F46" s="1" t="s">
        <v>7</v>
      </c>
      <c r="G46" s="1">
        <f t="shared" si="1"/>
        <v>25</v>
      </c>
      <c r="H46" s="30"/>
      <c r="I46" s="7"/>
      <c r="J46" s="7"/>
      <c r="K46" s="7"/>
      <c r="L46" s="7"/>
      <c r="M46" s="7"/>
      <c r="N46" s="7"/>
      <c r="O46" s="7"/>
      <c r="P46" s="7"/>
      <c r="Q46" s="7"/>
      <c r="R46" s="7"/>
      <c r="S46" s="7">
        <v>25</v>
      </c>
      <c r="T46" s="7"/>
      <c r="U46" s="7"/>
      <c r="V46" s="7"/>
      <c r="W46" s="7"/>
      <c r="X46" s="7"/>
      <c r="Y46" s="7"/>
      <c r="Z46" s="7"/>
      <c r="AA46" s="35"/>
    </row>
    <row r="47" spans="1:27" s="11" customFormat="1" ht="18" customHeight="1">
      <c r="A47" s="1">
        <v>43</v>
      </c>
      <c r="B47" s="1">
        <v>18354</v>
      </c>
      <c r="C47" s="22" t="s">
        <v>512</v>
      </c>
      <c r="D47" s="1" t="s">
        <v>34</v>
      </c>
      <c r="E47" s="6" t="s">
        <v>65</v>
      </c>
      <c r="F47" s="1" t="s">
        <v>11</v>
      </c>
      <c r="G47" s="1">
        <f t="shared" si="1"/>
        <v>20</v>
      </c>
      <c r="H47" s="30"/>
      <c r="I47" s="7"/>
      <c r="J47" s="7"/>
      <c r="K47" s="7"/>
      <c r="L47" s="7"/>
      <c r="M47" s="7"/>
      <c r="N47" s="7"/>
      <c r="O47" s="7"/>
      <c r="P47" s="7">
        <v>20</v>
      </c>
      <c r="Q47" s="7"/>
      <c r="R47" s="7"/>
      <c r="S47" s="7"/>
      <c r="T47" s="7"/>
      <c r="U47" s="7"/>
      <c r="V47" s="7"/>
      <c r="W47" s="7"/>
      <c r="X47" s="7"/>
      <c r="Y47" s="7"/>
      <c r="Z47" s="7"/>
      <c r="AA47" s="35"/>
    </row>
    <row r="48" spans="1:27" s="11" customFormat="1" ht="18" customHeight="1">
      <c r="A48" s="1">
        <v>43</v>
      </c>
      <c r="B48" s="1">
        <v>48077</v>
      </c>
      <c r="C48" s="22" t="s">
        <v>104</v>
      </c>
      <c r="D48" s="1" t="s">
        <v>34</v>
      </c>
      <c r="E48" s="6" t="s">
        <v>8</v>
      </c>
      <c r="F48" s="1" t="s">
        <v>83</v>
      </c>
      <c r="G48" s="1">
        <f t="shared" si="1"/>
        <v>20</v>
      </c>
      <c r="H48" s="30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>
        <v>7</v>
      </c>
      <c r="U48" s="7">
        <v>5</v>
      </c>
      <c r="V48" s="7"/>
      <c r="W48" s="7"/>
      <c r="X48" s="7">
        <v>8</v>
      </c>
      <c r="Y48" s="7"/>
      <c r="Z48" s="7"/>
      <c r="AA48" s="35"/>
    </row>
    <row r="49" spans="1:27" s="11" customFormat="1" ht="18" customHeight="1">
      <c r="A49" s="1">
        <v>43</v>
      </c>
      <c r="B49" s="1">
        <v>62807</v>
      </c>
      <c r="C49" s="22" t="s">
        <v>439</v>
      </c>
      <c r="D49" s="1" t="s">
        <v>34</v>
      </c>
      <c r="E49" s="6" t="s">
        <v>8</v>
      </c>
      <c r="F49" s="1" t="s">
        <v>11</v>
      </c>
      <c r="G49" s="1">
        <f t="shared" si="1"/>
        <v>20</v>
      </c>
      <c r="H49" s="30"/>
      <c r="I49" s="7"/>
      <c r="J49" s="7"/>
      <c r="K49" s="7"/>
      <c r="L49" s="7"/>
      <c r="M49" s="7"/>
      <c r="N49" s="7"/>
      <c r="O49" s="7"/>
      <c r="P49" s="7"/>
      <c r="Q49" s="7"/>
      <c r="R49" s="7">
        <v>20</v>
      </c>
      <c r="S49" s="7"/>
      <c r="T49" s="7"/>
      <c r="U49" s="7"/>
      <c r="V49" s="7"/>
      <c r="W49" s="7"/>
      <c r="X49" s="7"/>
      <c r="Y49" s="7"/>
      <c r="Z49" s="7"/>
      <c r="AA49" s="35"/>
    </row>
    <row r="50" spans="1:27" s="11" customFormat="1" ht="18" customHeight="1">
      <c r="A50" s="1">
        <v>43</v>
      </c>
      <c r="B50" s="1">
        <v>19477</v>
      </c>
      <c r="C50" s="22" t="s">
        <v>298</v>
      </c>
      <c r="D50" s="1" t="s">
        <v>34</v>
      </c>
      <c r="E50" s="6" t="s">
        <v>68</v>
      </c>
      <c r="F50" s="1" t="s">
        <v>7</v>
      </c>
      <c r="G50" s="1">
        <f t="shared" si="1"/>
        <v>20</v>
      </c>
      <c r="H50" s="30"/>
      <c r="I50" s="7"/>
      <c r="J50" s="7"/>
      <c r="K50" s="7"/>
      <c r="L50" s="7"/>
      <c r="M50" s="7"/>
      <c r="N50" s="7"/>
      <c r="O50" s="7"/>
      <c r="P50" s="7"/>
      <c r="Q50" s="7"/>
      <c r="R50" s="7"/>
      <c r="S50" s="7">
        <v>20</v>
      </c>
      <c r="T50" s="7"/>
      <c r="U50" s="7"/>
      <c r="V50" s="7"/>
      <c r="W50" s="7"/>
      <c r="X50" s="7"/>
      <c r="Y50" s="7"/>
      <c r="Z50" s="7"/>
      <c r="AA50" s="35"/>
    </row>
    <row r="51" spans="1:27" s="11" customFormat="1" ht="18" customHeight="1">
      <c r="A51" s="1">
        <v>47</v>
      </c>
      <c r="B51" s="1">
        <v>35086</v>
      </c>
      <c r="C51" s="22" t="s">
        <v>178</v>
      </c>
      <c r="D51" s="1" t="s">
        <v>34</v>
      </c>
      <c r="E51" s="6" t="s">
        <v>8</v>
      </c>
      <c r="F51" s="1" t="s">
        <v>82</v>
      </c>
      <c r="G51" s="1">
        <f t="shared" si="1"/>
        <v>19</v>
      </c>
      <c r="H51" s="30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>
        <v>9</v>
      </c>
      <c r="U51" s="7">
        <v>10</v>
      </c>
      <c r="V51" s="7"/>
      <c r="W51" s="7"/>
      <c r="X51" s="7"/>
      <c r="Y51" s="7"/>
      <c r="Z51" s="7"/>
      <c r="AA51" s="35"/>
    </row>
    <row r="52" spans="1:27" s="11" customFormat="1" ht="18" customHeight="1">
      <c r="A52" s="1">
        <v>48</v>
      </c>
      <c r="B52" s="1">
        <v>5082</v>
      </c>
      <c r="C52" s="22" t="s">
        <v>103</v>
      </c>
      <c r="D52" s="1" t="s">
        <v>34</v>
      </c>
      <c r="E52" s="6" t="s">
        <v>8</v>
      </c>
      <c r="F52" s="1" t="s">
        <v>83</v>
      </c>
      <c r="G52" s="1">
        <f t="shared" si="1"/>
        <v>18</v>
      </c>
      <c r="H52" s="30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>
        <v>6</v>
      </c>
      <c r="U52" s="7">
        <v>3</v>
      </c>
      <c r="V52" s="7"/>
      <c r="W52" s="7"/>
      <c r="X52" s="7">
        <v>9</v>
      </c>
      <c r="Y52" s="7"/>
      <c r="Z52" s="7"/>
      <c r="AA52" s="35"/>
    </row>
    <row r="53" spans="1:27" s="11" customFormat="1" ht="18" customHeight="1">
      <c r="A53" s="1">
        <v>49</v>
      </c>
      <c r="B53" s="1">
        <v>63419</v>
      </c>
      <c r="C53" s="22" t="s">
        <v>440</v>
      </c>
      <c r="D53" s="1" t="s">
        <v>34</v>
      </c>
      <c r="E53" s="6" t="s">
        <v>8</v>
      </c>
      <c r="F53" s="1" t="s">
        <v>11</v>
      </c>
      <c r="G53" s="1">
        <f t="shared" si="1"/>
        <v>17</v>
      </c>
      <c r="H53" s="30"/>
      <c r="I53" s="7"/>
      <c r="J53" s="7"/>
      <c r="K53" s="7"/>
      <c r="L53" s="7"/>
      <c r="M53" s="7"/>
      <c r="N53" s="7"/>
      <c r="O53" s="7"/>
      <c r="P53" s="7"/>
      <c r="Q53" s="7"/>
      <c r="R53" s="7">
        <v>17</v>
      </c>
      <c r="S53" s="7"/>
      <c r="T53" s="7"/>
      <c r="U53" s="7"/>
      <c r="V53" s="7"/>
      <c r="W53" s="7"/>
      <c r="X53" s="7"/>
      <c r="Y53" s="7"/>
      <c r="Z53" s="7"/>
      <c r="AA53" s="35"/>
    </row>
    <row r="54" spans="1:27" s="11" customFormat="1" ht="18" customHeight="1">
      <c r="A54" s="1">
        <v>50</v>
      </c>
      <c r="B54" s="1">
        <v>44319</v>
      </c>
      <c r="C54" s="22" t="s">
        <v>513</v>
      </c>
      <c r="D54" s="1" t="s">
        <v>34</v>
      </c>
      <c r="E54" s="6" t="s">
        <v>65</v>
      </c>
      <c r="F54" s="1" t="s">
        <v>11</v>
      </c>
      <c r="G54" s="1">
        <f t="shared" si="1"/>
        <v>15</v>
      </c>
      <c r="H54" s="30"/>
      <c r="I54" s="7"/>
      <c r="J54" s="7"/>
      <c r="K54" s="7"/>
      <c r="L54" s="7"/>
      <c r="M54" s="7"/>
      <c r="N54" s="7"/>
      <c r="O54" s="7"/>
      <c r="P54" s="7">
        <v>15</v>
      </c>
      <c r="Q54" s="7"/>
      <c r="R54" s="7"/>
      <c r="S54" s="7"/>
      <c r="T54" s="7"/>
      <c r="U54" s="7"/>
      <c r="V54" s="7"/>
      <c r="W54" s="7"/>
      <c r="X54" s="7"/>
      <c r="Y54" s="7"/>
      <c r="Z54" s="7"/>
      <c r="AA54" s="35"/>
    </row>
    <row r="55" spans="1:27" s="11" customFormat="1" ht="18" customHeight="1">
      <c r="A55" s="1">
        <v>50</v>
      </c>
      <c r="B55" s="1">
        <v>50579</v>
      </c>
      <c r="C55" s="22" t="s">
        <v>481</v>
      </c>
      <c r="D55" s="1" t="s">
        <v>34</v>
      </c>
      <c r="E55" s="6" t="s">
        <v>421</v>
      </c>
      <c r="F55" s="1" t="s">
        <v>11</v>
      </c>
      <c r="G55" s="1">
        <f t="shared" si="1"/>
        <v>15</v>
      </c>
      <c r="H55" s="30"/>
      <c r="I55" s="7"/>
      <c r="J55" s="7"/>
      <c r="K55" s="7"/>
      <c r="L55" s="7"/>
      <c r="M55" s="7"/>
      <c r="N55" s="7"/>
      <c r="O55" s="7"/>
      <c r="P55" s="7"/>
      <c r="Q55" s="7"/>
      <c r="R55" s="7">
        <v>15</v>
      </c>
      <c r="S55" s="7"/>
      <c r="T55" s="7"/>
      <c r="U55" s="7"/>
      <c r="V55" s="7"/>
      <c r="W55" s="7"/>
      <c r="X55" s="7"/>
      <c r="Y55" s="7"/>
      <c r="Z55" s="7"/>
      <c r="AA55" s="35"/>
    </row>
    <row r="56" spans="1:27" s="11" customFormat="1" ht="18" customHeight="1">
      <c r="A56" s="1">
        <v>50</v>
      </c>
      <c r="B56" s="1">
        <v>10062</v>
      </c>
      <c r="C56" s="22" t="s">
        <v>299</v>
      </c>
      <c r="D56" s="1" t="s">
        <v>34</v>
      </c>
      <c r="E56" s="6" t="s">
        <v>8</v>
      </c>
      <c r="F56" s="1" t="s">
        <v>7</v>
      </c>
      <c r="G56" s="1">
        <f t="shared" si="1"/>
        <v>15</v>
      </c>
      <c r="H56" s="30"/>
      <c r="I56" s="7"/>
      <c r="J56" s="7"/>
      <c r="K56" s="7"/>
      <c r="L56" s="7"/>
      <c r="M56" s="7"/>
      <c r="N56" s="7"/>
      <c r="O56" s="7"/>
      <c r="P56" s="7"/>
      <c r="Q56" s="7"/>
      <c r="R56" s="7"/>
      <c r="S56" s="7">
        <v>15</v>
      </c>
      <c r="T56" s="7"/>
      <c r="U56" s="7"/>
      <c r="V56" s="7"/>
      <c r="W56" s="7"/>
      <c r="X56" s="7"/>
      <c r="Y56" s="7"/>
      <c r="Z56" s="7"/>
      <c r="AA56" s="35"/>
    </row>
    <row r="57" spans="1:27" s="11" customFormat="1" ht="18" customHeight="1">
      <c r="A57" s="1">
        <v>53</v>
      </c>
      <c r="B57" s="1">
        <v>50988</v>
      </c>
      <c r="C57" s="22" t="s">
        <v>107</v>
      </c>
      <c r="D57" s="1" t="s">
        <v>34</v>
      </c>
      <c r="E57" s="6" t="s">
        <v>8</v>
      </c>
      <c r="F57" s="1" t="s">
        <v>83</v>
      </c>
      <c r="G57" s="1">
        <f t="shared" si="1"/>
        <v>13</v>
      </c>
      <c r="H57" s="30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>
        <v>4</v>
      </c>
      <c r="U57" s="7">
        <v>4</v>
      </c>
      <c r="V57" s="7"/>
      <c r="W57" s="7"/>
      <c r="X57" s="7">
        <v>5</v>
      </c>
      <c r="Y57" s="7"/>
      <c r="Z57" s="7"/>
      <c r="AA57" s="35"/>
    </row>
    <row r="58" spans="1:27" s="11" customFormat="1" ht="18" customHeight="1">
      <c r="A58" s="1">
        <v>54</v>
      </c>
      <c r="B58" s="1">
        <v>22233</v>
      </c>
      <c r="C58" s="22" t="s">
        <v>108</v>
      </c>
      <c r="D58" s="1" t="s">
        <v>34</v>
      </c>
      <c r="E58" s="6" t="s">
        <v>8</v>
      </c>
      <c r="F58" s="1" t="s">
        <v>82</v>
      </c>
      <c r="G58" s="1">
        <f t="shared" si="1"/>
        <v>12</v>
      </c>
      <c r="H58" s="30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>
        <v>8</v>
      </c>
      <c r="V58" s="7"/>
      <c r="W58" s="7"/>
      <c r="X58" s="7">
        <v>4</v>
      </c>
      <c r="Y58" s="7"/>
      <c r="Z58" s="7"/>
      <c r="AA58" s="35"/>
    </row>
    <row r="59" spans="1:27" s="11" customFormat="1" ht="18" customHeight="1">
      <c r="A59" s="1">
        <v>55</v>
      </c>
      <c r="B59" s="1">
        <v>668</v>
      </c>
      <c r="C59" s="22" t="s">
        <v>300</v>
      </c>
      <c r="D59" s="1" t="s">
        <v>34</v>
      </c>
      <c r="E59" s="6" t="s">
        <v>8</v>
      </c>
      <c r="F59" s="1" t="s">
        <v>13</v>
      </c>
      <c r="G59" s="1">
        <f t="shared" si="1"/>
        <v>10</v>
      </c>
      <c r="H59" s="30"/>
      <c r="I59" s="7"/>
      <c r="J59" s="7"/>
      <c r="K59" s="7"/>
      <c r="L59" s="7"/>
      <c r="M59" s="7"/>
      <c r="N59" s="7"/>
      <c r="O59" s="7"/>
      <c r="P59" s="7"/>
      <c r="Q59" s="7"/>
      <c r="R59" s="7"/>
      <c r="S59" s="7">
        <v>10</v>
      </c>
      <c r="T59" s="7"/>
      <c r="U59" s="7"/>
      <c r="V59" s="7"/>
      <c r="W59" s="7"/>
      <c r="X59" s="7"/>
      <c r="Y59" s="7"/>
      <c r="Z59" s="7"/>
      <c r="AA59" s="35"/>
    </row>
    <row r="60" spans="1:27" s="11" customFormat="1" ht="18" customHeight="1">
      <c r="A60" s="1">
        <v>56</v>
      </c>
      <c r="B60" s="1">
        <v>32457</v>
      </c>
      <c r="C60" s="22" t="s">
        <v>301</v>
      </c>
      <c r="D60" s="1" t="s">
        <v>34</v>
      </c>
      <c r="E60" s="6" t="s">
        <v>12</v>
      </c>
      <c r="F60" s="1" t="s">
        <v>7</v>
      </c>
      <c r="G60" s="1">
        <f t="shared" si="1"/>
        <v>9</v>
      </c>
      <c r="H60" s="30"/>
      <c r="I60" s="7"/>
      <c r="J60" s="7"/>
      <c r="K60" s="7"/>
      <c r="L60" s="7"/>
      <c r="M60" s="7"/>
      <c r="N60" s="7"/>
      <c r="O60" s="7"/>
      <c r="P60" s="7"/>
      <c r="Q60" s="7"/>
      <c r="R60" s="7"/>
      <c r="S60" s="7">
        <v>9</v>
      </c>
      <c r="T60" s="7"/>
      <c r="U60" s="7"/>
      <c r="V60" s="7"/>
      <c r="W60" s="7"/>
      <c r="X60" s="7"/>
      <c r="Y60" s="7"/>
      <c r="Z60" s="7"/>
      <c r="AA60" s="35"/>
    </row>
    <row r="61" spans="1:27" s="11" customFormat="1" ht="18" customHeight="1">
      <c r="A61" s="1">
        <v>56</v>
      </c>
      <c r="B61" s="1">
        <v>49774</v>
      </c>
      <c r="C61" s="22" t="s">
        <v>179</v>
      </c>
      <c r="D61" s="1" t="s">
        <v>34</v>
      </c>
      <c r="E61" s="5" t="s">
        <v>8</v>
      </c>
      <c r="F61" s="1" t="s">
        <v>82</v>
      </c>
      <c r="G61" s="1">
        <f t="shared" si="1"/>
        <v>9</v>
      </c>
      <c r="H61" s="30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>
        <v>9</v>
      </c>
      <c r="V61" s="7"/>
      <c r="W61" s="7"/>
      <c r="X61" s="7"/>
      <c r="Y61" s="7"/>
      <c r="Z61" s="7"/>
      <c r="AA61" s="35"/>
    </row>
    <row r="62" spans="1:27" s="11" customFormat="1" ht="18" customHeight="1">
      <c r="A62" s="1">
        <v>58</v>
      </c>
      <c r="B62" s="1">
        <v>10232</v>
      </c>
      <c r="C62" s="22" t="s">
        <v>239</v>
      </c>
      <c r="D62" s="1" t="s">
        <v>34</v>
      </c>
      <c r="E62" s="6" t="s">
        <v>8</v>
      </c>
      <c r="F62" s="1" t="s">
        <v>83</v>
      </c>
      <c r="G62" s="1">
        <f t="shared" si="1"/>
        <v>8</v>
      </c>
      <c r="H62" s="30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>
        <v>8</v>
      </c>
      <c r="U62" s="7"/>
      <c r="V62" s="7"/>
      <c r="W62" s="7"/>
      <c r="X62" s="7"/>
      <c r="Y62" s="7"/>
      <c r="Z62" s="7"/>
      <c r="AA62" s="35"/>
    </row>
    <row r="63" spans="1:27" s="11" customFormat="1" ht="18" customHeight="1">
      <c r="A63" s="1">
        <v>58</v>
      </c>
      <c r="B63" s="1">
        <v>15982</v>
      </c>
      <c r="C63" s="22" t="s">
        <v>302</v>
      </c>
      <c r="D63" s="1" t="s">
        <v>34</v>
      </c>
      <c r="E63" s="6" t="s">
        <v>303</v>
      </c>
      <c r="F63" s="1" t="s">
        <v>7</v>
      </c>
      <c r="G63" s="1">
        <f t="shared" si="1"/>
        <v>8</v>
      </c>
      <c r="H63" s="30"/>
      <c r="I63" s="7"/>
      <c r="J63" s="7"/>
      <c r="K63" s="7"/>
      <c r="L63" s="7"/>
      <c r="M63" s="7"/>
      <c r="N63" s="7"/>
      <c r="O63" s="7"/>
      <c r="P63" s="7"/>
      <c r="Q63" s="7"/>
      <c r="R63" s="7"/>
      <c r="S63" s="7">
        <v>8</v>
      </c>
      <c r="T63" s="7"/>
      <c r="U63" s="7"/>
      <c r="V63" s="7"/>
      <c r="W63" s="7"/>
      <c r="X63" s="7"/>
      <c r="Y63" s="7"/>
      <c r="Z63" s="7"/>
      <c r="AA63" s="35"/>
    </row>
    <row r="64" spans="1:27" s="11" customFormat="1" ht="18" customHeight="1">
      <c r="A64" s="1">
        <v>60</v>
      </c>
      <c r="B64" s="1">
        <v>51322</v>
      </c>
      <c r="C64" s="22" t="s">
        <v>304</v>
      </c>
      <c r="D64" s="1" t="s">
        <v>34</v>
      </c>
      <c r="E64" s="6" t="s">
        <v>305</v>
      </c>
      <c r="F64" s="1" t="s">
        <v>7</v>
      </c>
      <c r="G64" s="1">
        <f t="shared" si="1"/>
        <v>7</v>
      </c>
      <c r="H64" s="30"/>
      <c r="I64" s="7"/>
      <c r="J64" s="7"/>
      <c r="K64" s="7"/>
      <c r="L64" s="7"/>
      <c r="M64" s="7"/>
      <c r="N64" s="7"/>
      <c r="O64" s="7"/>
      <c r="P64" s="7"/>
      <c r="Q64" s="7"/>
      <c r="R64" s="7"/>
      <c r="S64" s="7">
        <v>7</v>
      </c>
      <c r="T64" s="7"/>
      <c r="U64" s="7"/>
      <c r="V64" s="7"/>
      <c r="W64" s="7"/>
      <c r="X64" s="7"/>
      <c r="Y64" s="7"/>
      <c r="Z64" s="7"/>
      <c r="AA64" s="35"/>
    </row>
    <row r="65" spans="1:27" s="11" customFormat="1" ht="18" customHeight="1">
      <c r="A65" s="1">
        <v>60</v>
      </c>
      <c r="B65" s="1">
        <v>6641</v>
      </c>
      <c r="C65" s="5" t="s">
        <v>105</v>
      </c>
      <c r="D65" s="1" t="s">
        <v>34</v>
      </c>
      <c r="E65" s="6" t="s">
        <v>8</v>
      </c>
      <c r="F65" s="1" t="s">
        <v>82</v>
      </c>
      <c r="G65" s="1">
        <f t="shared" si="1"/>
        <v>7</v>
      </c>
      <c r="H65" s="30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>
        <v>7</v>
      </c>
      <c r="Y65" s="7"/>
      <c r="Z65" s="7"/>
      <c r="AA65" s="35"/>
    </row>
    <row r="66" spans="1:27" s="11" customFormat="1" ht="18" customHeight="1">
      <c r="A66" s="1">
        <v>60</v>
      </c>
      <c r="B66" s="1">
        <v>45098</v>
      </c>
      <c r="C66" s="22" t="s">
        <v>180</v>
      </c>
      <c r="D66" s="1" t="s">
        <v>34</v>
      </c>
      <c r="E66" s="5" t="s">
        <v>8</v>
      </c>
      <c r="F66" s="1" t="s">
        <v>83</v>
      </c>
      <c r="G66" s="1">
        <f t="shared" si="1"/>
        <v>7</v>
      </c>
      <c r="H66" s="30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>
        <v>7</v>
      </c>
      <c r="V66" s="7"/>
      <c r="W66" s="7"/>
      <c r="X66" s="7"/>
      <c r="Y66" s="7"/>
      <c r="Z66" s="7"/>
      <c r="AA66" s="35"/>
    </row>
    <row r="67" spans="1:27" s="11" customFormat="1" ht="18" customHeight="1">
      <c r="A67" s="1">
        <v>63</v>
      </c>
      <c r="B67" s="1">
        <v>19560</v>
      </c>
      <c r="C67" s="22" t="s">
        <v>306</v>
      </c>
      <c r="D67" s="1" t="s">
        <v>34</v>
      </c>
      <c r="E67" s="6" t="s">
        <v>75</v>
      </c>
      <c r="F67" s="1" t="s">
        <v>7</v>
      </c>
      <c r="G67" s="1">
        <f t="shared" si="1"/>
        <v>6</v>
      </c>
      <c r="H67" s="30"/>
      <c r="I67" s="7"/>
      <c r="J67" s="7"/>
      <c r="K67" s="7"/>
      <c r="L67" s="7"/>
      <c r="M67" s="7"/>
      <c r="N67" s="7"/>
      <c r="O67" s="7"/>
      <c r="P67" s="7"/>
      <c r="Q67" s="7"/>
      <c r="R67" s="7"/>
      <c r="S67" s="7">
        <v>6</v>
      </c>
      <c r="T67" s="7"/>
      <c r="U67" s="7"/>
      <c r="V67" s="7"/>
      <c r="W67" s="7"/>
      <c r="X67" s="7"/>
      <c r="Y67" s="7"/>
      <c r="Z67" s="7"/>
      <c r="AA67" s="35"/>
    </row>
    <row r="68" spans="1:27" s="11" customFormat="1" ht="18" customHeight="1">
      <c r="A68" s="1">
        <v>63</v>
      </c>
      <c r="B68" s="1">
        <v>40324</v>
      </c>
      <c r="C68" s="22" t="s">
        <v>106</v>
      </c>
      <c r="D68" s="1" t="s">
        <v>34</v>
      </c>
      <c r="E68" s="6" t="s">
        <v>8</v>
      </c>
      <c r="F68" s="1" t="s">
        <v>83</v>
      </c>
      <c r="G68" s="1">
        <f t="shared" si="1"/>
        <v>6</v>
      </c>
      <c r="H68" s="30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>
        <v>6</v>
      </c>
      <c r="Y68" s="7"/>
      <c r="Z68" s="7"/>
      <c r="AA68" s="35"/>
    </row>
    <row r="69" spans="1:27" s="11" customFormat="1" ht="18" customHeight="1">
      <c r="A69" s="1">
        <v>65</v>
      </c>
      <c r="B69" s="1">
        <v>54432</v>
      </c>
      <c r="C69" s="22" t="s">
        <v>240</v>
      </c>
      <c r="D69" s="1" t="s">
        <v>34</v>
      </c>
      <c r="E69" s="6" t="s">
        <v>8</v>
      </c>
      <c r="F69" s="1" t="s">
        <v>83</v>
      </c>
      <c r="G69" s="1">
        <f t="shared" ref="G69:G80" si="2">SUM(I69:Z69)</f>
        <v>5</v>
      </c>
      <c r="H69" s="30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>
        <v>5</v>
      </c>
      <c r="U69" s="7"/>
      <c r="V69" s="7"/>
      <c r="W69" s="7"/>
      <c r="X69" s="7"/>
      <c r="Y69" s="7"/>
      <c r="Z69" s="7"/>
      <c r="AA69" s="35"/>
    </row>
    <row r="70" spans="1:27" s="11" customFormat="1" ht="18" customHeight="1">
      <c r="A70" s="1">
        <v>65</v>
      </c>
      <c r="B70" s="1">
        <v>5767</v>
      </c>
      <c r="C70" s="22" t="s">
        <v>307</v>
      </c>
      <c r="D70" s="1" t="s">
        <v>34</v>
      </c>
      <c r="E70" s="6" t="s">
        <v>8</v>
      </c>
      <c r="F70" s="1" t="s">
        <v>7</v>
      </c>
      <c r="G70" s="1">
        <f t="shared" si="2"/>
        <v>5</v>
      </c>
      <c r="H70" s="30"/>
      <c r="I70" s="7"/>
      <c r="J70" s="7"/>
      <c r="K70" s="7"/>
      <c r="L70" s="7"/>
      <c r="M70" s="7"/>
      <c r="N70" s="7"/>
      <c r="O70" s="7"/>
      <c r="P70" s="7"/>
      <c r="Q70" s="7"/>
      <c r="R70" s="7"/>
      <c r="S70" s="7">
        <v>5</v>
      </c>
      <c r="T70" s="7"/>
      <c r="U70" s="7"/>
      <c r="V70" s="7"/>
      <c r="W70" s="7"/>
      <c r="X70" s="7"/>
      <c r="Y70" s="7"/>
      <c r="Z70" s="7"/>
      <c r="AA70" s="35"/>
    </row>
    <row r="71" spans="1:27" s="11" customFormat="1" ht="18" customHeight="1">
      <c r="A71" s="1">
        <v>67</v>
      </c>
      <c r="B71" s="1">
        <v>27161</v>
      </c>
      <c r="C71" s="22" t="s">
        <v>308</v>
      </c>
      <c r="D71" s="1" t="s">
        <v>34</v>
      </c>
      <c r="E71" s="6" t="s">
        <v>75</v>
      </c>
      <c r="F71" s="1" t="s">
        <v>7</v>
      </c>
      <c r="G71" s="1">
        <f t="shared" si="2"/>
        <v>4</v>
      </c>
      <c r="H71" s="30"/>
      <c r="I71" s="7"/>
      <c r="J71" s="7"/>
      <c r="K71" s="7"/>
      <c r="L71" s="7"/>
      <c r="M71" s="7"/>
      <c r="N71" s="7"/>
      <c r="O71" s="7"/>
      <c r="P71" s="7"/>
      <c r="Q71" s="7"/>
      <c r="R71" s="7"/>
      <c r="S71" s="7">
        <v>4</v>
      </c>
      <c r="T71" s="7"/>
      <c r="U71" s="7"/>
      <c r="V71" s="7"/>
      <c r="W71" s="7"/>
      <c r="X71" s="7"/>
      <c r="Y71" s="7"/>
      <c r="Z71" s="7"/>
      <c r="AA71" s="35"/>
    </row>
    <row r="72" spans="1:27" s="11" customFormat="1" ht="18" customHeight="1">
      <c r="A72" s="1">
        <v>68</v>
      </c>
      <c r="B72" s="1">
        <v>55912</v>
      </c>
      <c r="C72" s="22" t="s">
        <v>241</v>
      </c>
      <c r="D72" s="1" t="s">
        <v>34</v>
      </c>
      <c r="E72" s="6" t="s">
        <v>8</v>
      </c>
      <c r="F72" s="1" t="s">
        <v>82</v>
      </c>
      <c r="G72" s="1">
        <f t="shared" si="2"/>
        <v>3</v>
      </c>
      <c r="H72" s="30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>
        <v>3</v>
      </c>
      <c r="U72" s="7"/>
      <c r="V72" s="7"/>
      <c r="W72" s="7"/>
      <c r="X72" s="7"/>
      <c r="Y72" s="7"/>
      <c r="Z72" s="7"/>
      <c r="AA72" s="35"/>
    </row>
    <row r="73" spans="1:27" s="11" customFormat="1" ht="18" customHeight="1">
      <c r="A73" s="1">
        <v>68</v>
      </c>
      <c r="B73" s="1">
        <v>8881</v>
      </c>
      <c r="C73" s="22" t="s">
        <v>309</v>
      </c>
      <c r="D73" s="1" t="s">
        <v>34</v>
      </c>
      <c r="E73" s="6" t="s">
        <v>8</v>
      </c>
      <c r="F73" s="1" t="s">
        <v>7</v>
      </c>
      <c r="G73" s="1">
        <f t="shared" si="2"/>
        <v>3</v>
      </c>
      <c r="H73" s="30"/>
      <c r="I73" s="7"/>
      <c r="J73" s="7"/>
      <c r="K73" s="7"/>
      <c r="L73" s="7"/>
      <c r="M73" s="7"/>
      <c r="N73" s="7"/>
      <c r="O73" s="7"/>
      <c r="P73" s="7"/>
      <c r="Q73" s="7"/>
      <c r="R73" s="7"/>
      <c r="S73" s="7">
        <v>3</v>
      </c>
      <c r="T73" s="7"/>
      <c r="U73" s="7"/>
      <c r="V73" s="7"/>
      <c r="W73" s="7"/>
      <c r="X73" s="7"/>
      <c r="Y73" s="7"/>
      <c r="Z73" s="7"/>
      <c r="AA73" s="35"/>
    </row>
    <row r="74" spans="1:27" s="11" customFormat="1" ht="18" customHeight="1">
      <c r="A74" s="1">
        <v>68</v>
      </c>
      <c r="B74" s="1">
        <v>229</v>
      </c>
      <c r="C74" s="22" t="s">
        <v>109</v>
      </c>
      <c r="D74" s="1" t="s">
        <v>34</v>
      </c>
      <c r="E74" s="6" t="s">
        <v>8</v>
      </c>
      <c r="F74" s="1" t="s">
        <v>82</v>
      </c>
      <c r="G74" s="1">
        <f t="shared" si="2"/>
        <v>3</v>
      </c>
      <c r="H74" s="30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>
        <v>3</v>
      </c>
      <c r="Y74" s="7"/>
      <c r="Z74" s="7"/>
      <c r="AA74" s="35"/>
    </row>
    <row r="75" spans="1:27" s="11" customFormat="1" ht="18" customHeight="1">
      <c r="A75" s="1">
        <v>71</v>
      </c>
      <c r="B75" s="1">
        <v>32741</v>
      </c>
      <c r="C75" s="22" t="s">
        <v>242</v>
      </c>
      <c r="D75" s="1" t="s">
        <v>34</v>
      </c>
      <c r="E75" s="6" t="s">
        <v>8</v>
      </c>
      <c r="F75" s="1" t="s">
        <v>82</v>
      </c>
      <c r="G75" s="1">
        <f t="shared" si="2"/>
        <v>2</v>
      </c>
      <c r="H75" s="30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>
        <v>2</v>
      </c>
      <c r="U75" s="7"/>
      <c r="V75" s="7"/>
      <c r="W75" s="7"/>
      <c r="X75" s="7"/>
      <c r="Y75" s="7"/>
      <c r="Z75" s="7"/>
      <c r="AA75" s="35"/>
    </row>
    <row r="76" spans="1:27" s="11" customFormat="1" ht="18" customHeight="1">
      <c r="A76" s="1">
        <v>71</v>
      </c>
      <c r="B76" s="1">
        <v>58039</v>
      </c>
      <c r="C76" s="22" t="s">
        <v>310</v>
      </c>
      <c r="D76" s="1" t="s">
        <v>34</v>
      </c>
      <c r="E76" s="6" t="s">
        <v>8</v>
      </c>
      <c r="F76" s="1" t="s">
        <v>7</v>
      </c>
      <c r="G76" s="1">
        <f t="shared" si="2"/>
        <v>2</v>
      </c>
      <c r="H76" s="30"/>
      <c r="I76" s="7"/>
      <c r="J76" s="7"/>
      <c r="K76" s="7"/>
      <c r="L76" s="7"/>
      <c r="M76" s="7"/>
      <c r="N76" s="7"/>
      <c r="O76" s="7"/>
      <c r="P76" s="7"/>
      <c r="Q76" s="7"/>
      <c r="R76" s="7"/>
      <c r="S76" s="7">
        <v>2</v>
      </c>
      <c r="T76" s="7"/>
      <c r="U76" s="7"/>
      <c r="V76" s="7"/>
      <c r="W76" s="7"/>
      <c r="X76" s="7"/>
      <c r="Y76" s="7"/>
      <c r="Z76" s="7"/>
      <c r="AA76" s="35"/>
    </row>
    <row r="77" spans="1:27" s="11" customFormat="1" ht="18" customHeight="1">
      <c r="A77" s="1">
        <v>71</v>
      </c>
      <c r="B77" s="1">
        <v>46479</v>
      </c>
      <c r="C77" s="22" t="s">
        <v>181</v>
      </c>
      <c r="D77" s="1" t="s">
        <v>34</v>
      </c>
      <c r="E77" s="5" t="s">
        <v>8</v>
      </c>
      <c r="F77" s="1" t="s">
        <v>82</v>
      </c>
      <c r="G77" s="1">
        <f t="shared" si="2"/>
        <v>2</v>
      </c>
      <c r="H77" s="30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>
        <v>2</v>
      </c>
      <c r="V77" s="7"/>
      <c r="W77" s="7"/>
      <c r="X77" s="7"/>
      <c r="Y77" s="7"/>
      <c r="Z77" s="7"/>
      <c r="AA77" s="35"/>
    </row>
    <row r="78" spans="1:27" s="11" customFormat="1" ht="18" customHeight="1">
      <c r="A78" s="1">
        <v>74</v>
      </c>
      <c r="B78" s="1">
        <v>5467</v>
      </c>
      <c r="C78" s="22" t="s">
        <v>243</v>
      </c>
      <c r="D78" s="1" t="s">
        <v>34</v>
      </c>
      <c r="E78" s="6" t="s">
        <v>8</v>
      </c>
      <c r="F78" s="1" t="s">
        <v>83</v>
      </c>
      <c r="G78" s="1">
        <f t="shared" si="2"/>
        <v>1</v>
      </c>
      <c r="H78" s="30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>
        <v>1</v>
      </c>
      <c r="U78" s="7"/>
      <c r="V78" s="7"/>
      <c r="W78" s="7"/>
      <c r="X78" s="7"/>
      <c r="Y78" s="7"/>
      <c r="Z78" s="7"/>
      <c r="AA78" s="35"/>
    </row>
    <row r="79" spans="1:27" s="11" customFormat="1" ht="18" customHeight="1">
      <c r="A79" s="1">
        <v>74</v>
      </c>
      <c r="B79" s="1">
        <v>13722</v>
      </c>
      <c r="C79" s="22" t="s">
        <v>311</v>
      </c>
      <c r="D79" s="1" t="s">
        <v>34</v>
      </c>
      <c r="E79" s="6" t="s">
        <v>8</v>
      </c>
      <c r="F79" s="1" t="s">
        <v>7</v>
      </c>
      <c r="G79" s="1">
        <f t="shared" si="2"/>
        <v>1</v>
      </c>
      <c r="H79" s="30"/>
      <c r="I79" s="7"/>
      <c r="J79" s="7"/>
      <c r="K79" s="7"/>
      <c r="L79" s="7"/>
      <c r="M79" s="7"/>
      <c r="N79" s="7"/>
      <c r="O79" s="7"/>
      <c r="P79" s="7"/>
      <c r="Q79" s="7"/>
      <c r="R79" s="7"/>
      <c r="S79" s="7">
        <v>1</v>
      </c>
      <c r="T79" s="7"/>
      <c r="U79" s="7"/>
      <c r="V79" s="7"/>
      <c r="W79" s="7"/>
      <c r="X79" s="7"/>
      <c r="Y79" s="7"/>
      <c r="Z79" s="7"/>
      <c r="AA79" s="35"/>
    </row>
    <row r="80" spans="1:27" s="11" customFormat="1" ht="18" customHeight="1">
      <c r="A80" s="1">
        <v>74</v>
      </c>
      <c r="B80" s="1">
        <v>37085</v>
      </c>
      <c r="C80" s="5" t="s">
        <v>182</v>
      </c>
      <c r="D80" s="1" t="s">
        <v>34</v>
      </c>
      <c r="E80" s="6" t="s">
        <v>8</v>
      </c>
      <c r="F80" s="1" t="s">
        <v>83</v>
      </c>
      <c r="G80" s="1">
        <f t="shared" si="2"/>
        <v>1</v>
      </c>
      <c r="H80" s="30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>
        <v>1</v>
      </c>
      <c r="V80" s="7"/>
      <c r="W80" s="7"/>
      <c r="X80" s="7"/>
      <c r="Y80" s="7"/>
      <c r="Z80" s="7"/>
      <c r="AA80" s="35"/>
    </row>
    <row r="81" spans="1:27" s="11" customFormat="1" ht="18" customHeight="1">
      <c r="A81" s="1"/>
      <c r="B81" s="1"/>
      <c r="C81" s="5"/>
      <c r="D81" s="1"/>
      <c r="E81" s="6"/>
      <c r="F81" s="1"/>
      <c r="G81" s="1"/>
      <c r="H81" s="30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35"/>
    </row>
    <row r="82" spans="1:27" ht="6.9" customHeight="1">
      <c r="A82" s="47"/>
      <c r="B82" s="48"/>
      <c r="C82" s="49"/>
      <c r="D82" s="48"/>
      <c r="E82" s="50"/>
      <c r="F82" s="48"/>
      <c r="G82" s="51"/>
      <c r="H82" s="48"/>
      <c r="I82" s="52"/>
      <c r="J82" s="52"/>
      <c r="K82" s="52"/>
      <c r="L82" s="52"/>
      <c r="M82" s="52"/>
      <c r="N82" s="52"/>
      <c r="O82" s="52"/>
      <c r="P82" s="52"/>
      <c r="Q82" s="52"/>
      <c r="R82" s="52"/>
      <c r="S82" s="52"/>
      <c r="T82" s="52"/>
      <c r="U82" s="52"/>
      <c r="V82" s="52"/>
      <c r="W82" s="52"/>
      <c r="X82" s="52"/>
      <c r="Y82" s="52"/>
      <c r="Z82" s="52"/>
      <c r="AA82" s="53"/>
    </row>
    <row r="83" spans="1:27" s="8" customFormat="1" ht="12.75" customHeight="1">
      <c r="A83" s="13"/>
      <c r="B83" s="14"/>
      <c r="D83" s="14"/>
      <c r="E83" s="15"/>
      <c r="F83" s="14"/>
      <c r="G83" s="14"/>
      <c r="H83" s="14"/>
      <c r="I83" s="12"/>
      <c r="J83" s="12"/>
      <c r="K83" s="12"/>
      <c r="L83" s="12"/>
      <c r="M83" s="12"/>
      <c r="N83" s="12"/>
      <c r="O83" s="12"/>
      <c r="P83" s="12"/>
      <c r="Q83" s="12"/>
      <c r="R83" s="12"/>
      <c r="S83" s="12"/>
      <c r="T83" s="12"/>
      <c r="U83" s="12"/>
      <c r="V83" s="12"/>
      <c r="W83" s="12"/>
      <c r="X83" s="12"/>
      <c r="Y83" s="12"/>
      <c r="Z83" s="12"/>
    </row>
    <row r="84" spans="1:27" ht="14.4">
      <c r="A84" s="2"/>
      <c r="B84" s="56"/>
      <c r="C84" s="2"/>
      <c r="E84" s="2"/>
      <c r="F84" s="12"/>
      <c r="G84" s="12"/>
      <c r="H84" s="12"/>
      <c r="X84" s="3"/>
      <c r="Y84" s="3"/>
      <c r="Z84" s="3"/>
    </row>
    <row r="85" spans="1:27" ht="14.4">
      <c r="A85" s="2"/>
      <c r="B85" s="56"/>
      <c r="C85" s="2"/>
      <c r="E85" s="2"/>
      <c r="F85" s="12"/>
      <c r="G85" s="12"/>
      <c r="H85" s="12"/>
      <c r="X85" s="3"/>
      <c r="Y85" s="3"/>
      <c r="Z85" s="3"/>
    </row>
    <row r="86" spans="1:27" ht="14.4">
      <c r="A86" s="2"/>
      <c r="B86" s="56"/>
      <c r="C86" s="2"/>
      <c r="E86" s="2"/>
      <c r="F86" s="12"/>
      <c r="G86" s="12"/>
      <c r="H86" s="12"/>
      <c r="X86" s="3"/>
      <c r="Y86" s="3"/>
      <c r="Z86" s="3"/>
    </row>
    <row r="87" spans="1:27" ht="14.4">
      <c r="A87" s="2"/>
      <c r="B87" s="56"/>
      <c r="C87" s="2"/>
      <c r="E87" s="2"/>
      <c r="F87" s="12"/>
      <c r="G87" s="12"/>
      <c r="H87" s="12"/>
      <c r="X87" s="3"/>
      <c r="Y87" s="3"/>
      <c r="Z87" s="3"/>
    </row>
    <row r="88" spans="1:27" ht="14.4">
      <c r="A88" s="2"/>
      <c r="B88" s="56"/>
      <c r="C88" s="2"/>
      <c r="E88" s="2"/>
      <c r="F88" s="12"/>
      <c r="G88" s="12"/>
      <c r="H88" s="12"/>
      <c r="X88" s="3"/>
      <c r="Y88" s="3"/>
      <c r="Z88" s="3"/>
    </row>
    <row r="89" spans="1:27" ht="14.4">
      <c r="A89" s="2"/>
      <c r="B89" s="56"/>
      <c r="C89" s="2"/>
      <c r="E89" s="2"/>
      <c r="F89" s="12"/>
      <c r="G89" s="12"/>
      <c r="H89" s="12"/>
      <c r="X89" s="3"/>
      <c r="Y89" s="3"/>
      <c r="Z89" s="3"/>
    </row>
    <row r="90" spans="1:27" ht="14.4">
      <c r="A90" s="2"/>
      <c r="B90" s="56"/>
      <c r="C90" s="2"/>
      <c r="E90" s="2"/>
      <c r="F90" s="12"/>
      <c r="G90" s="12"/>
      <c r="H90" s="12"/>
      <c r="X90" s="3"/>
      <c r="Y90" s="3"/>
      <c r="Z90" s="3"/>
    </row>
    <row r="91" spans="1:27" ht="14.4">
      <c r="A91" s="2"/>
      <c r="B91" s="56"/>
      <c r="C91" s="2"/>
      <c r="E91" s="2"/>
      <c r="F91" s="12"/>
      <c r="G91" s="12"/>
      <c r="H91" s="12"/>
      <c r="X91" s="3"/>
      <c r="Y91" s="3"/>
      <c r="Z91" s="3"/>
    </row>
    <row r="92" spans="1:27" ht="14.4">
      <c r="A92" s="2"/>
      <c r="B92" s="56"/>
      <c r="C92" s="2"/>
      <c r="E92" s="2"/>
      <c r="F92" s="12"/>
      <c r="G92" s="12"/>
      <c r="H92" s="12"/>
      <c r="X92" s="3"/>
      <c r="Y92" s="3"/>
      <c r="Z92" s="3"/>
    </row>
    <row r="93" spans="1:27" ht="14.4">
      <c r="A93" s="2"/>
      <c r="B93" s="56"/>
      <c r="C93" s="2"/>
      <c r="E93" s="2"/>
      <c r="F93" s="12"/>
      <c r="G93" s="12"/>
      <c r="H93" s="12"/>
      <c r="X93" s="3"/>
      <c r="Y93" s="3"/>
      <c r="Z93" s="3"/>
    </row>
    <row r="94" spans="1:27" ht="14.4">
      <c r="B94" s="56"/>
    </row>
    <row r="95" spans="1:27" ht="14.4">
      <c r="B95" s="56"/>
    </row>
  </sheetData>
  <sheetProtection algorithmName="SHA-512" hashValue="kwUSsXGsnRq+D5fPCq2CaxRvOYAUQAPi2WHpDVjqmoMgQPyRiCmOCMD4EySUzl/M7dIgMn/KBTM3UArP4EkPFw==" saltValue="VyFVWRdoAjN8DADthNyDDQ==" spinCount="100000" sheet="1" selectLockedCells="1" selectUnlockedCells="1"/>
  <sortState xmlns:xlrd2="http://schemas.microsoft.com/office/spreadsheetml/2017/richdata2" ref="B5:Z80">
    <sortCondition descending="1" ref="G5:G80"/>
  </sortState>
  <mergeCells count="20">
    <mergeCell ref="A1:G1"/>
    <mergeCell ref="P1:P2"/>
    <mergeCell ref="Z1:Z2"/>
    <mergeCell ref="A2:G2"/>
    <mergeCell ref="X1:X2"/>
    <mergeCell ref="Y1:Y2"/>
    <mergeCell ref="W1:W2"/>
    <mergeCell ref="V1:V2"/>
    <mergeCell ref="N1:N2"/>
    <mergeCell ref="L1:L2"/>
    <mergeCell ref="M1:M2"/>
    <mergeCell ref="U1:U2"/>
    <mergeCell ref="K1:K2"/>
    <mergeCell ref="T1:T2"/>
    <mergeCell ref="S1:S2"/>
    <mergeCell ref="R1:R2"/>
    <mergeCell ref="Q1:Q2"/>
    <mergeCell ref="J1:J2"/>
    <mergeCell ref="O1:O2"/>
    <mergeCell ref="I1:I2"/>
  </mergeCells>
  <phoneticPr fontId="33" type="noConversion"/>
  <conditionalFormatting sqref="B1:C2 B4:C4 B9:C83 B94:C65546">
    <cfRule type="expression" dxfId="151" priority="17031" stopIfTrue="1">
      <formula>AND(COUNTIF($B$1:$C$2, B1)+COUNTIF($B$4:$C$4, B1)+COUNTIF($B$10:$C$65546, B1)&gt;1,NOT(ISBLANK(B1)))</formula>
    </cfRule>
  </conditionalFormatting>
  <conditionalFormatting sqref="B1:C1048576">
    <cfRule type="duplicateValues" dxfId="150" priority="4"/>
    <cfRule type="duplicateValues" dxfId="149" priority="5"/>
    <cfRule type="duplicateValues" dxfId="148" priority="6"/>
    <cfRule type="duplicateValues" dxfId="147" priority="7"/>
  </conditionalFormatting>
  <conditionalFormatting sqref="B3:C3">
    <cfRule type="duplicateValues" dxfId="146" priority="34" stopIfTrue="1"/>
  </conditionalFormatting>
  <conditionalFormatting sqref="B5:C81">
    <cfRule type="duplicateValues" dxfId="145" priority="27988" stopIfTrue="1"/>
    <cfRule type="duplicateValues" dxfId="144" priority="27989" stopIfTrue="1"/>
    <cfRule type="duplicateValues" dxfId="143" priority="27990" stopIfTrue="1"/>
    <cfRule type="duplicateValues" dxfId="142" priority="27991" stopIfTrue="1"/>
  </conditionalFormatting>
  <conditionalFormatting sqref="B9:C83">
    <cfRule type="duplicateValues" dxfId="141" priority="27996" stopIfTrue="1"/>
  </conditionalFormatting>
  <conditionalFormatting sqref="B94:C1048576 B1:C83">
    <cfRule type="duplicateValues" dxfId="140" priority="9"/>
    <cfRule type="duplicateValues" dxfId="139" priority="10"/>
    <cfRule type="duplicateValues" dxfId="138" priority="11"/>
    <cfRule type="duplicateValues" dxfId="137" priority="12"/>
    <cfRule type="duplicateValues" dxfId="136" priority="13"/>
    <cfRule type="duplicateValues" dxfId="135" priority="14"/>
  </conditionalFormatting>
  <conditionalFormatting sqref="C94:C1048576 C1:C83">
    <cfRule type="duplicateValues" dxfId="134" priority="26" stopIfTrue="1"/>
    <cfRule type="duplicateValues" dxfId="133" priority="27" stopIfTrue="1"/>
    <cfRule type="duplicateValues" dxfId="132" priority="28" stopIfTrue="1"/>
    <cfRule type="duplicateValues" dxfId="131" priority="29" stopIfTrue="1"/>
    <cfRule type="duplicateValues" dxfId="130" priority="3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Z84"/>
  <sheetViews>
    <sheetView zoomScale="85" zoomScaleNormal="8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60.88671875" style="10" customWidth="1"/>
    <col min="6" max="6" width="7.6640625" style="2" customWidth="1"/>
    <col min="7" max="7" width="8" style="2" bestFit="1" customWidth="1"/>
    <col min="8" max="8" width="1" style="2" customWidth="1"/>
    <col min="9" max="9" width="6.6640625" style="12" hidden="1" customWidth="1"/>
    <col min="10" max="12" width="7.33203125" style="12" hidden="1" customWidth="1"/>
    <col min="13" max="20" width="7.33203125" style="12" customWidth="1"/>
    <col min="21" max="25" width="6.6640625" style="12" customWidth="1"/>
    <col min="26" max="26" width="1" style="3" customWidth="1"/>
    <col min="27" max="16384" width="9.109375" style="3"/>
  </cols>
  <sheetData>
    <row r="1" spans="1:26" ht="69" customHeight="1">
      <c r="A1" s="63"/>
      <c r="B1" s="64"/>
      <c r="C1" s="64"/>
      <c r="D1" s="64"/>
      <c r="E1" s="64"/>
      <c r="F1" s="64"/>
      <c r="G1" s="65"/>
      <c r="H1" s="26"/>
      <c r="I1" s="59"/>
      <c r="J1" s="59"/>
      <c r="K1" s="59"/>
      <c r="L1" s="59"/>
      <c r="M1" s="59"/>
      <c r="N1" s="59" t="s">
        <v>539</v>
      </c>
      <c r="O1" s="59" t="s">
        <v>488</v>
      </c>
      <c r="P1" s="59" t="s">
        <v>476</v>
      </c>
      <c r="Q1" s="59" t="s">
        <v>406</v>
      </c>
      <c r="R1" s="59" t="s">
        <v>248</v>
      </c>
      <c r="S1" s="59" t="s">
        <v>228</v>
      </c>
      <c r="T1" s="59" t="s">
        <v>165</v>
      </c>
      <c r="U1" s="59" t="s">
        <v>160</v>
      </c>
      <c r="V1" s="59" t="s">
        <v>131</v>
      </c>
      <c r="W1" s="61" t="s">
        <v>81</v>
      </c>
      <c r="X1" s="59" t="s">
        <v>62</v>
      </c>
      <c r="Y1" s="59" t="s">
        <v>14</v>
      </c>
      <c r="Z1" s="26"/>
    </row>
    <row r="2" spans="1:26" s="4" customFormat="1" ht="65.099999999999994" customHeight="1">
      <c r="A2" s="66" t="s">
        <v>636</v>
      </c>
      <c r="B2" s="67"/>
      <c r="C2" s="67"/>
      <c r="D2" s="67"/>
      <c r="E2" s="67"/>
      <c r="F2" s="67"/>
      <c r="G2" s="68"/>
      <c r="H2" s="27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2"/>
      <c r="X2" s="60"/>
      <c r="Y2" s="60"/>
      <c r="Z2" s="33"/>
    </row>
    <row r="3" spans="1:26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>
        <v>45802</v>
      </c>
      <c r="O3" s="19">
        <v>45795</v>
      </c>
      <c r="P3" s="19">
        <v>45781</v>
      </c>
      <c r="Q3" s="19">
        <v>45778</v>
      </c>
      <c r="R3" s="19">
        <v>45778</v>
      </c>
      <c r="S3" s="19">
        <v>45773</v>
      </c>
      <c r="T3" s="19">
        <v>45760</v>
      </c>
      <c r="U3" s="19">
        <v>45752</v>
      </c>
      <c r="V3" s="19">
        <v>45745</v>
      </c>
      <c r="W3" s="57">
        <v>45745</v>
      </c>
      <c r="X3" s="19">
        <v>45711</v>
      </c>
      <c r="Y3" s="19">
        <v>45704</v>
      </c>
      <c r="Z3" s="33"/>
    </row>
    <row r="4" spans="1:26" ht="18" customHeight="1">
      <c r="A4" s="20" t="s">
        <v>0</v>
      </c>
      <c r="B4" s="20" t="s">
        <v>1</v>
      </c>
      <c r="C4" s="20" t="s">
        <v>487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>
        <v>3</v>
      </c>
      <c r="O4" s="21" t="s">
        <v>477</v>
      </c>
      <c r="P4" s="21" t="s">
        <v>477</v>
      </c>
      <c r="Q4" s="21">
        <v>4</v>
      </c>
      <c r="R4" s="21">
        <v>3</v>
      </c>
      <c r="S4" s="21">
        <v>5</v>
      </c>
      <c r="T4" s="21">
        <v>5</v>
      </c>
      <c r="U4" s="21">
        <v>4</v>
      </c>
      <c r="V4" s="45">
        <v>4</v>
      </c>
      <c r="W4" s="58">
        <v>5</v>
      </c>
      <c r="X4" s="45">
        <v>5</v>
      </c>
      <c r="Y4" s="45">
        <v>4</v>
      </c>
      <c r="Z4" s="34"/>
    </row>
    <row r="5" spans="1:26" s="11" customFormat="1" ht="18" customHeight="1">
      <c r="A5" s="1">
        <v>1</v>
      </c>
      <c r="B5" s="1">
        <v>27183</v>
      </c>
      <c r="C5" s="5" t="s">
        <v>69</v>
      </c>
      <c r="D5" s="1" t="s">
        <v>35</v>
      </c>
      <c r="E5" s="6" t="s">
        <v>70</v>
      </c>
      <c r="F5" s="1" t="s">
        <v>11</v>
      </c>
      <c r="G5" s="1">
        <f t="shared" ref="G5:G36" si="0">SUM(I5:Y5)</f>
        <v>210</v>
      </c>
      <c r="H5" s="30"/>
      <c r="I5" s="7"/>
      <c r="J5" s="7"/>
      <c r="K5" s="7"/>
      <c r="L5" s="7"/>
      <c r="M5" s="7"/>
      <c r="N5" s="7"/>
      <c r="O5" s="7">
        <v>45</v>
      </c>
      <c r="P5" s="7">
        <v>40</v>
      </c>
      <c r="Q5" s="7">
        <v>40</v>
      </c>
      <c r="R5" s="7"/>
      <c r="S5" s="7"/>
      <c r="T5" s="7"/>
      <c r="U5" s="7">
        <v>40</v>
      </c>
      <c r="V5" s="7">
        <v>40</v>
      </c>
      <c r="W5" s="7"/>
      <c r="X5" s="7">
        <v>5</v>
      </c>
      <c r="Y5" s="7"/>
      <c r="Z5" s="35"/>
    </row>
    <row r="6" spans="1:26" s="11" customFormat="1" ht="18" customHeight="1">
      <c r="A6" s="1">
        <v>2</v>
      </c>
      <c r="B6" s="1">
        <v>49124</v>
      </c>
      <c r="C6" s="5" t="s">
        <v>40</v>
      </c>
      <c r="D6" s="1" t="s">
        <v>35</v>
      </c>
      <c r="E6" s="6" t="s">
        <v>8</v>
      </c>
      <c r="F6" s="1" t="s">
        <v>9</v>
      </c>
      <c r="G6" s="1">
        <f t="shared" si="0"/>
        <v>135</v>
      </c>
      <c r="H6" s="30"/>
      <c r="I6" s="7"/>
      <c r="J6" s="7"/>
      <c r="K6" s="7"/>
      <c r="L6" s="7"/>
      <c r="M6" s="7"/>
      <c r="N6" s="7"/>
      <c r="O6" s="7"/>
      <c r="P6" s="7">
        <v>45</v>
      </c>
      <c r="Q6" s="7"/>
      <c r="R6" s="7"/>
      <c r="S6" s="7"/>
      <c r="T6" s="7"/>
      <c r="U6" s="7">
        <v>35</v>
      </c>
      <c r="V6" s="7">
        <v>20</v>
      </c>
      <c r="W6" s="7"/>
      <c r="X6" s="7"/>
      <c r="Y6" s="7">
        <v>35</v>
      </c>
      <c r="Z6" s="35"/>
    </row>
    <row r="7" spans="1:26" s="11" customFormat="1" ht="18" customHeight="1">
      <c r="A7" s="1">
        <v>3</v>
      </c>
      <c r="B7" s="1">
        <v>658</v>
      </c>
      <c r="C7" s="5" t="s">
        <v>43</v>
      </c>
      <c r="D7" s="1" t="s">
        <v>35</v>
      </c>
      <c r="E7" s="6" t="s">
        <v>20</v>
      </c>
      <c r="F7" s="1" t="s">
        <v>9</v>
      </c>
      <c r="G7" s="1">
        <f t="shared" si="0"/>
        <v>112</v>
      </c>
      <c r="H7" s="30"/>
      <c r="I7" s="7"/>
      <c r="J7" s="7"/>
      <c r="K7" s="7"/>
      <c r="L7" s="7"/>
      <c r="M7" s="7"/>
      <c r="N7" s="7"/>
      <c r="O7" s="7"/>
      <c r="P7" s="7">
        <v>50</v>
      </c>
      <c r="Q7" s="7"/>
      <c r="R7" s="7"/>
      <c r="S7" s="7"/>
      <c r="T7" s="7"/>
      <c r="U7" s="7">
        <v>30</v>
      </c>
      <c r="V7" s="7">
        <v>15</v>
      </c>
      <c r="W7" s="7"/>
      <c r="X7" s="7"/>
      <c r="Y7" s="7">
        <v>17</v>
      </c>
      <c r="Z7" s="31"/>
    </row>
    <row r="8" spans="1:26" s="11" customFormat="1" ht="18" customHeight="1">
      <c r="A8" s="1">
        <v>4</v>
      </c>
      <c r="B8" s="1">
        <v>30908</v>
      </c>
      <c r="C8" s="5" t="s">
        <v>39</v>
      </c>
      <c r="D8" s="1" t="s">
        <v>35</v>
      </c>
      <c r="E8" s="6" t="s">
        <v>8</v>
      </c>
      <c r="F8" s="1" t="s">
        <v>9</v>
      </c>
      <c r="G8" s="1">
        <f t="shared" si="0"/>
        <v>100</v>
      </c>
      <c r="H8" s="30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>
        <v>25</v>
      </c>
      <c r="V8" s="7">
        <v>35</v>
      </c>
      <c r="W8" s="7"/>
      <c r="X8" s="7"/>
      <c r="Y8" s="7">
        <v>40</v>
      </c>
      <c r="Z8" s="31"/>
    </row>
    <row r="9" spans="1:26" s="11" customFormat="1" ht="18" customHeight="1">
      <c r="A9" s="1">
        <v>5</v>
      </c>
      <c r="B9" s="1">
        <v>11315</v>
      </c>
      <c r="C9" s="5" t="s">
        <v>144</v>
      </c>
      <c r="D9" s="1" t="s">
        <v>35</v>
      </c>
      <c r="E9" s="6" t="s">
        <v>8</v>
      </c>
      <c r="F9" s="1" t="s">
        <v>9</v>
      </c>
      <c r="G9" s="1">
        <f t="shared" si="0"/>
        <v>92</v>
      </c>
      <c r="H9" s="30"/>
      <c r="I9" s="7"/>
      <c r="J9" s="7"/>
      <c r="K9" s="7"/>
      <c r="L9" s="7"/>
      <c r="M9" s="7"/>
      <c r="N9" s="7"/>
      <c r="O9" s="7"/>
      <c r="P9" s="7">
        <v>60</v>
      </c>
      <c r="Q9" s="7"/>
      <c r="R9" s="7"/>
      <c r="S9" s="7"/>
      <c r="T9" s="7"/>
      <c r="U9" s="7">
        <v>15</v>
      </c>
      <c r="V9" s="7">
        <v>17</v>
      </c>
      <c r="W9" s="7"/>
      <c r="X9" s="7"/>
      <c r="Y9" s="7"/>
      <c r="Z9" s="31"/>
    </row>
    <row r="10" spans="1:26" s="11" customFormat="1" ht="18" customHeight="1">
      <c r="A10" s="1">
        <v>6</v>
      </c>
      <c r="B10" s="1">
        <v>4175</v>
      </c>
      <c r="C10" s="5" t="s">
        <v>441</v>
      </c>
      <c r="D10" s="1" t="s">
        <v>35</v>
      </c>
      <c r="E10" s="6" t="s">
        <v>409</v>
      </c>
      <c r="F10" s="1" t="s">
        <v>11</v>
      </c>
      <c r="G10" s="1">
        <f t="shared" si="0"/>
        <v>90</v>
      </c>
      <c r="H10" s="30"/>
      <c r="I10" s="7"/>
      <c r="J10" s="7"/>
      <c r="K10" s="7"/>
      <c r="L10" s="7"/>
      <c r="M10" s="7"/>
      <c r="N10" s="7"/>
      <c r="O10" s="7">
        <v>55</v>
      </c>
      <c r="P10" s="7"/>
      <c r="Q10" s="7">
        <v>35</v>
      </c>
      <c r="R10" s="7"/>
      <c r="S10" s="7"/>
      <c r="T10" s="7"/>
      <c r="U10" s="7"/>
      <c r="V10" s="7"/>
      <c r="W10" s="7"/>
      <c r="X10" s="7"/>
      <c r="Y10" s="7"/>
      <c r="Z10" s="31"/>
    </row>
    <row r="11" spans="1:26" s="11" customFormat="1" ht="18" customHeight="1">
      <c r="A11" s="1">
        <v>7</v>
      </c>
      <c r="B11" s="1">
        <v>22481</v>
      </c>
      <c r="C11" s="5" t="s">
        <v>312</v>
      </c>
      <c r="D11" s="1" t="s">
        <v>35</v>
      </c>
      <c r="E11" s="6" t="s">
        <v>75</v>
      </c>
      <c r="F11" s="1" t="s">
        <v>7</v>
      </c>
      <c r="G11" s="1">
        <f t="shared" si="0"/>
        <v>80</v>
      </c>
      <c r="H11" s="30"/>
      <c r="I11" s="7"/>
      <c r="J11" s="7"/>
      <c r="K11" s="7"/>
      <c r="L11" s="7"/>
      <c r="M11" s="7"/>
      <c r="N11" s="7"/>
      <c r="O11" s="7"/>
      <c r="P11" s="7"/>
      <c r="Q11" s="7"/>
      <c r="R11" s="7">
        <v>80</v>
      </c>
      <c r="S11" s="7"/>
      <c r="T11" s="7"/>
      <c r="U11" s="7"/>
      <c r="V11" s="7"/>
      <c r="W11" s="7"/>
      <c r="X11" s="7"/>
      <c r="Y11" s="7"/>
      <c r="Z11" s="31"/>
    </row>
    <row r="12" spans="1:26" s="11" customFormat="1" ht="18" customHeight="1">
      <c r="A12" s="1">
        <v>7</v>
      </c>
      <c r="B12" s="1">
        <v>3000</v>
      </c>
      <c r="C12" s="5" t="s">
        <v>584</v>
      </c>
      <c r="D12" s="1" t="s">
        <v>35</v>
      </c>
      <c r="E12" s="6" t="s">
        <v>585</v>
      </c>
      <c r="F12" s="1" t="s">
        <v>542</v>
      </c>
      <c r="G12" s="1">
        <f t="shared" si="0"/>
        <v>80</v>
      </c>
      <c r="H12" s="30"/>
      <c r="I12" s="7"/>
      <c r="J12" s="7"/>
      <c r="K12" s="7"/>
      <c r="L12" s="7"/>
      <c r="M12" s="7"/>
      <c r="N12" s="7">
        <v>80</v>
      </c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31"/>
    </row>
    <row r="13" spans="1:26" s="11" customFormat="1" ht="18" customHeight="1">
      <c r="A13" s="1">
        <v>9</v>
      </c>
      <c r="B13" s="1">
        <v>25376</v>
      </c>
      <c r="C13" s="5" t="s">
        <v>45</v>
      </c>
      <c r="D13" s="1" t="s">
        <v>35</v>
      </c>
      <c r="E13" s="6" t="s">
        <v>8</v>
      </c>
      <c r="F13" s="1" t="s">
        <v>9</v>
      </c>
      <c r="G13" s="1">
        <f t="shared" si="0"/>
        <v>77</v>
      </c>
      <c r="H13" s="30"/>
      <c r="I13" s="7"/>
      <c r="J13" s="7"/>
      <c r="K13" s="7"/>
      <c r="L13" s="7"/>
      <c r="M13" s="7"/>
      <c r="N13" s="7"/>
      <c r="O13" s="7"/>
      <c r="P13" s="7"/>
      <c r="Q13" s="7"/>
      <c r="R13" s="7">
        <v>35</v>
      </c>
      <c r="S13" s="7"/>
      <c r="T13" s="7"/>
      <c r="U13" s="7">
        <v>4</v>
      </c>
      <c r="V13" s="7">
        <v>25</v>
      </c>
      <c r="W13" s="7"/>
      <c r="X13" s="7"/>
      <c r="Y13" s="7">
        <v>13</v>
      </c>
      <c r="Z13" s="31"/>
    </row>
    <row r="14" spans="1:26" s="11" customFormat="1" ht="18" customHeight="1">
      <c r="A14" s="1">
        <v>10</v>
      </c>
      <c r="B14" s="1">
        <v>24034</v>
      </c>
      <c r="C14" s="5" t="s">
        <v>162</v>
      </c>
      <c r="D14" s="1" t="s">
        <v>35</v>
      </c>
      <c r="E14" s="6" t="s">
        <v>163</v>
      </c>
      <c r="F14" s="1" t="s">
        <v>13</v>
      </c>
      <c r="G14" s="1">
        <f t="shared" si="0"/>
        <v>75</v>
      </c>
      <c r="H14" s="30"/>
      <c r="I14" s="7"/>
      <c r="J14" s="7"/>
      <c r="K14" s="7"/>
      <c r="L14" s="7"/>
      <c r="M14" s="7"/>
      <c r="N14" s="7"/>
      <c r="O14" s="7"/>
      <c r="P14" s="7">
        <v>55</v>
      </c>
      <c r="Q14" s="7"/>
      <c r="R14" s="7"/>
      <c r="S14" s="7"/>
      <c r="T14" s="7"/>
      <c r="U14" s="7">
        <v>20</v>
      </c>
      <c r="V14" s="7"/>
      <c r="W14" s="7"/>
      <c r="X14" s="7"/>
      <c r="Y14" s="7"/>
      <c r="Z14" s="31"/>
    </row>
    <row r="15" spans="1:26" s="11" customFormat="1" ht="18" customHeight="1">
      <c r="A15" s="1">
        <v>10</v>
      </c>
      <c r="B15" s="1">
        <v>3620</v>
      </c>
      <c r="C15" s="5" t="s">
        <v>313</v>
      </c>
      <c r="D15" s="1" t="s">
        <v>35</v>
      </c>
      <c r="E15" s="6" t="s">
        <v>8</v>
      </c>
      <c r="F15" s="1" t="s">
        <v>7</v>
      </c>
      <c r="G15" s="1">
        <f t="shared" si="0"/>
        <v>75</v>
      </c>
      <c r="H15" s="30"/>
      <c r="I15" s="7"/>
      <c r="J15" s="7"/>
      <c r="K15" s="7"/>
      <c r="L15" s="7"/>
      <c r="M15" s="7"/>
      <c r="N15" s="7"/>
      <c r="O15" s="7"/>
      <c r="P15" s="7"/>
      <c r="Q15" s="7"/>
      <c r="R15" s="7">
        <v>75</v>
      </c>
      <c r="S15" s="7"/>
      <c r="T15" s="7"/>
      <c r="U15" s="7"/>
      <c r="V15" s="7"/>
      <c r="W15" s="7"/>
      <c r="X15" s="7"/>
      <c r="Y15" s="7"/>
      <c r="Z15" s="31"/>
    </row>
    <row r="16" spans="1:26" s="11" customFormat="1" ht="18" customHeight="1">
      <c r="A16" s="1">
        <v>10</v>
      </c>
      <c r="B16" s="1">
        <v>16377</v>
      </c>
      <c r="C16" s="5" t="s">
        <v>586</v>
      </c>
      <c r="D16" s="1" t="s">
        <v>35</v>
      </c>
      <c r="E16" s="6" t="s">
        <v>8</v>
      </c>
      <c r="F16" s="1" t="s">
        <v>542</v>
      </c>
      <c r="G16" s="1">
        <f t="shared" si="0"/>
        <v>75</v>
      </c>
      <c r="H16" s="30"/>
      <c r="I16" s="7"/>
      <c r="J16" s="7"/>
      <c r="K16" s="7"/>
      <c r="L16" s="7"/>
      <c r="M16" s="7"/>
      <c r="N16" s="7">
        <v>75</v>
      </c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31"/>
    </row>
    <row r="17" spans="1:26" s="11" customFormat="1" ht="18" customHeight="1">
      <c r="A17" s="1">
        <v>13</v>
      </c>
      <c r="B17" s="1">
        <v>9522</v>
      </c>
      <c r="C17" s="5" t="s">
        <v>76</v>
      </c>
      <c r="D17" s="1" t="s">
        <v>35</v>
      </c>
      <c r="E17" s="6" t="s">
        <v>77</v>
      </c>
      <c r="F17" s="1" t="s">
        <v>7</v>
      </c>
      <c r="G17" s="1">
        <f t="shared" si="0"/>
        <v>71</v>
      </c>
      <c r="H17" s="30"/>
      <c r="I17" s="7"/>
      <c r="J17" s="7"/>
      <c r="K17" s="7"/>
      <c r="L17" s="7"/>
      <c r="M17" s="7"/>
      <c r="N17" s="7"/>
      <c r="O17" s="7"/>
      <c r="P17" s="7"/>
      <c r="Q17" s="7"/>
      <c r="R17" s="7">
        <v>70</v>
      </c>
      <c r="S17" s="7"/>
      <c r="T17" s="7"/>
      <c r="U17" s="7"/>
      <c r="V17" s="7"/>
      <c r="W17" s="7"/>
      <c r="X17" s="7">
        <v>1</v>
      </c>
      <c r="Y17" s="7"/>
      <c r="Z17" s="31"/>
    </row>
    <row r="18" spans="1:26" s="11" customFormat="1" ht="18" customHeight="1">
      <c r="A18" s="1">
        <v>14</v>
      </c>
      <c r="B18" s="1">
        <v>44281</v>
      </c>
      <c r="C18" s="5" t="s">
        <v>587</v>
      </c>
      <c r="D18" s="1" t="s">
        <v>35</v>
      </c>
      <c r="E18" s="6" t="s">
        <v>8</v>
      </c>
      <c r="F18" s="1" t="s">
        <v>542</v>
      </c>
      <c r="G18" s="1">
        <f t="shared" si="0"/>
        <v>70</v>
      </c>
      <c r="H18" s="30"/>
      <c r="I18" s="7"/>
      <c r="J18" s="7"/>
      <c r="K18" s="7"/>
      <c r="L18" s="7"/>
      <c r="M18" s="7"/>
      <c r="N18" s="7">
        <v>70</v>
      </c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31"/>
    </row>
    <row r="19" spans="1:26" s="11" customFormat="1" ht="18" customHeight="1">
      <c r="A19" s="1">
        <v>15</v>
      </c>
      <c r="B19" s="1">
        <v>36857</v>
      </c>
      <c r="C19" s="5" t="s">
        <v>314</v>
      </c>
      <c r="D19" s="1" t="s">
        <v>35</v>
      </c>
      <c r="E19" s="6" t="s">
        <v>8</v>
      </c>
      <c r="F19" s="1" t="s">
        <v>7</v>
      </c>
      <c r="G19" s="1">
        <f t="shared" si="0"/>
        <v>65</v>
      </c>
      <c r="H19" s="30"/>
      <c r="I19" s="7"/>
      <c r="J19" s="7"/>
      <c r="K19" s="7"/>
      <c r="L19" s="7"/>
      <c r="M19" s="7"/>
      <c r="N19" s="7"/>
      <c r="O19" s="7"/>
      <c r="P19" s="7"/>
      <c r="Q19" s="7"/>
      <c r="R19" s="7">
        <v>65</v>
      </c>
      <c r="S19" s="7"/>
      <c r="T19" s="7"/>
      <c r="U19" s="7"/>
      <c r="V19" s="7"/>
      <c r="W19" s="7"/>
      <c r="X19" s="7"/>
      <c r="Y19" s="7"/>
      <c r="Z19" s="31"/>
    </row>
    <row r="20" spans="1:26" s="11" customFormat="1" ht="18" customHeight="1">
      <c r="A20" s="1">
        <v>15</v>
      </c>
      <c r="B20" s="1">
        <v>63706</v>
      </c>
      <c r="C20" s="5" t="s">
        <v>588</v>
      </c>
      <c r="D20" s="1" t="s">
        <v>35</v>
      </c>
      <c r="E20" s="6" t="s">
        <v>546</v>
      </c>
      <c r="F20" s="1" t="s">
        <v>542</v>
      </c>
      <c r="G20" s="1">
        <f t="shared" si="0"/>
        <v>65</v>
      </c>
      <c r="H20" s="30"/>
      <c r="I20" s="7"/>
      <c r="J20" s="7"/>
      <c r="K20" s="7"/>
      <c r="L20" s="7"/>
      <c r="M20" s="7"/>
      <c r="N20" s="7">
        <v>65</v>
      </c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31"/>
    </row>
    <row r="21" spans="1:26" s="11" customFormat="1" ht="18" customHeight="1">
      <c r="A21" s="1">
        <v>15</v>
      </c>
      <c r="B21" s="1">
        <v>32066</v>
      </c>
      <c r="C21" s="5" t="s">
        <v>444</v>
      </c>
      <c r="D21" s="1" t="s">
        <v>35</v>
      </c>
      <c r="E21" s="6" t="s">
        <v>8</v>
      </c>
      <c r="F21" s="1" t="s">
        <v>445</v>
      </c>
      <c r="G21" s="1">
        <f t="shared" si="0"/>
        <v>65</v>
      </c>
      <c r="H21" s="30"/>
      <c r="I21" s="7"/>
      <c r="J21" s="7"/>
      <c r="K21" s="7"/>
      <c r="L21" s="7"/>
      <c r="M21" s="7"/>
      <c r="N21" s="7"/>
      <c r="O21" s="7">
        <v>40</v>
      </c>
      <c r="P21" s="7"/>
      <c r="Q21" s="7">
        <v>25</v>
      </c>
      <c r="R21" s="7"/>
      <c r="S21" s="7"/>
      <c r="T21" s="7"/>
      <c r="U21" s="7"/>
      <c r="V21" s="7"/>
      <c r="W21" s="7"/>
      <c r="X21" s="7"/>
      <c r="Y21" s="7"/>
      <c r="Z21" s="31"/>
    </row>
    <row r="22" spans="1:26" s="11" customFormat="1" ht="18" customHeight="1">
      <c r="A22" s="1">
        <v>18</v>
      </c>
      <c r="B22" s="1">
        <v>47907</v>
      </c>
      <c r="C22" s="5" t="s">
        <v>516</v>
      </c>
      <c r="D22" s="1" t="s">
        <v>35</v>
      </c>
      <c r="E22" s="6" t="s">
        <v>8</v>
      </c>
      <c r="F22" s="1" t="s">
        <v>351</v>
      </c>
      <c r="G22" s="1">
        <f t="shared" si="0"/>
        <v>60</v>
      </c>
      <c r="H22" s="30"/>
      <c r="I22" s="7"/>
      <c r="J22" s="7"/>
      <c r="K22" s="7"/>
      <c r="L22" s="7"/>
      <c r="M22" s="7"/>
      <c r="N22" s="7"/>
      <c r="O22" s="7">
        <v>60</v>
      </c>
      <c r="P22" s="7"/>
      <c r="Q22" s="7"/>
      <c r="R22" s="7"/>
      <c r="S22" s="7"/>
      <c r="T22" s="7"/>
      <c r="U22" s="7"/>
      <c r="V22" s="7"/>
      <c r="W22" s="7"/>
      <c r="X22" s="7"/>
      <c r="Y22" s="7"/>
      <c r="Z22" s="31"/>
    </row>
    <row r="23" spans="1:26" s="11" customFormat="1" ht="18" customHeight="1">
      <c r="A23" s="1">
        <v>18</v>
      </c>
      <c r="B23" s="1">
        <v>16397</v>
      </c>
      <c r="C23" s="5" t="s">
        <v>589</v>
      </c>
      <c r="D23" s="1" t="s">
        <v>35</v>
      </c>
      <c r="E23" s="6" t="s">
        <v>8</v>
      </c>
      <c r="F23" s="1" t="s">
        <v>542</v>
      </c>
      <c r="G23" s="1">
        <f t="shared" si="0"/>
        <v>60</v>
      </c>
      <c r="H23" s="30"/>
      <c r="I23" s="7"/>
      <c r="J23" s="7"/>
      <c r="K23" s="7"/>
      <c r="L23" s="7"/>
      <c r="M23" s="7"/>
      <c r="N23" s="7">
        <v>60</v>
      </c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31"/>
    </row>
    <row r="24" spans="1:26" s="11" customFormat="1" ht="18" customHeight="1">
      <c r="A24" s="1">
        <v>18</v>
      </c>
      <c r="B24" s="1">
        <v>4254</v>
      </c>
      <c r="C24" s="5" t="s">
        <v>315</v>
      </c>
      <c r="D24" s="1" t="s">
        <v>35</v>
      </c>
      <c r="E24" s="6" t="s">
        <v>8</v>
      </c>
      <c r="F24" s="1" t="s">
        <v>7</v>
      </c>
      <c r="G24" s="1">
        <f t="shared" si="0"/>
        <v>60</v>
      </c>
      <c r="H24" s="30"/>
      <c r="I24" s="7"/>
      <c r="J24" s="7"/>
      <c r="K24" s="7"/>
      <c r="L24" s="7"/>
      <c r="M24" s="7"/>
      <c r="N24" s="7"/>
      <c r="O24" s="7"/>
      <c r="P24" s="7"/>
      <c r="Q24" s="7"/>
      <c r="R24" s="7">
        <v>60</v>
      </c>
      <c r="S24" s="7"/>
      <c r="T24" s="7"/>
      <c r="U24" s="7"/>
      <c r="V24" s="7"/>
      <c r="W24" s="7"/>
      <c r="X24" s="7"/>
      <c r="Y24" s="7"/>
      <c r="Z24" s="31"/>
    </row>
    <row r="25" spans="1:26" s="11" customFormat="1" ht="18" customHeight="1">
      <c r="A25" s="1">
        <v>21</v>
      </c>
      <c r="B25" s="1">
        <v>24383</v>
      </c>
      <c r="C25" s="5" t="s">
        <v>41</v>
      </c>
      <c r="D25" s="1" t="s">
        <v>35</v>
      </c>
      <c r="E25" s="6" t="s">
        <v>8</v>
      </c>
      <c r="F25" s="1" t="s">
        <v>9</v>
      </c>
      <c r="G25" s="1">
        <f t="shared" si="0"/>
        <v>56</v>
      </c>
      <c r="H25" s="30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>
        <v>13</v>
      </c>
      <c r="V25" s="7">
        <v>13</v>
      </c>
      <c r="W25" s="7"/>
      <c r="X25" s="7"/>
      <c r="Y25" s="7">
        <v>30</v>
      </c>
      <c r="Z25" s="31"/>
    </row>
    <row r="26" spans="1:26" s="11" customFormat="1" ht="18" customHeight="1">
      <c r="A26" s="1">
        <v>22</v>
      </c>
      <c r="B26" s="1">
        <v>26137</v>
      </c>
      <c r="C26" s="5" t="s">
        <v>590</v>
      </c>
      <c r="D26" s="1" t="s">
        <v>35</v>
      </c>
      <c r="E26" s="6" t="s">
        <v>591</v>
      </c>
      <c r="F26" s="1" t="s">
        <v>542</v>
      </c>
      <c r="G26" s="1">
        <f t="shared" si="0"/>
        <v>55</v>
      </c>
      <c r="H26" s="30"/>
      <c r="I26" s="7"/>
      <c r="J26" s="7"/>
      <c r="K26" s="7"/>
      <c r="L26" s="7"/>
      <c r="M26" s="7"/>
      <c r="N26" s="7">
        <v>55</v>
      </c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31"/>
    </row>
    <row r="27" spans="1:26" s="11" customFormat="1" ht="18" customHeight="1">
      <c r="A27" s="1">
        <v>22</v>
      </c>
      <c r="B27" s="1">
        <v>560</v>
      </c>
      <c r="C27" s="5" t="s">
        <v>316</v>
      </c>
      <c r="D27" s="1" t="s">
        <v>35</v>
      </c>
      <c r="E27" s="6" t="s">
        <v>8</v>
      </c>
      <c r="F27" s="1" t="s">
        <v>7</v>
      </c>
      <c r="G27" s="1">
        <f t="shared" si="0"/>
        <v>55</v>
      </c>
      <c r="H27" s="30"/>
      <c r="I27" s="7"/>
      <c r="J27" s="7"/>
      <c r="K27" s="7"/>
      <c r="L27" s="7"/>
      <c r="M27" s="7"/>
      <c r="N27" s="7"/>
      <c r="O27" s="7"/>
      <c r="P27" s="7"/>
      <c r="Q27" s="7"/>
      <c r="R27" s="7">
        <v>55</v>
      </c>
      <c r="S27" s="7"/>
      <c r="T27" s="7"/>
      <c r="U27" s="7"/>
      <c r="V27" s="7"/>
      <c r="W27" s="7"/>
      <c r="X27" s="7"/>
      <c r="Y27" s="7"/>
      <c r="Z27" s="31"/>
    </row>
    <row r="28" spans="1:26" s="11" customFormat="1" ht="18" customHeight="1">
      <c r="A28" s="1">
        <v>24</v>
      </c>
      <c r="B28" s="1">
        <v>7146</v>
      </c>
      <c r="C28" s="5" t="s">
        <v>517</v>
      </c>
      <c r="D28" s="1" t="s">
        <v>35</v>
      </c>
      <c r="E28" s="6" t="s">
        <v>421</v>
      </c>
      <c r="F28" s="1" t="s">
        <v>11</v>
      </c>
      <c r="G28" s="1">
        <f t="shared" si="0"/>
        <v>50</v>
      </c>
      <c r="H28" s="30"/>
      <c r="I28" s="7"/>
      <c r="J28" s="7"/>
      <c r="K28" s="7"/>
      <c r="L28" s="7"/>
      <c r="M28" s="7"/>
      <c r="N28" s="7"/>
      <c r="O28" s="7">
        <v>50</v>
      </c>
      <c r="P28" s="7"/>
      <c r="Q28" s="7"/>
      <c r="R28" s="7"/>
      <c r="S28" s="7"/>
      <c r="T28" s="7"/>
      <c r="U28" s="7"/>
      <c r="V28" s="7"/>
      <c r="W28" s="7"/>
      <c r="X28" s="7"/>
      <c r="Y28" s="7"/>
      <c r="Z28" s="31"/>
    </row>
    <row r="29" spans="1:26" s="11" customFormat="1" ht="18" customHeight="1">
      <c r="A29" s="1">
        <v>24</v>
      </c>
      <c r="B29" s="1">
        <v>12118</v>
      </c>
      <c r="C29" s="5" t="s">
        <v>317</v>
      </c>
      <c r="D29" s="1" t="s">
        <v>35</v>
      </c>
      <c r="E29" s="6" t="s">
        <v>8</v>
      </c>
      <c r="F29" s="1" t="s">
        <v>7</v>
      </c>
      <c r="G29" s="1">
        <f t="shared" si="0"/>
        <v>50</v>
      </c>
      <c r="H29" s="30"/>
      <c r="I29" s="7"/>
      <c r="J29" s="7"/>
      <c r="K29" s="7"/>
      <c r="L29" s="7"/>
      <c r="M29" s="7"/>
      <c r="N29" s="7"/>
      <c r="O29" s="7"/>
      <c r="P29" s="7"/>
      <c r="Q29" s="7"/>
      <c r="R29" s="7">
        <v>50</v>
      </c>
      <c r="S29" s="7"/>
      <c r="T29" s="7"/>
      <c r="U29" s="7"/>
      <c r="V29" s="7"/>
      <c r="W29" s="7"/>
      <c r="X29" s="7"/>
      <c r="Y29" s="7"/>
      <c r="Z29" s="31"/>
    </row>
    <row r="30" spans="1:26" s="11" customFormat="1" ht="18" customHeight="1">
      <c r="A30" s="1">
        <v>26</v>
      </c>
      <c r="B30" s="1">
        <v>34716</v>
      </c>
      <c r="C30" s="5" t="s">
        <v>318</v>
      </c>
      <c r="D30" s="1" t="s">
        <v>35</v>
      </c>
      <c r="E30" s="6" t="s">
        <v>8</v>
      </c>
      <c r="F30" s="1" t="s">
        <v>7</v>
      </c>
      <c r="G30" s="1">
        <f t="shared" si="0"/>
        <v>45</v>
      </c>
      <c r="H30" s="30"/>
      <c r="I30" s="7"/>
      <c r="J30" s="7"/>
      <c r="K30" s="7"/>
      <c r="L30" s="7"/>
      <c r="M30" s="7"/>
      <c r="N30" s="7"/>
      <c r="O30" s="7"/>
      <c r="P30" s="7"/>
      <c r="Q30" s="7"/>
      <c r="R30" s="7">
        <v>45</v>
      </c>
      <c r="S30" s="7"/>
      <c r="T30" s="7"/>
      <c r="U30" s="7"/>
      <c r="V30" s="7"/>
      <c r="W30" s="7"/>
      <c r="X30" s="7"/>
      <c r="Y30" s="7"/>
      <c r="Z30" s="31"/>
    </row>
    <row r="31" spans="1:26" s="11" customFormat="1" ht="18" customHeight="1">
      <c r="A31" s="1">
        <v>27</v>
      </c>
      <c r="B31" s="1">
        <v>43296</v>
      </c>
      <c r="C31" s="5" t="s">
        <v>319</v>
      </c>
      <c r="D31" s="1" t="s">
        <v>35</v>
      </c>
      <c r="E31" s="6" t="s">
        <v>8</v>
      </c>
      <c r="F31" s="1" t="s">
        <v>7</v>
      </c>
      <c r="G31" s="1">
        <f t="shared" si="0"/>
        <v>40</v>
      </c>
      <c r="H31" s="30"/>
      <c r="I31" s="7"/>
      <c r="J31" s="7"/>
      <c r="K31" s="7"/>
      <c r="L31" s="7"/>
      <c r="M31" s="7"/>
      <c r="N31" s="7"/>
      <c r="O31" s="7"/>
      <c r="P31" s="7"/>
      <c r="Q31" s="7"/>
      <c r="R31" s="7">
        <v>40</v>
      </c>
      <c r="S31" s="7"/>
      <c r="T31" s="7"/>
      <c r="U31" s="7"/>
      <c r="V31" s="7"/>
      <c r="W31" s="7"/>
      <c r="X31" s="7"/>
      <c r="Y31" s="7"/>
      <c r="Z31" s="31"/>
    </row>
    <row r="32" spans="1:26" s="11" customFormat="1" ht="18" customHeight="1">
      <c r="A32" s="1">
        <v>28</v>
      </c>
      <c r="B32" s="1">
        <v>30685</v>
      </c>
      <c r="C32" s="5" t="s">
        <v>518</v>
      </c>
      <c r="D32" s="1" t="s">
        <v>35</v>
      </c>
      <c r="E32" s="6" t="s">
        <v>8</v>
      </c>
      <c r="F32" s="1" t="s">
        <v>351</v>
      </c>
      <c r="G32" s="1">
        <f t="shared" si="0"/>
        <v>37</v>
      </c>
      <c r="H32" s="30"/>
      <c r="I32" s="7"/>
      <c r="J32" s="7"/>
      <c r="K32" s="7"/>
      <c r="L32" s="7"/>
      <c r="M32" s="7"/>
      <c r="N32" s="7"/>
      <c r="O32" s="7">
        <v>37</v>
      </c>
      <c r="P32" s="7"/>
      <c r="Q32" s="7"/>
      <c r="R32" s="7"/>
      <c r="S32" s="7"/>
      <c r="T32" s="7"/>
      <c r="U32" s="7"/>
      <c r="V32" s="7"/>
      <c r="W32" s="7"/>
      <c r="X32" s="7"/>
      <c r="Y32" s="7"/>
      <c r="Z32" s="31"/>
    </row>
    <row r="33" spans="1:26" s="11" customFormat="1" ht="18" customHeight="1">
      <c r="A33" s="1">
        <v>28</v>
      </c>
      <c r="B33" s="1">
        <v>26923</v>
      </c>
      <c r="C33" s="5" t="s">
        <v>483</v>
      </c>
      <c r="D33" s="1" t="s">
        <v>35</v>
      </c>
      <c r="E33" s="6" t="s">
        <v>8</v>
      </c>
      <c r="F33" s="1" t="s">
        <v>13</v>
      </c>
      <c r="G33" s="1">
        <f t="shared" si="0"/>
        <v>37</v>
      </c>
      <c r="H33" s="30"/>
      <c r="I33" s="7"/>
      <c r="J33" s="7"/>
      <c r="K33" s="7"/>
      <c r="L33" s="7"/>
      <c r="M33" s="7"/>
      <c r="N33" s="7"/>
      <c r="O33" s="7"/>
      <c r="P33" s="7">
        <v>37</v>
      </c>
      <c r="Q33" s="7"/>
      <c r="R33" s="7"/>
      <c r="S33" s="7"/>
      <c r="T33" s="7"/>
      <c r="U33" s="7"/>
      <c r="V33" s="7"/>
      <c r="W33" s="7"/>
      <c r="X33" s="7"/>
      <c r="Y33" s="7"/>
      <c r="Z33" s="31"/>
    </row>
    <row r="34" spans="1:26" s="11" customFormat="1" ht="18" customHeight="1">
      <c r="A34" s="1">
        <v>30</v>
      </c>
      <c r="B34" s="1">
        <v>9261</v>
      </c>
      <c r="C34" s="5" t="s">
        <v>143</v>
      </c>
      <c r="D34" s="1" t="s">
        <v>35</v>
      </c>
      <c r="E34" s="6" t="s">
        <v>15</v>
      </c>
      <c r="F34" s="1" t="s">
        <v>9</v>
      </c>
      <c r="G34" s="1">
        <f t="shared" si="0"/>
        <v>30</v>
      </c>
      <c r="H34" s="30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>
        <v>30</v>
      </c>
      <c r="W34" s="7"/>
      <c r="X34" s="7"/>
      <c r="Y34" s="7"/>
      <c r="Z34" s="31"/>
    </row>
    <row r="35" spans="1:26" s="11" customFormat="1" ht="18" customHeight="1">
      <c r="A35" s="1">
        <v>30</v>
      </c>
      <c r="B35" s="1">
        <v>34698</v>
      </c>
      <c r="C35" s="5" t="s">
        <v>110</v>
      </c>
      <c r="D35" s="1" t="s">
        <v>35</v>
      </c>
      <c r="E35" s="6" t="s">
        <v>8</v>
      </c>
      <c r="F35" s="1" t="s">
        <v>82</v>
      </c>
      <c r="G35" s="1">
        <f t="shared" si="0"/>
        <v>30</v>
      </c>
      <c r="H35" s="30"/>
      <c r="I35" s="7"/>
      <c r="J35" s="7"/>
      <c r="K35" s="7"/>
      <c r="L35" s="7"/>
      <c r="M35" s="7"/>
      <c r="N35" s="7"/>
      <c r="O35" s="7"/>
      <c r="P35" s="7"/>
      <c r="Q35" s="7"/>
      <c r="R35" s="7"/>
      <c r="S35" s="7">
        <v>10</v>
      </c>
      <c r="T35" s="7">
        <v>10</v>
      </c>
      <c r="U35" s="7"/>
      <c r="V35" s="7"/>
      <c r="W35" s="7">
        <v>10</v>
      </c>
      <c r="X35" s="7"/>
      <c r="Y35" s="7"/>
      <c r="Z35" s="31"/>
    </row>
    <row r="36" spans="1:26" s="11" customFormat="1" ht="18" customHeight="1">
      <c r="A36" s="1">
        <v>30</v>
      </c>
      <c r="B36" s="1">
        <v>2852</v>
      </c>
      <c r="C36" s="5" t="s">
        <v>442</v>
      </c>
      <c r="D36" s="1" t="s">
        <v>35</v>
      </c>
      <c r="E36" s="6" t="s">
        <v>443</v>
      </c>
      <c r="F36" s="1" t="s">
        <v>351</v>
      </c>
      <c r="G36" s="1">
        <f t="shared" si="0"/>
        <v>30</v>
      </c>
      <c r="H36" s="30"/>
      <c r="I36" s="7"/>
      <c r="J36" s="7"/>
      <c r="K36" s="7"/>
      <c r="L36" s="7"/>
      <c r="M36" s="7"/>
      <c r="N36" s="7"/>
      <c r="O36" s="7"/>
      <c r="P36" s="7"/>
      <c r="Q36" s="7">
        <v>30</v>
      </c>
      <c r="R36" s="7"/>
      <c r="S36" s="7"/>
      <c r="T36" s="7"/>
      <c r="U36" s="7"/>
      <c r="V36" s="7"/>
      <c r="W36" s="7"/>
      <c r="X36" s="7"/>
      <c r="Y36" s="7"/>
      <c r="Z36" s="31"/>
    </row>
    <row r="37" spans="1:26" s="11" customFormat="1" ht="18" customHeight="1">
      <c r="A37" s="1">
        <v>33</v>
      </c>
      <c r="B37" s="1">
        <v>46503</v>
      </c>
      <c r="C37" s="5" t="s">
        <v>320</v>
      </c>
      <c r="D37" s="1" t="s">
        <v>35</v>
      </c>
      <c r="E37" s="6" t="s">
        <v>253</v>
      </c>
      <c r="F37" s="1" t="s">
        <v>7</v>
      </c>
      <c r="G37" s="1">
        <f t="shared" ref="G37:G69" si="1">SUM(I37:Y37)</f>
        <v>25</v>
      </c>
      <c r="H37" s="30"/>
      <c r="I37" s="7"/>
      <c r="J37" s="7"/>
      <c r="K37" s="7"/>
      <c r="L37" s="7"/>
      <c r="M37" s="7"/>
      <c r="N37" s="7"/>
      <c r="O37" s="7"/>
      <c r="P37" s="7"/>
      <c r="Q37" s="7"/>
      <c r="R37" s="7">
        <v>25</v>
      </c>
      <c r="S37" s="7"/>
      <c r="T37" s="7"/>
      <c r="U37" s="7"/>
      <c r="V37" s="7"/>
      <c r="W37" s="7"/>
      <c r="X37" s="7"/>
      <c r="Y37" s="7"/>
      <c r="Z37" s="31"/>
    </row>
    <row r="38" spans="1:26" s="11" customFormat="1" ht="18" customHeight="1">
      <c r="A38" s="1">
        <v>34</v>
      </c>
      <c r="B38" s="1">
        <v>48073</v>
      </c>
      <c r="C38" s="5" t="s">
        <v>111</v>
      </c>
      <c r="D38" s="1" t="s">
        <v>35</v>
      </c>
      <c r="E38" s="6" t="s">
        <v>8</v>
      </c>
      <c r="F38" s="1" t="s">
        <v>83</v>
      </c>
      <c r="G38" s="1">
        <f t="shared" si="1"/>
        <v>24</v>
      </c>
      <c r="H38" s="30"/>
      <c r="I38" s="7"/>
      <c r="J38" s="7"/>
      <c r="K38" s="7"/>
      <c r="L38" s="7"/>
      <c r="M38" s="7"/>
      <c r="N38" s="7"/>
      <c r="O38" s="7"/>
      <c r="P38" s="7"/>
      <c r="Q38" s="7"/>
      <c r="R38" s="7"/>
      <c r="S38" s="7">
        <v>8</v>
      </c>
      <c r="T38" s="7">
        <v>7</v>
      </c>
      <c r="U38" s="7"/>
      <c r="V38" s="7"/>
      <c r="W38" s="7">
        <v>9</v>
      </c>
      <c r="X38" s="7"/>
      <c r="Y38" s="7"/>
      <c r="Z38" s="31"/>
    </row>
    <row r="39" spans="1:26" s="11" customFormat="1" ht="18" customHeight="1">
      <c r="A39" s="1">
        <v>35</v>
      </c>
      <c r="B39" s="1">
        <v>15633</v>
      </c>
      <c r="C39" s="5" t="s">
        <v>42</v>
      </c>
      <c r="D39" s="1" t="s">
        <v>35</v>
      </c>
      <c r="E39" s="6" t="s">
        <v>16</v>
      </c>
      <c r="F39" s="1" t="s">
        <v>9</v>
      </c>
      <c r="G39" s="1">
        <f t="shared" si="1"/>
        <v>21</v>
      </c>
      <c r="H39" s="30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>
        <v>1</v>
      </c>
      <c r="V39" s="7"/>
      <c r="W39" s="7"/>
      <c r="X39" s="7"/>
      <c r="Y39" s="7">
        <v>20</v>
      </c>
      <c r="Z39" s="31"/>
    </row>
    <row r="40" spans="1:26" s="11" customFormat="1" ht="18" customHeight="1">
      <c r="A40" s="1">
        <v>36</v>
      </c>
      <c r="B40" s="1">
        <v>18908</v>
      </c>
      <c r="C40" s="5" t="s">
        <v>446</v>
      </c>
      <c r="D40" s="1" t="s">
        <v>35</v>
      </c>
      <c r="E40" s="6" t="s">
        <v>8</v>
      </c>
      <c r="F40" s="1" t="s">
        <v>11</v>
      </c>
      <c r="G40" s="1">
        <f t="shared" si="1"/>
        <v>20</v>
      </c>
      <c r="H40" s="30"/>
      <c r="I40" s="7"/>
      <c r="J40" s="7"/>
      <c r="K40" s="7"/>
      <c r="L40" s="7"/>
      <c r="M40" s="7"/>
      <c r="N40" s="7"/>
      <c r="O40" s="7"/>
      <c r="P40" s="7"/>
      <c r="Q40" s="7">
        <v>20</v>
      </c>
      <c r="R40" s="7"/>
      <c r="S40" s="7"/>
      <c r="T40" s="7"/>
      <c r="U40" s="7"/>
      <c r="V40" s="7"/>
      <c r="W40" s="7"/>
      <c r="X40" s="7"/>
      <c r="Y40" s="7"/>
      <c r="Z40" s="31"/>
    </row>
    <row r="41" spans="1:26" s="11" customFormat="1" ht="18" customHeight="1">
      <c r="A41" s="1">
        <v>36</v>
      </c>
      <c r="B41" s="1">
        <v>8173</v>
      </c>
      <c r="C41" s="5" t="s">
        <v>321</v>
      </c>
      <c r="D41" s="1" t="s">
        <v>35</v>
      </c>
      <c r="E41" s="6" t="s">
        <v>8</v>
      </c>
      <c r="F41" s="1" t="s">
        <v>7</v>
      </c>
      <c r="G41" s="1">
        <f t="shared" si="1"/>
        <v>20</v>
      </c>
      <c r="H41" s="30"/>
      <c r="I41" s="7"/>
      <c r="J41" s="7"/>
      <c r="K41" s="7"/>
      <c r="L41" s="7"/>
      <c r="M41" s="7"/>
      <c r="N41" s="7"/>
      <c r="O41" s="7"/>
      <c r="P41" s="7"/>
      <c r="Q41" s="7"/>
      <c r="R41" s="7">
        <v>20</v>
      </c>
      <c r="S41" s="7"/>
      <c r="T41" s="7"/>
      <c r="U41" s="7"/>
      <c r="V41" s="7"/>
      <c r="W41" s="7"/>
      <c r="X41" s="7"/>
      <c r="Y41" s="7"/>
      <c r="Z41" s="31"/>
    </row>
    <row r="42" spans="1:26" s="11" customFormat="1" ht="18" customHeight="1">
      <c r="A42" s="1">
        <v>38</v>
      </c>
      <c r="B42" s="1">
        <v>59740</v>
      </c>
      <c r="C42" s="5" t="s">
        <v>183</v>
      </c>
      <c r="D42" s="1" t="s">
        <v>35</v>
      </c>
      <c r="E42" s="6" t="s">
        <v>87</v>
      </c>
      <c r="F42" s="1" t="s">
        <v>83</v>
      </c>
      <c r="G42" s="1">
        <f t="shared" si="1"/>
        <v>18</v>
      </c>
      <c r="H42" s="30"/>
      <c r="I42" s="7"/>
      <c r="J42" s="7"/>
      <c r="K42" s="7"/>
      <c r="L42" s="7"/>
      <c r="M42" s="7"/>
      <c r="N42" s="7"/>
      <c r="O42" s="7"/>
      <c r="P42" s="7"/>
      <c r="Q42" s="7"/>
      <c r="R42" s="7"/>
      <c r="S42" s="7">
        <v>9</v>
      </c>
      <c r="T42" s="7">
        <v>9</v>
      </c>
      <c r="U42" s="7"/>
      <c r="V42" s="7"/>
      <c r="W42" s="7"/>
      <c r="X42" s="7"/>
      <c r="Y42" s="7"/>
      <c r="Z42" s="31"/>
    </row>
    <row r="43" spans="1:26" s="11" customFormat="1" ht="18" customHeight="1">
      <c r="A43" s="1">
        <v>39</v>
      </c>
      <c r="B43" s="1">
        <v>65195</v>
      </c>
      <c r="C43" s="5" t="s">
        <v>447</v>
      </c>
      <c r="D43" s="1" t="s">
        <v>35</v>
      </c>
      <c r="E43" s="6" t="s">
        <v>8</v>
      </c>
      <c r="F43" s="1" t="s">
        <v>11</v>
      </c>
      <c r="G43" s="1">
        <f t="shared" si="1"/>
        <v>17</v>
      </c>
      <c r="H43" s="30"/>
      <c r="I43" s="7"/>
      <c r="J43" s="7"/>
      <c r="K43" s="7"/>
      <c r="L43" s="7"/>
      <c r="M43" s="7"/>
      <c r="N43" s="7"/>
      <c r="O43" s="7"/>
      <c r="P43" s="7"/>
      <c r="Q43" s="7">
        <v>17</v>
      </c>
      <c r="R43" s="7"/>
      <c r="S43" s="7"/>
      <c r="T43" s="7"/>
      <c r="U43" s="7"/>
      <c r="V43" s="7"/>
      <c r="W43" s="7"/>
      <c r="X43" s="7"/>
      <c r="Y43" s="7"/>
      <c r="Z43" s="31"/>
    </row>
    <row r="44" spans="1:26" s="11" customFormat="1" ht="18" customHeight="1">
      <c r="A44" s="1">
        <v>40</v>
      </c>
      <c r="B44" s="1">
        <v>55832</v>
      </c>
      <c r="C44" s="5" t="s">
        <v>44</v>
      </c>
      <c r="D44" s="1" t="s">
        <v>35</v>
      </c>
      <c r="E44" s="6" t="s">
        <v>8</v>
      </c>
      <c r="F44" s="1" t="s">
        <v>9</v>
      </c>
      <c r="G44" s="1">
        <f t="shared" si="1"/>
        <v>15</v>
      </c>
      <c r="H44" s="30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>
        <v>15</v>
      </c>
      <c r="Z44" s="31"/>
    </row>
    <row r="45" spans="1:26" s="11" customFormat="1" ht="18" customHeight="1">
      <c r="A45" s="1">
        <v>40</v>
      </c>
      <c r="B45" s="1">
        <v>51863</v>
      </c>
      <c r="C45" s="5" t="s">
        <v>448</v>
      </c>
      <c r="D45" s="1" t="s">
        <v>35</v>
      </c>
      <c r="E45" s="6" t="s">
        <v>8</v>
      </c>
      <c r="F45" s="1" t="s">
        <v>11</v>
      </c>
      <c r="G45" s="1">
        <f t="shared" si="1"/>
        <v>15</v>
      </c>
      <c r="H45" s="30"/>
      <c r="I45" s="7"/>
      <c r="J45" s="7"/>
      <c r="K45" s="7"/>
      <c r="L45" s="7"/>
      <c r="M45" s="7"/>
      <c r="N45" s="7"/>
      <c r="O45" s="7"/>
      <c r="P45" s="7"/>
      <c r="Q45" s="7">
        <v>15</v>
      </c>
      <c r="R45" s="7"/>
      <c r="S45" s="7"/>
      <c r="T45" s="7"/>
      <c r="U45" s="7"/>
      <c r="V45" s="7"/>
      <c r="W45" s="7"/>
      <c r="X45" s="7"/>
      <c r="Y45" s="7"/>
      <c r="Z45" s="31"/>
    </row>
    <row r="46" spans="1:26" s="11" customFormat="1" ht="18" customHeight="1">
      <c r="A46" s="1">
        <v>40</v>
      </c>
      <c r="B46" s="1">
        <v>64808</v>
      </c>
      <c r="C46" s="5" t="s">
        <v>322</v>
      </c>
      <c r="D46" s="1" t="s">
        <v>35</v>
      </c>
      <c r="E46" s="6" t="s">
        <v>260</v>
      </c>
      <c r="F46" s="1" t="s">
        <v>7</v>
      </c>
      <c r="G46" s="1">
        <f t="shared" si="1"/>
        <v>15</v>
      </c>
      <c r="H46" s="30"/>
      <c r="I46" s="7"/>
      <c r="J46" s="7"/>
      <c r="K46" s="7"/>
      <c r="L46" s="7"/>
      <c r="M46" s="7"/>
      <c r="N46" s="7"/>
      <c r="O46" s="7"/>
      <c r="P46" s="7"/>
      <c r="Q46" s="7"/>
      <c r="R46" s="7">
        <v>15</v>
      </c>
      <c r="S46" s="7"/>
      <c r="T46" s="7"/>
      <c r="U46" s="7"/>
      <c r="V46" s="7"/>
      <c r="W46" s="7"/>
      <c r="X46" s="7"/>
      <c r="Y46" s="7"/>
      <c r="Z46" s="31"/>
    </row>
    <row r="47" spans="1:26" s="11" customFormat="1" ht="18" customHeight="1">
      <c r="A47" s="1">
        <v>43</v>
      </c>
      <c r="B47" s="1">
        <v>51405</v>
      </c>
      <c r="C47" s="5" t="s">
        <v>449</v>
      </c>
      <c r="D47" s="1" t="s">
        <v>35</v>
      </c>
      <c r="E47" s="6" t="s">
        <v>8</v>
      </c>
      <c r="F47" s="1" t="s">
        <v>11</v>
      </c>
      <c r="G47" s="1">
        <f t="shared" si="1"/>
        <v>13</v>
      </c>
      <c r="H47" s="30"/>
      <c r="I47" s="7"/>
      <c r="J47" s="7"/>
      <c r="K47" s="7"/>
      <c r="L47" s="7"/>
      <c r="M47" s="7"/>
      <c r="N47" s="7"/>
      <c r="O47" s="7"/>
      <c r="P47" s="7"/>
      <c r="Q47" s="7">
        <v>13</v>
      </c>
      <c r="R47" s="7"/>
      <c r="S47" s="7"/>
      <c r="T47" s="7"/>
      <c r="U47" s="7"/>
      <c r="V47" s="7"/>
      <c r="W47" s="7"/>
      <c r="X47" s="7"/>
      <c r="Y47" s="7"/>
      <c r="Z47" s="31"/>
    </row>
    <row r="48" spans="1:26" s="11" customFormat="1" ht="18" customHeight="1">
      <c r="A48" s="1">
        <v>43</v>
      </c>
      <c r="B48" s="1">
        <v>39168</v>
      </c>
      <c r="C48" s="5" t="s">
        <v>185</v>
      </c>
      <c r="D48" s="1" t="s">
        <v>35</v>
      </c>
      <c r="E48" s="6" t="s">
        <v>186</v>
      </c>
      <c r="F48" s="1" t="s">
        <v>101</v>
      </c>
      <c r="G48" s="1">
        <f t="shared" si="1"/>
        <v>13</v>
      </c>
      <c r="H48" s="30"/>
      <c r="I48" s="7"/>
      <c r="J48" s="7"/>
      <c r="K48" s="7"/>
      <c r="L48" s="7"/>
      <c r="M48" s="7"/>
      <c r="N48" s="7"/>
      <c r="O48" s="7"/>
      <c r="P48" s="7"/>
      <c r="Q48" s="7"/>
      <c r="R48" s="7"/>
      <c r="S48" s="7">
        <v>7</v>
      </c>
      <c r="T48" s="7">
        <v>6</v>
      </c>
      <c r="U48" s="7"/>
      <c r="V48" s="7"/>
      <c r="W48" s="7"/>
      <c r="X48" s="7"/>
      <c r="Y48" s="7"/>
      <c r="Z48" s="31"/>
    </row>
    <row r="49" spans="1:26" s="11" customFormat="1" ht="18" customHeight="1">
      <c r="A49" s="1">
        <v>45</v>
      </c>
      <c r="B49" s="1">
        <v>54571</v>
      </c>
      <c r="C49" s="5" t="s">
        <v>112</v>
      </c>
      <c r="D49" s="1" t="s">
        <v>35</v>
      </c>
      <c r="E49" s="6" t="s">
        <v>8</v>
      </c>
      <c r="F49" s="1" t="s">
        <v>83</v>
      </c>
      <c r="G49" s="1">
        <f t="shared" si="1"/>
        <v>12</v>
      </c>
      <c r="H49" s="30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>
        <v>4</v>
      </c>
      <c r="U49" s="7"/>
      <c r="V49" s="7"/>
      <c r="W49" s="7">
        <v>8</v>
      </c>
      <c r="X49" s="7"/>
      <c r="Y49" s="7"/>
      <c r="Z49" s="31"/>
    </row>
    <row r="50" spans="1:26" s="11" customFormat="1" ht="18" customHeight="1">
      <c r="A50" s="1">
        <v>46</v>
      </c>
      <c r="B50" s="1">
        <v>64827</v>
      </c>
      <c r="C50" s="5" t="s">
        <v>145</v>
      </c>
      <c r="D50" s="1" t="s">
        <v>35</v>
      </c>
      <c r="E50" s="6" t="s">
        <v>8</v>
      </c>
      <c r="F50" s="1" t="s">
        <v>9</v>
      </c>
      <c r="G50" s="1">
        <f t="shared" si="1"/>
        <v>11</v>
      </c>
      <c r="H50" s="30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>
        <v>11</v>
      </c>
      <c r="W50" s="7"/>
      <c r="X50" s="7"/>
      <c r="Y50" s="7"/>
      <c r="Z50" s="31"/>
    </row>
    <row r="51" spans="1:26" s="11" customFormat="1" ht="18" customHeight="1">
      <c r="A51" s="1">
        <v>46</v>
      </c>
      <c r="B51" s="1">
        <v>49973</v>
      </c>
      <c r="C51" s="5" t="s">
        <v>450</v>
      </c>
      <c r="D51" s="1" t="s">
        <v>35</v>
      </c>
      <c r="E51" s="6" t="s">
        <v>8</v>
      </c>
      <c r="F51" s="1" t="s">
        <v>11</v>
      </c>
      <c r="G51" s="1">
        <f t="shared" si="1"/>
        <v>11</v>
      </c>
      <c r="H51" s="30"/>
      <c r="I51" s="7"/>
      <c r="J51" s="7"/>
      <c r="K51" s="7"/>
      <c r="L51" s="7"/>
      <c r="M51" s="7"/>
      <c r="N51" s="7"/>
      <c r="O51" s="7"/>
      <c r="P51" s="7"/>
      <c r="Q51" s="7">
        <v>11</v>
      </c>
      <c r="R51" s="7"/>
      <c r="S51" s="7"/>
      <c r="T51" s="7"/>
      <c r="U51" s="7"/>
      <c r="V51" s="7"/>
      <c r="W51" s="7"/>
      <c r="X51" s="7"/>
      <c r="Y51" s="7"/>
      <c r="Z51" s="31"/>
    </row>
    <row r="52" spans="1:26" s="11" customFormat="1" ht="18" customHeight="1">
      <c r="A52" s="1">
        <v>48</v>
      </c>
      <c r="B52" s="1">
        <v>64837</v>
      </c>
      <c r="C52" s="5" t="s">
        <v>323</v>
      </c>
      <c r="D52" s="1" t="s">
        <v>35</v>
      </c>
      <c r="E52" s="6" t="s">
        <v>8</v>
      </c>
      <c r="F52" s="1" t="s">
        <v>7</v>
      </c>
      <c r="G52" s="1">
        <f t="shared" si="1"/>
        <v>10</v>
      </c>
      <c r="H52" s="30"/>
      <c r="I52" s="7"/>
      <c r="J52" s="7"/>
      <c r="K52" s="7"/>
      <c r="L52" s="7"/>
      <c r="M52" s="7"/>
      <c r="N52" s="7"/>
      <c r="O52" s="7"/>
      <c r="P52" s="7"/>
      <c r="Q52" s="7"/>
      <c r="R52" s="7">
        <v>10</v>
      </c>
      <c r="S52" s="7"/>
      <c r="T52" s="7"/>
      <c r="U52" s="7"/>
      <c r="V52" s="7"/>
      <c r="W52" s="7"/>
      <c r="X52" s="7"/>
      <c r="Y52" s="7"/>
      <c r="Z52" s="31"/>
    </row>
    <row r="53" spans="1:26" s="11" customFormat="1" ht="18" customHeight="1">
      <c r="A53" s="1">
        <v>48</v>
      </c>
      <c r="B53" s="1">
        <v>9158</v>
      </c>
      <c r="C53" s="5" t="s">
        <v>187</v>
      </c>
      <c r="D53" s="1" t="s">
        <v>35</v>
      </c>
      <c r="E53" s="6" t="s">
        <v>8</v>
      </c>
      <c r="F53" s="1" t="s">
        <v>83</v>
      </c>
      <c r="G53" s="1">
        <f t="shared" si="1"/>
        <v>10</v>
      </c>
      <c r="H53" s="30"/>
      <c r="I53" s="7"/>
      <c r="J53" s="7"/>
      <c r="K53" s="7"/>
      <c r="L53" s="7"/>
      <c r="M53" s="7"/>
      <c r="N53" s="7"/>
      <c r="O53" s="7"/>
      <c r="P53" s="7"/>
      <c r="Q53" s="7"/>
      <c r="R53" s="7"/>
      <c r="S53" s="7">
        <v>5</v>
      </c>
      <c r="T53" s="7">
        <v>5</v>
      </c>
      <c r="U53" s="7"/>
      <c r="V53" s="7"/>
      <c r="W53" s="7"/>
      <c r="X53" s="7"/>
      <c r="Y53" s="7"/>
      <c r="Z53" s="31"/>
    </row>
    <row r="54" spans="1:26" s="11" customFormat="1" ht="18" customHeight="1">
      <c r="A54" s="1">
        <v>50</v>
      </c>
      <c r="B54" s="1">
        <v>50866</v>
      </c>
      <c r="C54" s="5" t="s">
        <v>451</v>
      </c>
      <c r="D54" s="1" t="s">
        <v>35</v>
      </c>
      <c r="E54" s="6" t="s">
        <v>8</v>
      </c>
      <c r="F54" s="1" t="s">
        <v>11</v>
      </c>
      <c r="G54" s="1">
        <f t="shared" si="1"/>
        <v>9</v>
      </c>
      <c r="H54" s="30"/>
      <c r="I54" s="7"/>
      <c r="J54" s="7"/>
      <c r="K54" s="7"/>
      <c r="L54" s="7"/>
      <c r="M54" s="7"/>
      <c r="N54" s="7"/>
      <c r="O54" s="7"/>
      <c r="P54" s="7"/>
      <c r="Q54" s="7">
        <v>9</v>
      </c>
      <c r="R54" s="7"/>
      <c r="S54" s="7"/>
      <c r="T54" s="7"/>
      <c r="U54" s="7"/>
      <c r="V54" s="7"/>
      <c r="W54" s="7"/>
      <c r="X54" s="7"/>
      <c r="Y54" s="7"/>
      <c r="Z54" s="31"/>
    </row>
    <row r="55" spans="1:26" s="11" customFormat="1" ht="18" customHeight="1">
      <c r="A55" s="1">
        <v>50</v>
      </c>
      <c r="B55" s="1">
        <v>1904</v>
      </c>
      <c r="C55" s="5" t="s">
        <v>324</v>
      </c>
      <c r="D55" s="1" t="s">
        <v>35</v>
      </c>
      <c r="E55" s="6" t="s">
        <v>75</v>
      </c>
      <c r="F55" s="1" t="s">
        <v>7</v>
      </c>
      <c r="G55" s="1">
        <f t="shared" si="1"/>
        <v>9</v>
      </c>
      <c r="H55" s="30"/>
      <c r="I55" s="7"/>
      <c r="J55" s="7"/>
      <c r="K55" s="7"/>
      <c r="L55" s="7"/>
      <c r="M55" s="7"/>
      <c r="N55" s="7"/>
      <c r="O55" s="7"/>
      <c r="P55" s="7"/>
      <c r="Q55" s="7"/>
      <c r="R55" s="7">
        <v>9</v>
      </c>
      <c r="S55" s="7"/>
      <c r="T55" s="7"/>
      <c r="U55" s="7"/>
      <c r="V55" s="7"/>
      <c r="W55" s="7"/>
      <c r="X55" s="7"/>
      <c r="Y55" s="7"/>
      <c r="Z55" s="31"/>
    </row>
    <row r="56" spans="1:26" s="11" customFormat="1" ht="18" customHeight="1">
      <c r="A56" s="1">
        <v>50</v>
      </c>
      <c r="B56" s="1">
        <v>54325</v>
      </c>
      <c r="C56" s="5" t="s">
        <v>113</v>
      </c>
      <c r="D56" s="1" t="s">
        <v>35</v>
      </c>
      <c r="E56" s="6" t="s">
        <v>87</v>
      </c>
      <c r="F56" s="1" t="s">
        <v>83</v>
      </c>
      <c r="G56" s="1">
        <f t="shared" si="1"/>
        <v>9</v>
      </c>
      <c r="H56" s="30"/>
      <c r="I56" s="7"/>
      <c r="J56" s="7"/>
      <c r="K56" s="7"/>
      <c r="L56" s="7"/>
      <c r="M56" s="7"/>
      <c r="N56" s="7"/>
      <c r="O56" s="7"/>
      <c r="P56" s="7"/>
      <c r="Q56" s="7"/>
      <c r="R56" s="7"/>
      <c r="S56" s="7">
        <v>2</v>
      </c>
      <c r="T56" s="7"/>
      <c r="U56" s="7"/>
      <c r="V56" s="7"/>
      <c r="W56" s="7">
        <v>7</v>
      </c>
      <c r="X56" s="7"/>
      <c r="Y56" s="7"/>
      <c r="Z56" s="31"/>
    </row>
    <row r="57" spans="1:26" s="11" customFormat="1" ht="18" customHeight="1">
      <c r="A57" s="1">
        <v>50</v>
      </c>
      <c r="B57" s="1">
        <v>31070</v>
      </c>
      <c r="C57" s="5" t="s">
        <v>188</v>
      </c>
      <c r="D57" s="1" t="s">
        <v>35</v>
      </c>
      <c r="E57" s="6" t="s">
        <v>8</v>
      </c>
      <c r="F57" s="1" t="s">
        <v>83</v>
      </c>
      <c r="G57" s="1">
        <f t="shared" si="1"/>
        <v>9</v>
      </c>
      <c r="H57" s="30"/>
      <c r="I57" s="7"/>
      <c r="J57" s="7"/>
      <c r="K57" s="7"/>
      <c r="L57" s="7"/>
      <c r="M57" s="7"/>
      <c r="N57" s="7"/>
      <c r="O57" s="7"/>
      <c r="P57" s="7"/>
      <c r="Q57" s="7"/>
      <c r="R57" s="7"/>
      <c r="S57" s="7">
        <v>6</v>
      </c>
      <c r="T57" s="7">
        <v>3</v>
      </c>
      <c r="U57" s="7"/>
      <c r="V57" s="7"/>
      <c r="W57" s="7"/>
      <c r="X57" s="7"/>
      <c r="Y57" s="7"/>
      <c r="Z57" s="31"/>
    </row>
    <row r="58" spans="1:26" s="11" customFormat="1" ht="18" customHeight="1">
      <c r="A58" s="1">
        <v>54</v>
      </c>
      <c r="B58" s="1">
        <v>3331</v>
      </c>
      <c r="C58" s="5" t="s">
        <v>184</v>
      </c>
      <c r="D58" s="1" t="s">
        <v>35</v>
      </c>
      <c r="E58" s="6" t="s">
        <v>8</v>
      </c>
      <c r="F58" s="1" t="s">
        <v>82</v>
      </c>
      <c r="G58" s="1">
        <f t="shared" si="1"/>
        <v>8</v>
      </c>
      <c r="H58" s="30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>
        <v>8</v>
      </c>
      <c r="U58" s="7"/>
      <c r="V58" s="7"/>
      <c r="W58" s="7"/>
      <c r="X58" s="7"/>
      <c r="Y58" s="7"/>
      <c r="Z58" s="31"/>
    </row>
    <row r="59" spans="1:26" s="11" customFormat="1" ht="18" customHeight="1">
      <c r="A59" s="1">
        <v>54</v>
      </c>
      <c r="B59" s="1">
        <v>31402</v>
      </c>
      <c r="C59" s="5" t="s">
        <v>325</v>
      </c>
      <c r="D59" s="1" t="s">
        <v>35</v>
      </c>
      <c r="E59" s="6" t="s">
        <v>8</v>
      </c>
      <c r="F59" s="1" t="s">
        <v>7</v>
      </c>
      <c r="G59" s="1">
        <f t="shared" si="1"/>
        <v>8</v>
      </c>
      <c r="H59" s="30"/>
      <c r="I59" s="7"/>
      <c r="J59" s="7"/>
      <c r="K59" s="7"/>
      <c r="L59" s="7"/>
      <c r="M59" s="7"/>
      <c r="N59" s="7"/>
      <c r="O59" s="7"/>
      <c r="P59" s="7"/>
      <c r="Q59" s="7"/>
      <c r="R59" s="7">
        <v>8</v>
      </c>
      <c r="S59" s="7"/>
      <c r="T59" s="7"/>
      <c r="U59" s="7"/>
      <c r="V59" s="7"/>
      <c r="W59" s="7"/>
      <c r="X59" s="7"/>
      <c r="Y59" s="7"/>
      <c r="Z59" s="31"/>
    </row>
    <row r="60" spans="1:26" s="11" customFormat="1" ht="18" customHeight="1">
      <c r="A60" s="1">
        <v>56</v>
      </c>
      <c r="B60" s="1">
        <v>65209</v>
      </c>
      <c r="C60" s="5" t="s">
        <v>452</v>
      </c>
      <c r="D60" s="1" t="s">
        <v>35</v>
      </c>
      <c r="E60" s="6" t="s">
        <v>8</v>
      </c>
      <c r="F60" s="1" t="s">
        <v>11</v>
      </c>
      <c r="G60" s="1">
        <f t="shared" si="1"/>
        <v>7</v>
      </c>
      <c r="H60" s="30"/>
      <c r="I60" s="7"/>
      <c r="J60" s="7"/>
      <c r="K60" s="7"/>
      <c r="L60" s="7"/>
      <c r="M60" s="7"/>
      <c r="N60" s="7"/>
      <c r="O60" s="7"/>
      <c r="P60" s="7"/>
      <c r="Q60" s="7">
        <v>7</v>
      </c>
      <c r="R60" s="7"/>
      <c r="S60" s="7"/>
      <c r="T60" s="7"/>
      <c r="U60" s="7"/>
      <c r="V60" s="7"/>
      <c r="W60" s="7"/>
      <c r="X60" s="7"/>
      <c r="Y60" s="7"/>
      <c r="Z60" s="31"/>
    </row>
    <row r="61" spans="1:26" s="11" customFormat="1" ht="18" customHeight="1">
      <c r="A61" s="1">
        <v>56</v>
      </c>
      <c r="B61" s="1">
        <v>64511</v>
      </c>
      <c r="C61" s="5" t="s">
        <v>146</v>
      </c>
      <c r="D61" s="1" t="s">
        <v>35</v>
      </c>
      <c r="E61" s="6" t="s">
        <v>8</v>
      </c>
      <c r="F61" s="1" t="s">
        <v>13</v>
      </c>
      <c r="G61" s="1">
        <f t="shared" si="1"/>
        <v>7</v>
      </c>
      <c r="H61" s="30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>
        <v>7</v>
      </c>
      <c r="W61" s="7"/>
      <c r="X61" s="7"/>
      <c r="Y61" s="7"/>
      <c r="Z61" s="31"/>
    </row>
    <row r="62" spans="1:26" s="11" customFormat="1" ht="18" customHeight="1">
      <c r="A62" s="1">
        <v>58</v>
      </c>
      <c r="B62" s="1">
        <v>568</v>
      </c>
      <c r="C62" s="5" t="s">
        <v>67</v>
      </c>
      <c r="D62" s="1" t="s">
        <v>35</v>
      </c>
      <c r="E62" s="6" t="s">
        <v>68</v>
      </c>
      <c r="F62" s="1" t="s">
        <v>7</v>
      </c>
      <c r="G62" s="1">
        <f t="shared" si="1"/>
        <v>6</v>
      </c>
      <c r="H62" s="30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>
        <v>6</v>
      </c>
      <c r="Y62" s="7"/>
      <c r="Z62" s="31"/>
    </row>
    <row r="63" spans="1:26" s="11" customFormat="1" ht="18" customHeight="1">
      <c r="A63" s="1">
        <v>59</v>
      </c>
      <c r="B63" s="1">
        <v>63007</v>
      </c>
      <c r="C63" s="5" t="s">
        <v>244</v>
      </c>
      <c r="D63" s="1" t="s">
        <v>35</v>
      </c>
      <c r="E63" s="6" t="s">
        <v>245</v>
      </c>
      <c r="F63" s="1" t="s">
        <v>82</v>
      </c>
      <c r="G63" s="1">
        <f t="shared" si="1"/>
        <v>4</v>
      </c>
      <c r="H63" s="30"/>
      <c r="I63" s="7"/>
      <c r="J63" s="7"/>
      <c r="K63" s="7"/>
      <c r="L63" s="7"/>
      <c r="M63" s="7"/>
      <c r="N63" s="7"/>
      <c r="O63" s="7"/>
      <c r="P63" s="7"/>
      <c r="Q63" s="7"/>
      <c r="R63" s="7"/>
      <c r="S63" s="7">
        <v>4</v>
      </c>
      <c r="T63" s="7"/>
      <c r="U63" s="7"/>
      <c r="V63" s="7"/>
      <c r="W63" s="7"/>
      <c r="X63" s="7"/>
      <c r="Y63" s="7"/>
      <c r="Z63" s="31"/>
    </row>
    <row r="64" spans="1:26" s="11" customFormat="1" ht="18" customHeight="1">
      <c r="A64" s="1">
        <v>59</v>
      </c>
      <c r="B64" s="1">
        <v>49075</v>
      </c>
      <c r="C64" s="5" t="s">
        <v>71</v>
      </c>
      <c r="D64" s="1" t="s">
        <v>35</v>
      </c>
      <c r="E64" s="6" t="s">
        <v>72</v>
      </c>
      <c r="F64" s="1" t="s">
        <v>7</v>
      </c>
      <c r="G64" s="1">
        <f t="shared" si="1"/>
        <v>4</v>
      </c>
      <c r="H64" s="30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>
        <v>4</v>
      </c>
      <c r="Y64" s="7"/>
      <c r="Z64" s="31"/>
    </row>
    <row r="65" spans="1:26" s="11" customFormat="1" ht="18" customHeight="1">
      <c r="A65" s="1">
        <v>61</v>
      </c>
      <c r="B65" s="1">
        <v>30869</v>
      </c>
      <c r="C65" s="5" t="s">
        <v>246</v>
      </c>
      <c r="D65" s="1" t="s">
        <v>35</v>
      </c>
      <c r="E65" s="6" t="s">
        <v>8</v>
      </c>
      <c r="F65" s="1" t="s">
        <v>83</v>
      </c>
      <c r="G65" s="1">
        <f t="shared" si="1"/>
        <v>3</v>
      </c>
      <c r="H65" s="30"/>
      <c r="I65" s="7"/>
      <c r="J65" s="7"/>
      <c r="K65" s="7"/>
      <c r="L65" s="7"/>
      <c r="M65" s="7"/>
      <c r="N65" s="7"/>
      <c r="O65" s="7"/>
      <c r="P65" s="7"/>
      <c r="Q65" s="7"/>
      <c r="R65" s="7"/>
      <c r="S65" s="7">
        <v>3</v>
      </c>
      <c r="T65" s="7"/>
      <c r="U65" s="7"/>
      <c r="V65" s="7"/>
      <c r="W65" s="7"/>
      <c r="X65" s="7"/>
      <c r="Y65" s="7"/>
      <c r="Z65" s="31"/>
    </row>
    <row r="66" spans="1:26" s="11" customFormat="1" ht="18" customHeight="1">
      <c r="A66" s="1">
        <v>61</v>
      </c>
      <c r="B66" s="1">
        <v>29892</v>
      </c>
      <c r="C66" s="5" t="s">
        <v>73</v>
      </c>
      <c r="D66" s="1" t="s">
        <v>35</v>
      </c>
      <c r="E66" s="6" t="s">
        <v>68</v>
      </c>
      <c r="F66" s="1" t="s">
        <v>7</v>
      </c>
      <c r="G66" s="1">
        <f t="shared" si="1"/>
        <v>3</v>
      </c>
      <c r="H66" s="30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>
        <v>3</v>
      </c>
      <c r="Y66" s="7"/>
      <c r="Z66" s="31"/>
    </row>
    <row r="67" spans="1:26" s="11" customFormat="1" ht="18" customHeight="1">
      <c r="A67" s="1">
        <v>63</v>
      </c>
      <c r="B67" s="1">
        <v>13592</v>
      </c>
      <c r="C67" s="5" t="s">
        <v>74</v>
      </c>
      <c r="D67" s="1" t="s">
        <v>35</v>
      </c>
      <c r="E67" s="6" t="s">
        <v>75</v>
      </c>
      <c r="F67" s="1" t="s">
        <v>7</v>
      </c>
      <c r="G67" s="1">
        <f t="shared" si="1"/>
        <v>2</v>
      </c>
      <c r="H67" s="30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>
        <v>2</v>
      </c>
      <c r="Y67" s="7"/>
      <c r="Z67" s="31"/>
    </row>
    <row r="68" spans="1:26" s="11" customFormat="1" ht="18" customHeight="1">
      <c r="A68" s="1">
        <v>63</v>
      </c>
      <c r="B68" s="1">
        <v>1071</v>
      </c>
      <c r="C68" s="5" t="s">
        <v>189</v>
      </c>
      <c r="D68" s="1" t="s">
        <v>35</v>
      </c>
      <c r="E68" s="6" t="s">
        <v>8</v>
      </c>
      <c r="F68" s="1" t="s">
        <v>82</v>
      </c>
      <c r="G68" s="1">
        <f t="shared" si="1"/>
        <v>2</v>
      </c>
      <c r="H68" s="30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>
        <v>2</v>
      </c>
      <c r="U68" s="7"/>
      <c r="V68" s="7"/>
      <c r="W68" s="7"/>
      <c r="X68" s="7"/>
      <c r="Y68" s="7"/>
      <c r="Z68" s="31"/>
    </row>
    <row r="69" spans="1:26" s="11" customFormat="1" ht="18" customHeight="1">
      <c r="A69" s="1">
        <v>65</v>
      </c>
      <c r="B69" s="1">
        <v>30558</v>
      </c>
      <c r="C69" s="5" t="s">
        <v>247</v>
      </c>
      <c r="D69" s="1" t="s">
        <v>35</v>
      </c>
      <c r="E69" s="6" t="s">
        <v>8</v>
      </c>
      <c r="F69" s="1" t="s">
        <v>83</v>
      </c>
      <c r="G69" s="1">
        <f t="shared" si="1"/>
        <v>1</v>
      </c>
      <c r="H69" s="30"/>
      <c r="I69" s="7"/>
      <c r="J69" s="7"/>
      <c r="K69" s="7"/>
      <c r="L69" s="7"/>
      <c r="M69" s="7"/>
      <c r="N69" s="7"/>
      <c r="O69" s="7"/>
      <c r="P69" s="7"/>
      <c r="Q69" s="7"/>
      <c r="R69" s="7"/>
      <c r="S69" s="7">
        <v>1</v>
      </c>
      <c r="T69" s="7"/>
      <c r="U69" s="7"/>
      <c r="V69" s="7"/>
      <c r="W69" s="7"/>
      <c r="X69" s="7"/>
      <c r="Y69" s="7"/>
      <c r="Z69" s="31"/>
    </row>
    <row r="70" spans="1:26" s="11" customFormat="1" ht="18" customHeight="1">
      <c r="A70" s="1"/>
      <c r="B70" s="1"/>
      <c r="C70" s="5"/>
      <c r="D70" s="46"/>
      <c r="E70" s="6"/>
      <c r="F70" s="1"/>
      <c r="G70" s="1"/>
      <c r="H70" s="30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31"/>
    </row>
    <row r="71" spans="1:26" ht="6.9" customHeight="1">
      <c r="A71" s="37"/>
      <c r="B71" s="32"/>
      <c r="C71" s="38"/>
      <c r="D71" s="32"/>
      <c r="E71" s="39"/>
      <c r="F71" s="32"/>
      <c r="G71" s="40"/>
      <c r="H71" s="32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41"/>
      <c r="T71" s="41"/>
      <c r="U71" s="41"/>
      <c r="V71" s="41"/>
      <c r="W71" s="41"/>
      <c r="X71" s="41"/>
      <c r="Y71" s="41"/>
      <c r="Z71" s="36"/>
    </row>
    <row r="72" spans="1:26" s="8" customFormat="1" ht="12.75" customHeight="1">
      <c r="A72" s="13"/>
      <c r="B72" s="14"/>
      <c r="D72" s="14"/>
      <c r="E72" s="15"/>
      <c r="F72" s="14"/>
      <c r="G72" s="14"/>
      <c r="H72" s="14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</row>
    <row r="73" spans="1:26" ht="14.4">
      <c r="B73" s="56"/>
      <c r="C73" s="2"/>
    </row>
    <row r="74" spans="1:26" ht="14.4">
      <c r="B74" s="56"/>
      <c r="C74" s="2"/>
    </row>
    <row r="75" spans="1:26" ht="14.4">
      <c r="B75" s="56"/>
      <c r="C75" s="2"/>
    </row>
    <row r="76" spans="1:26" ht="14.4">
      <c r="B76" s="56"/>
      <c r="C76" s="2"/>
    </row>
    <row r="77" spans="1:26" ht="14.4">
      <c r="B77" s="56"/>
      <c r="C77" s="2"/>
    </row>
    <row r="78" spans="1:26" ht="14.4">
      <c r="B78" s="56"/>
      <c r="C78" s="2"/>
    </row>
    <row r="79" spans="1:26" ht="14.4">
      <c r="B79" s="56"/>
      <c r="C79" s="2"/>
    </row>
    <row r="80" spans="1:26" ht="14.4">
      <c r="B80" s="56"/>
      <c r="C80" s="2"/>
    </row>
    <row r="81" spans="2:3" ht="14.4">
      <c r="B81" s="56"/>
      <c r="C81" s="2"/>
    </row>
    <row r="82" spans="2:3" ht="14.4">
      <c r="B82" s="56"/>
      <c r="C82" s="2"/>
    </row>
    <row r="83" spans="2:3" ht="14.4">
      <c r="B83" s="56"/>
    </row>
    <row r="84" spans="2:3" ht="14.4">
      <c r="B84" s="56"/>
    </row>
  </sheetData>
  <sheetProtection algorithmName="SHA-512" hashValue="TaDw8Em3Wh83mbpOraA23ALCr33sAwwFuZPW6XZt/rJNPdDMwhv0+7xXjfrDLDET0f1s4ek58KvXz4x8UKSGug==" saltValue="kjZkwkciCdoiVFHvW6imPw==" spinCount="100000" sheet="1" selectLockedCells="1" selectUnlockedCells="1"/>
  <sortState xmlns:xlrd2="http://schemas.microsoft.com/office/spreadsheetml/2017/richdata2" ref="B5:Y69">
    <sortCondition descending="1" ref="G5:G69"/>
  </sortState>
  <mergeCells count="19">
    <mergeCell ref="Q1:Q2"/>
    <mergeCell ref="P1:P2"/>
    <mergeCell ref="Y1:Y2"/>
    <mergeCell ref="A2:G2"/>
    <mergeCell ref="W1:W2"/>
    <mergeCell ref="X1:X2"/>
    <mergeCell ref="V1:V2"/>
    <mergeCell ref="U1:U2"/>
    <mergeCell ref="M1:M2"/>
    <mergeCell ref="K1:K2"/>
    <mergeCell ref="L1:L2"/>
    <mergeCell ref="T1:T2"/>
    <mergeCell ref="J1:J2"/>
    <mergeCell ref="I1:I2"/>
    <mergeCell ref="A1:G1"/>
    <mergeCell ref="S1:S2"/>
    <mergeCell ref="N1:N2"/>
    <mergeCell ref="R1:R2"/>
    <mergeCell ref="O1:O2"/>
  </mergeCells>
  <phoneticPr fontId="33" type="noConversion"/>
  <conditionalFormatting sqref="B1:C1048576">
    <cfRule type="duplicateValues" dxfId="129" priority="3"/>
  </conditionalFormatting>
  <conditionalFormatting sqref="B3:C3">
    <cfRule type="duplicateValues" dxfId="128" priority="86" stopIfTrue="1"/>
  </conditionalFormatting>
  <conditionalFormatting sqref="B5:C70">
    <cfRule type="duplicateValues" dxfId="127" priority="27968" stopIfTrue="1"/>
    <cfRule type="duplicateValues" dxfId="126" priority="27969" stopIfTrue="1"/>
    <cfRule type="duplicateValues" dxfId="125" priority="27970" stopIfTrue="1"/>
    <cfRule type="duplicateValues" dxfId="124" priority="27971" stopIfTrue="1"/>
  </conditionalFormatting>
  <conditionalFormatting sqref="B71:C72 B1:C2 B4:C4 B89:C65556">
    <cfRule type="expression" dxfId="123" priority="12953" stopIfTrue="1">
      <formula>AND(COUNTIF($B$1:$C$2, B1)+COUNTIF($B$4:$C$4, B1)+COUNTIF($B$71:$C$65556, B1)&gt;1,NOT(ISBLANK(B1)))</formula>
    </cfRule>
  </conditionalFormatting>
  <conditionalFormatting sqref="B71:C72">
    <cfRule type="expression" dxfId="122" priority="12952" stopIfTrue="1">
      <formula>AND(COUNTIF($B$71:$C$72, B71)+COUNTIF(#REF!, B71)&gt;1,NOT(ISBLANK(B71)))</formula>
    </cfRule>
  </conditionalFormatting>
  <conditionalFormatting sqref="B73:C88">
    <cfRule type="duplicateValues" dxfId="121" priority="4"/>
    <cfRule type="duplicateValues" dxfId="120" priority="5"/>
    <cfRule type="duplicateValues" dxfId="119" priority="6"/>
    <cfRule type="duplicateValues" dxfId="118" priority="7"/>
  </conditionalFormatting>
  <conditionalFormatting sqref="B83:C88">
    <cfRule type="duplicateValues" dxfId="117" priority="8"/>
    <cfRule type="duplicateValues" dxfId="116" priority="9"/>
    <cfRule type="duplicateValues" dxfId="115" priority="10"/>
    <cfRule type="duplicateValues" dxfId="114" priority="11"/>
    <cfRule type="duplicateValues" dxfId="113" priority="12"/>
    <cfRule type="duplicateValues" dxfId="112" priority="13"/>
    <cfRule type="expression" dxfId="111" priority="19" stopIfTrue="1">
      <formula>AND(COUNTIF($B$1:$C$2, B83)+COUNTIF($B$4:$C$4, B83)+COUNTIF($B$10:$C$65573, B83)&gt;1,NOT(ISBLANK(B83)))</formula>
    </cfRule>
  </conditionalFormatting>
  <conditionalFormatting sqref="B89:C1048576 B1:C72">
    <cfRule type="duplicateValues" dxfId="110" priority="20"/>
    <cfRule type="duplicateValues" dxfId="109" priority="22"/>
    <cfRule type="duplicateValues" dxfId="108" priority="45"/>
  </conditionalFormatting>
  <conditionalFormatting sqref="C83:C88">
    <cfRule type="duplicateValues" dxfId="107" priority="14" stopIfTrue="1"/>
    <cfRule type="duplicateValues" dxfId="106" priority="15" stopIfTrue="1"/>
    <cfRule type="duplicateValues" dxfId="105" priority="16" stopIfTrue="1"/>
    <cfRule type="duplicateValues" dxfId="104" priority="17" stopIfTrue="1"/>
    <cfRule type="duplicateValues" dxfId="103" priority="18" stopIfTrue="1"/>
  </conditionalFormatting>
  <conditionalFormatting sqref="C89:C1048576 C1:C72">
    <cfRule type="duplicateValues" dxfId="102" priority="81" stopIfTrue="1"/>
    <cfRule type="duplicateValues" dxfId="101" priority="8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Q21"/>
  <sheetViews>
    <sheetView zoomScale="85" zoomScaleNormal="8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0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9" width="7.33203125" style="12" bestFit="1" customWidth="1"/>
    <col min="10" max="10" width="7.33203125" style="12" customWidth="1"/>
    <col min="11" max="16" width="6.6640625" style="12" customWidth="1"/>
    <col min="17" max="17" width="1" style="3" customWidth="1"/>
    <col min="18" max="16384" width="9.109375" style="3"/>
  </cols>
  <sheetData>
    <row r="1" spans="1:17" ht="69" customHeight="1">
      <c r="A1" s="63"/>
      <c r="B1" s="64"/>
      <c r="C1" s="64"/>
      <c r="D1" s="64"/>
      <c r="E1" s="64"/>
      <c r="F1" s="64"/>
      <c r="G1" s="65"/>
      <c r="H1" s="26"/>
      <c r="I1" s="59"/>
      <c r="J1" s="59" t="s">
        <v>539</v>
      </c>
      <c r="K1" s="59" t="s">
        <v>488</v>
      </c>
      <c r="L1" s="59" t="s">
        <v>476</v>
      </c>
      <c r="M1" s="59" t="s">
        <v>406</v>
      </c>
      <c r="N1" s="59" t="s">
        <v>248</v>
      </c>
      <c r="O1" s="59" t="s">
        <v>131</v>
      </c>
      <c r="P1" s="61" t="s">
        <v>81</v>
      </c>
      <c r="Q1" s="26"/>
    </row>
    <row r="2" spans="1:17" s="4" customFormat="1" ht="97.5" customHeight="1">
      <c r="A2" s="66" t="s">
        <v>635</v>
      </c>
      <c r="B2" s="67"/>
      <c r="C2" s="67"/>
      <c r="D2" s="67"/>
      <c r="E2" s="67"/>
      <c r="F2" s="67"/>
      <c r="G2" s="68"/>
      <c r="H2" s="27"/>
      <c r="I2" s="60"/>
      <c r="J2" s="60"/>
      <c r="K2" s="60"/>
      <c r="L2" s="60"/>
      <c r="M2" s="60"/>
      <c r="N2" s="60"/>
      <c r="O2" s="60"/>
      <c r="P2" s="62"/>
      <c r="Q2" s="33"/>
    </row>
    <row r="3" spans="1:17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45802</v>
      </c>
      <c r="K3" s="19">
        <v>45795</v>
      </c>
      <c r="L3" s="19">
        <v>45781</v>
      </c>
      <c r="M3" s="19">
        <v>45778</v>
      </c>
      <c r="N3" s="19">
        <v>45778</v>
      </c>
      <c r="O3" s="19">
        <v>45745</v>
      </c>
      <c r="P3" s="57">
        <v>45745</v>
      </c>
      <c r="Q3" s="33"/>
    </row>
    <row r="4" spans="1:17" ht="18" customHeight="1">
      <c r="A4" s="20" t="s">
        <v>0</v>
      </c>
      <c r="B4" s="20" t="s">
        <v>1</v>
      </c>
      <c r="C4" s="20" t="s">
        <v>487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>
        <v>3</v>
      </c>
      <c r="K4" s="21" t="s">
        <v>477</v>
      </c>
      <c r="L4" s="21" t="s">
        <v>477</v>
      </c>
      <c r="M4" s="21">
        <v>4</v>
      </c>
      <c r="N4" s="21">
        <v>3</v>
      </c>
      <c r="O4" s="45">
        <v>4</v>
      </c>
      <c r="P4" s="58">
        <v>5</v>
      </c>
      <c r="Q4" s="34"/>
    </row>
    <row r="5" spans="1:17" s="11" customFormat="1" ht="18" customHeight="1">
      <c r="A5" s="1">
        <v>1</v>
      </c>
      <c r="B5" s="1">
        <v>46593</v>
      </c>
      <c r="C5" s="5" t="s">
        <v>275</v>
      </c>
      <c r="D5" s="1" t="s">
        <v>127</v>
      </c>
      <c r="E5" s="22" t="s">
        <v>250</v>
      </c>
      <c r="F5" s="23" t="s">
        <v>7</v>
      </c>
      <c r="G5" s="1">
        <f t="shared" ref="G5:G18" si="0">SUM(I5:P5)</f>
        <v>80</v>
      </c>
      <c r="H5" s="31"/>
      <c r="I5" s="1"/>
      <c r="J5" s="1"/>
      <c r="K5" s="1"/>
      <c r="L5" s="1"/>
      <c r="M5" s="1"/>
      <c r="N5" s="1">
        <v>80</v>
      </c>
      <c r="O5" s="1"/>
      <c r="P5" s="1"/>
      <c r="Q5" s="35"/>
    </row>
    <row r="6" spans="1:17" s="11" customFormat="1" ht="18" customHeight="1">
      <c r="A6" s="1">
        <v>2</v>
      </c>
      <c r="B6" s="1">
        <v>57533</v>
      </c>
      <c r="C6" s="5" t="s">
        <v>277</v>
      </c>
      <c r="D6" s="1" t="s">
        <v>127</v>
      </c>
      <c r="E6" s="22" t="s">
        <v>8</v>
      </c>
      <c r="F6" s="23" t="s">
        <v>7</v>
      </c>
      <c r="G6" s="1">
        <f t="shared" si="0"/>
        <v>70</v>
      </c>
      <c r="H6" s="31"/>
      <c r="I6" s="1"/>
      <c r="J6" s="1"/>
      <c r="K6" s="1"/>
      <c r="L6" s="1"/>
      <c r="M6" s="1"/>
      <c r="N6" s="1">
        <v>70</v>
      </c>
      <c r="O6" s="1"/>
      <c r="P6" s="1"/>
      <c r="Q6" s="35"/>
    </row>
    <row r="7" spans="1:17" s="11" customFormat="1" ht="18" customHeight="1">
      <c r="A7" s="1">
        <v>3</v>
      </c>
      <c r="B7" s="1">
        <v>63357</v>
      </c>
      <c r="C7" s="5" t="s">
        <v>148</v>
      </c>
      <c r="D7" s="1" t="s">
        <v>127</v>
      </c>
      <c r="E7" s="22" t="s">
        <v>8</v>
      </c>
      <c r="F7" s="23" t="s">
        <v>11</v>
      </c>
      <c r="G7" s="1">
        <f t="shared" si="0"/>
        <v>67.5</v>
      </c>
      <c r="H7" s="31"/>
      <c r="I7" s="1"/>
      <c r="J7" s="1"/>
      <c r="K7" s="1"/>
      <c r="L7" s="1">
        <f>55/2</f>
        <v>27.5</v>
      </c>
      <c r="M7" s="1">
        <v>25</v>
      </c>
      <c r="N7" s="1"/>
      <c r="O7" s="1">
        <v>15</v>
      </c>
      <c r="P7" s="1"/>
      <c r="Q7" s="35"/>
    </row>
    <row r="8" spans="1:17" s="11" customFormat="1" ht="18" customHeight="1">
      <c r="A8" s="1">
        <v>4</v>
      </c>
      <c r="B8" s="1">
        <v>43448</v>
      </c>
      <c r="C8" s="5" t="s">
        <v>278</v>
      </c>
      <c r="D8" s="1" t="s">
        <v>127</v>
      </c>
      <c r="E8" s="22" t="s">
        <v>279</v>
      </c>
      <c r="F8" s="23" t="s">
        <v>7</v>
      </c>
      <c r="G8" s="1">
        <f t="shared" si="0"/>
        <v>65</v>
      </c>
      <c r="H8" s="31"/>
      <c r="I8" s="1"/>
      <c r="J8" s="1"/>
      <c r="K8" s="1"/>
      <c r="L8" s="1"/>
      <c r="M8" s="1"/>
      <c r="N8" s="1">
        <v>65</v>
      </c>
      <c r="O8" s="1"/>
      <c r="P8" s="1"/>
      <c r="Q8" s="35"/>
    </row>
    <row r="9" spans="1:17" s="11" customFormat="1" ht="18" customHeight="1">
      <c r="A9" s="1">
        <v>5</v>
      </c>
      <c r="B9" s="1">
        <v>64405</v>
      </c>
      <c r="C9" s="5" t="s">
        <v>280</v>
      </c>
      <c r="D9" s="1" t="s">
        <v>127</v>
      </c>
      <c r="E9" s="22" t="s">
        <v>8</v>
      </c>
      <c r="F9" s="23" t="s">
        <v>7</v>
      </c>
      <c r="G9" s="1">
        <f t="shared" si="0"/>
        <v>60</v>
      </c>
      <c r="H9" s="31"/>
      <c r="I9" s="1"/>
      <c r="J9" s="1"/>
      <c r="K9" s="1"/>
      <c r="L9" s="1"/>
      <c r="M9" s="1"/>
      <c r="N9" s="1">
        <v>60</v>
      </c>
      <c r="O9" s="1"/>
      <c r="P9" s="1"/>
      <c r="Q9" s="35"/>
    </row>
    <row r="10" spans="1:17" s="11" customFormat="1" ht="18" customHeight="1">
      <c r="A10" s="1">
        <v>6</v>
      </c>
      <c r="B10" s="1">
        <v>24889</v>
      </c>
      <c r="C10" s="5" t="s">
        <v>285</v>
      </c>
      <c r="D10" s="1" t="s">
        <v>127</v>
      </c>
      <c r="E10" s="22" t="s">
        <v>286</v>
      </c>
      <c r="F10" s="23" t="s">
        <v>7</v>
      </c>
      <c r="G10" s="1">
        <f t="shared" si="0"/>
        <v>40</v>
      </c>
      <c r="H10" s="31"/>
      <c r="I10" s="1"/>
      <c r="J10" s="1"/>
      <c r="K10" s="1"/>
      <c r="L10" s="1"/>
      <c r="M10" s="1"/>
      <c r="N10" s="1">
        <v>40</v>
      </c>
      <c r="O10" s="1"/>
      <c r="P10" s="1"/>
      <c r="Q10" s="35"/>
    </row>
    <row r="11" spans="1:17" s="11" customFormat="1" ht="18" customHeight="1">
      <c r="A11" s="1">
        <v>7</v>
      </c>
      <c r="B11" s="1">
        <v>4201</v>
      </c>
      <c r="C11" s="5" t="s">
        <v>592</v>
      </c>
      <c r="D11" s="1" t="s">
        <v>127</v>
      </c>
      <c r="E11" s="22" t="s">
        <v>593</v>
      </c>
      <c r="F11" s="23" t="s">
        <v>542</v>
      </c>
      <c r="G11" s="1">
        <f t="shared" si="0"/>
        <v>37.5</v>
      </c>
      <c r="H11" s="31"/>
      <c r="I11" s="1"/>
      <c r="J11" s="1">
        <f>75/2</f>
        <v>37.5</v>
      </c>
      <c r="K11" s="1"/>
      <c r="L11" s="1"/>
      <c r="M11" s="1"/>
      <c r="N11" s="1"/>
      <c r="O11" s="1"/>
      <c r="P11" s="1"/>
      <c r="Q11" s="35"/>
    </row>
    <row r="12" spans="1:17" s="11" customFormat="1" ht="18" customHeight="1">
      <c r="A12" s="1">
        <v>8</v>
      </c>
      <c r="B12" s="1">
        <v>49744</v>
      </c>
      <c r="C12" s="5" t="s">
        <v>594</v>
      </c>
      <c r="D12" s="1" t="s">
        <v>127</v>
      </c>
      <c r="E12" s="22" t="s">
        <v>558</v>
      </c>
      <c r="F12" s="23" t="s">
        <v>542</v>
      </c>
      <c r="G12" s="1">
        <f t="shared" si="0"/>
        <v>35</v>
      </c>
      <c r="H12" s="31"/>
      <c r="I12" s="1"/>
      <c r="J12" s="1">
        <f>70/2</f>
        <v>35</v>
      </c>
      <c r="K12" s="1"/>
      <c r="L12" s="1"/>
      <c r="M12" s="1"/>
      <c r="N12" s="1"/>
      <c r="O12" s="1"/>
      <c r="P12" s="1"/>
      <c r="Q12" s="35"/>
    </row>
    <row r="13" spans="1:17" s="11" customFormat="1" ht="18" customHeight="1">
      <c r="A13" s="1">
        <v>8</v>
      </c>
      <c r="B13" s="1">
        <v>65300</v>
      </c>
      <c r="C13" s="5" t="s">
        <v>471</v>
      </c>
      <c r="D13" s="1" t="s">
        <v>127</v>
      </c>
      <c r="E13" s="22" t="s">
        <v>8</v>
      </c>
      <c r="F13" s="23" t="s">
        <v>11</v>
      </c>
      <c r="G13" s="1">
        <f t="shared" si="0"/>
        <v>35</v>
      </c>
      <c r="H13" s="31"/>
      <c r="I13" s="1"/>
      <c r="J13" s="1"/>
      <c r="K13" s="1"/>
      <c r="L13" s="1"/>
      <c r="M13" s="1">
        <v>35</v>
      </c>
      <c r="N13" s="1"/>
      <c r="O13" s="1"/>
      <c r="P13" s="1"/>
      <c r="Q13" s="35"/>
    </row>
    <row r="14" spans="1:17" s="11" customFormat="1" ht="18" customHeight="1">
      <c r="A14" s="1">
        <v>10</v>
      </c>
      <c r="B14" s="1">
        <v>62713</v>
      </c>
      <c r="C14" s="5" t="s">
        <v>514</v>
      </c>
      <c r="D14" s="1" t="s">
        <v>127</v>
      </c>
      <c r="E14" s="22" t="s">
        <v>508</v>
      </c>
      <c r="F14" s="23" t="s">
        <v>11</v>
      </c>
      <c r="G14" s="1">
        <f t="shared" si="0"/>
        <v>30</v>
      </c>
      <c r="H14" s="31"/>
      <c r="I14" s="1"/>
      <c r="J14" s="1"/>
      <c r="K14" s="1">
        <v>30</v>
      </c>
      <c r="L14" s="1"/>
      <c r="M14" s="1"/>
      <c r="N14" s="1"/>
      <c r="O14" s="1"/>
      <c r="P14" s="1"/>
      <c r="Q14" s="35"/>
    </row>
    <row r="15" spans="1:17" s="11" customFormat="1" ht="18" customHeight="1">
      <c r="A15" s="1">
        <v>11</v>
      </c>
      <c r="B15" s="1">
        <v>64483</v>
      </c>
      <c r="C15" s="5" t="s">
        <v>515</v>
      </c>
      <c r="D15" s="1" t="s">
        <v>127</v>
      </c>
      <c r="E15" s="22" t="s">
        <v>443</v>
      </c>
      <c r="F15" s="23" t="s">
        <v>351</v>
      </c>
      <c r="G15" s="1">
        <f t="shared" si="0"/>
        <v>27.5</v>
      </c>
      <c r="H15" s="31"/>
      <c r="I15" s="1"/>
      <c r="J15" s="1"/>
      <c r="K15" s="1">
        <f>55/2</f>
        <v>27.5</v>
      </c>
      <c r="L15" s="1"/>
      <c r="M15" s="1"/>
      <c r="N15" s="1"/>
      <c r="O15" s="1"/>
      <c r="P15" s="1"/>
      <c r="Q15" s="35"/>
    </row>
    <row r="16" spans="1:17" s="11" customFormat="1" ht="18" customHeight="1">
      <c r="A16" s="1">
        <v>12</v>
      </c>
      <c r="B16" s="1">
        <v>59093</v>
      </c>
      <c r="C16" s="5" t="s">
        <v>147</v>
      </c>
      <c r="D16" s="1" t="s">
        <v>127</v>
      </c>
      <c r="E16" s="22" t="s">
        <v>140</v>
      </c>
      <c r="F16" s="23" t="s">
        <v>13</v>
      </c>
      <c r="G16" s="1">
        <f t="shared" si="0"/>
        <v>17.5</v>
      </c>
      <c r="H16" s="31"/>
      <c r="I16" s="1"/>
      <c r="J16" s="1"/>
      <c r="K16" s="1"/>
      <c r="L16" s="1"/>
      <c r="M16" s="1"/>
      <c r="N16" s="1"/>
      <c r="O16" s="1">
        <f>35/2</f>
        <v>17.5</v>
      </c>
      <c r="P16" s="1"/>
      <c r="Q16" s="35"/>
    </row>
    <row r="17" spans="1:17" s="11" customFormat="1" ht="18" customHeight="1">
      <c r="A17" s="1">
        <v>13</v>
      </c>
      <c r="B17" s="1">
        <v>55296</v>
      </c>
      <c r="C17" s="5" t="s">
        <v>126</v>
      </c>
      <c r="D17" s="1" t="s">
        <v>127</v>
      </c>
      <c r="E17" s="5" t="s">
        <v>8</v>
      </c>
      <c r="F17" s="23" t="s">
        <v>83</v>
      </c>
      <c r="G17" s="1">
        <f t="shared" si="0"/>
        <v>5</v>
      </c>
      <c r="H17" s="31"/>
      <c r="I17" s="1"/>
      <c r="J17" s="1"/>
      <c r="K17" s="1"/>
      <c r="L17" s="1"/>
      <c r="M17" s="1"/>
      <c r="N17" s="1"/>
      <c r="O17" s="1"/>
      <c r="P17" s="1">
        <v>5</v>
      </c>
      <c r="Q17" s="35"/>
    </row>
    <row r="18" spans="1:17" s="11" customFormat="1" ht="18" customHeight="1">
      <c r="A18" s="1">
        <v>14</v>
      </c>
      <c r="B18" s="1">
        <v>64846</v>
      </c>
      <c r="C18" s="5" t="s">
        <v>128</v>
      </c>
      <c r="D18" s="1" t="s">
        <v>127</v>
      </c>
      <c r="E18" s="22" t="s">
        <v>8</v>
      </c>
      <c r="F18" s="23" t="s">
        <v>82</v>
      </c>
      <c r="G18" s="1">
        <f t="shared" si="0"/>
        <v>4.5</v>
      </c>
      <c r="H18" s="31"/>
      <c r="I18" s="1"/>
      <c r="J18" s="1"/>
      <c r="K18" s="1"/>
      <c r="L18" s="1"/>
      <c r="M18" s="1"/>
      <c r="N18" s="1"/>
      <c r="O18" s="1"/>
      <c r="P18" s="1">
        <v>4.5</v>
      </c>
      <c r="Q18" s="35"/>
    </row>
    <row r="19" spans="1:17" ht="18" customHeight="1">
      <c r="A19" s="1"/>
      <c r="B19" s="1"/>
      <c r="C19" s="5"/>
      <c r="D19" s="1"/>
      <c r="E19" s="6"/>
      <c r="F19" s="1"/>
      <c r="G19" s="1"/>
      <c r="H19" s="27"/>
      <c r="I19" s="7"/>
      <c r="J19" s="7"/>
      <c r="K19" s="7"/>
      <c r="L19" s="7"/>
      <c r="M19" s="7"/>
      <c r="N19" s="7"/>
      <c r="O19" s="7"/>
      <c r="P19" s="7"/>
      <c r="Q19" s="33"/>
    </row>
    <row r="20" spans="1:17" ht="6.9" customHeight="1">
      <c r="A20" s="37"/>
      <c r="B20" s="32"/>
      <c r="C20" s="38"/>
      <c r="D20" s="32"/>
      <c r="E20" s="39"/>
      <c r="F20" s="32"/>
      <c r="G20" s="40"/>
      <c r="H20" s="32"/>
      <c r="I20" s="41"/>
      <c r="J20" s="41"/>
      <c r="K20" s="41"/>
      <c r="L20" s="41"/>
      <c r="M20" s="41"/>
      <c r="N20" s="41"/>
      <c r="O20" s="41"/>
      <c r="P20" s="41"/>
      <c r="Q20" s="36"/>
    </row>
    <row r="21" spans="1:17" s="8" customFormat="1" ht="12.75" customHeight="1">
      <c r="A21" s="13"/>
      <c r="B21" s="14"/>
      <c r="D21" s="14"/>
      <c r="E21" s="15"/>
      <c r="F21" s="14"/>
      <c r="G21" s="14"/>
      <c r="H21" s="14"/>
      <c r="I21" s="12"/>
      <c r="J21" s="12"/>
      <c r="K21" s="12"/>
      <c r="L21" s="12"/>
      <c r="M21" s="12"/>
      <c r="N21" s="12"/>
      <c r="O21" s="12"/>
      <c r="P21" s="12"/>
    </row>
  </sheetData>
  <sheetProtection algorithmName="SHA-512" hashValue="8PxxJf0Tx9eng9Ezgv82rBWZQas9iLZ+CxR9QcmU6lEoa2+VJWCvIZU3W8b1QbYKi6PaJvQ7vPCJbryrn7kEXg==" saltValue="i7tzLRIydDj/N+nY2nHyiA==" spinCount="100000" sheet="1" selectLockedCells="1" selectUnlockedCells="1"/>
  <sortState xmlns:xlrd2="http://schemas.microsoft.com/office/spreadsheetml/2017/richdata2" ref="B5:P18">
    <sortCondition descending="1" ref="G5:G18"/>
  </sortState>
  <mergeCells count="10">
    <mergeCell ref="P1:P2"/>
    <mergeCell ref="O1:O2"/>
    <mergeCell ref="K1:K2"/>
    <mergeCell ref="I1:I2"/>
    <mergeCell ref="A2:G2"/>
    <mergeCell ref="A1:G1"/>
    <mergeCell ref="N1:N2"/>
    <mergeCell ref="M1:M2"/>
    <mergeCell ref="L1:L2"/>
    <mergeCell ref="J1:J2"/>
  </mergeCells>
  <phoneticPr fontId="33" type="noConversion"/>
  <conditionalFormatting sqref="B3:C3">
    <cfRule type="duplicateValues" dxfId="100" priority="18" stopIfTrue="1"/>
  </conditionalFormatting>
  <conditionalFormatting sqref="B5:C18">
    <cfRule type="duplicateValues" dxfId="99" priority="27803" stopIfTrue="1"/>
  </conditionalFormatting>
  <conditionalFormatting sqref="B5:C19">
    <cfRule type="duplicateValues" dxfId="98" priority="27805" stopIfTrue="1"/>
    <cfRule type="duplicateValues" dxfId="97" priority="27806" stopIfTrue="1"/>
  </conditionalFormatting>
  <conditionalFormatting sqref="B19:C21">
    <cfRule type="expression" dxfId="96" priority="6842" stopIfTrue="1">
      <formula>AND(COUNTIF($B$19:$C$21, B19)+COUNTIF(#REF!, B19)&gt;1,NOT(ISBLANK(B19)))</formula>
    </cfRule>
  </conditionalFormatting>
  <conditionalFormatting sqref="B19:C65534 B1:C2 B4:C4">
    <cfRule type="expression" dxfId="95" priority="6843" stopIfTrue="1">
      <formula>AND(COUNTIF($B$1:$C$2, B1)+COUNTIF($B$4:$C$4, B1)+COUNTIF($B$19:$C$65534, B1)&gt;1,NOT(ISBLANK(B1)))</formula>
    </cfRule>
  </conditionalFormatting>
  <conditionalFormatting sqref="C19">
    <cfRule type="duplicateValues" dxfId="94" priority="1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X20"/>
  <sheetViews>
    <sheetView zoomScale="85" zoomScaleNormal="8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5.6640625" style="3" bestFit="1" customWidth="1"/>
    <col min="4" max="4" width="8.44140625" style="2" bestFit="1" customWidth="1"/>
    <col min="5" max="5" width="50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hidden="1" customWidth="1"/>
    <col min="12" max="12" width="7.33203125" style="12" hidden="1" customWidth="1"/>
    <col min="13" max="13" width="7.33203125" style="12" bestFit="1" customWidth="1"/>
    <col min="14" max="19" width="7.33203125" style="12" customWidth="1"/>
    <col min="20" max="20" width="7.33203125" style="12" bestFit="1" customWidth="1"/>
    <col min="21" max="23" width="6.6640625" style="12" customWidth="1"/>
    <col min="24" max="24" width="1" style="3" customWidth="1"/>
    <col min="25" max="16384" width="9.109375" style="3"/>
  </cols>
  <sheetData>
    <row r="1" spans="1:24" ht="69" customHeight="1">
      <c r="A1" s="63"/>
      <c r="B1" s="64"/>
      <c r="C1" s="64"/>
      <c r="D1" s="64"/>
      <c r="E1" s="64"/>
      <c r="F1" s="64"/>
      <c r="G1" s="65"/>
      <c r="H1" s="26"/>
      <c r="I1" s="59"/>
      <c r="J1" s="59"/>
      <c r="K1" s="59"/>
      <c r="L1" s="59"/>
      <c r="M1" s="59"/>
      <c r="N1" s="59" t="s">
        <v>539</v>
      </c>
      <c r="O1" s="59" t="s">
        <v>488</v>
      </c>
      <c r="P1" s="59" t="s">
        <v>476</v>
      </c>
      <c r="Q1" s="59" t="s">
        <v>406</v>
      </c>
      <c r="R1" s="59" t="s">
        <v>248</v>
      </c>
      <c r="S1" s="59" t="s">
        <v>228</v>
      </c>
      <c r="T1" s="59" t="s">
        <v>165</v>
      </c>
      <c r="U1" s="59" t="s">
        <v>131</v>
      </c>
      <c r="V1" s="61" t="s">
        <v>81</v>
      </c>
      <c r="W1" s="59" t="s">
        <v>14</v>
      </c>
      <c r="X1" s="26"/>
    </row>
    <row r="2" spans="1:24" s="4" customFormat="1" ht="97.5" customHeight="1">
      <c r="A2" s="66" t="s">
        <v>634</v>
      </c>
      <c r="B2" s="67"/>
      <c r="C2" s="67"/>
      <c r="D2" s="67"/>
      <c r="E2" s="67"/>
      <c r="F2" s="67"/>
      <c r="G2" s="68"/>
      <c r="H2" s="27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2"/>
      <c r="W2" s="60"/>
      <c r="X2" s="33"/>
    </row>
    <row r="3" spans="1:24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>
        <v>45802</v>
      </c>
      <c r="O3" s="19">
        <v>45795</v>
      </c>
      <c r="P3" s="19">
        <v>45781</v>
      </c>
      <c r="Q3" s="19">
        <v>45778</v>
      </c>
      <c r="R3" s="19">
        <v>45778</v>
      </c>
      <c r="S3" s="19">
        <v>45773</v>
      </c>
      <c r="T3" s="19">
        <v>45760</v>
      </c>
      <c r="U3" s="19">
        <v>45745</v>
      </c>
      <c r="V3" s="57">
        <v>45745</v>
      </c>
      <c r="W3" s="19">
        <v>45704</v>
      </c>
      <c r="X3" s="33"/>
    </row>
    <row r="4" spans="1:24" ht="18" customHeight="1">
      <c r="A4" s="20" t="s">
        <v>0</v>
      </c>
      <c r="B4" s="20" t="s">
        <v>1</v>
      </c>
      <c r="C4" s="20" t="s">
        <v>487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>
        <v>3</v>
      </c>
      <c r="O4" s="21" t="s">
        <v>477</v>
      </c>
      <c r="P4" s="21" t="s">
        <v>477</v>
      </c>
      <c r="Q4" s="21">
        <v>4</v>
      </c>
      <c r="R4" s="21">
        <v>3</v>
      </c>
      <c r="S4" s="21">
        <v>5</v>
      </c>
      <c r="T4" s="21">
        <v>5</v>
      </c>
      <c r="U4" s="45">
        <v>4</v>
      </c>
      <c r="V4" s="58">
        <v>5</v>
      </c>
      <c r="W4" s="45">
        <v>4</v>
      </c>
      <c r="X4" s="34"/>
    </row>
    <row r="5" spans="1:24" s="11" customFormat="1" ht="18" customHeight="1">
      <c r="A5" s="1">
        <v>1</v>
      </c>
      <c r="B5" s="1">
        <v>51188</v>
      </c>
      <c r="C5" s="5" t="s">
        <v>276</v>
      </c>
      <c r="D5" s="1" t="s">
        <v>61</v>
      </c>
      <c r="E5" s="5" t="s">
        <v>8</v>
      </c>
      <c r="F5" s="23" t="s">
        <v>7</v>
      </c>
      <c r="G5" s="1">
        <f t="shared" ref="G5:G17" si="0">SUM(I5:Z5)</f>
        <v>75</v>
      </c>
      <c r="H5" s="31"/>
      <c r="I5" s="1"/>
      <c r="J5" s="1"/>
      <c r="K5" s="1"/>
      <c r="L5" s="1"/>
      <c r="M5" s="1"/>
      <c r="N5" s="1"/>
      <c r="O5" s="1"/>
      <c r="P5" s="1"/>
      <c r="Q5" s="1"/>
      <c r="R5" s="1">
        <v>75</v>
      </c>
      <c r="S5" s="1"/>
      <c r="T5" s="1"/>
      <c r="U5" s="1"/>
      <c r="V5" s="1"/>
      <c r="W5" s="1"/>
      <c r="X5" s="35"/>
    </row>
    <row r="6" spans="1:24" s="11" customFormat="1" ht="18" customHeight="1">
      <c r="A6" s="1">
        <v>2</v>
      </c>
      <c r="B6" s="1">
        <v>59246</v>
      </c>
      <c r="C6" s="5" t="s">
        <v>60</v>
      </c>
      <c r="D6" s="1" t="s">
        <v>61</v>
      </c>
      <c r="E6" s="5" t="s">
        <v>8</v>
      </c>
      <c r="F6" s="23" t="s">
        <v>9</v>
      </c>
      <c r="G6" s="1">
        <f t="shared" si="0"/>
        <v>70</v>
      </c>
      <c r="H6" s="31"/>
      <c r="I6" s="1"/>
      <c r="J6" s="1"/>
      <c r="K6" s="1"/>
      <c r="L6" s="1"/>
      <c r="M6" s="1"/>
      <c r="N6" s="1"/>
      <c r="O6" s="1"/>
      <c r="P6" s="1">
        <v>30</v>
      </c>
      <c r="Q6" s="1"/>
      <c r="R6" s="1"/>
      <c r="S6" s="1"/>
      <c r="T6" s="1"/>
      <c r="U6" s="1">
        <v>20</v>
      </c>
      <c r="V6" s="1"/>
      <c r="W6" s="1">
        <v>20</v>
      </c>
      <c r="X6" s="35"/>
    </row>
    <row r="7" spans="1:24" s="11" customFormat="1" ht="18" customHeight="1">
      <c r="A7" s="1">
        <v>3</v>
      </c>
      <c r="B7" s="1">
        <v>60528</v>
      </c>
      <c r="C7" s="5" t="s">
        <v>281</v>
      </c>
      <c r="D7" s="1" t="s">
        <v>61</v>
      </c>
      <c r="E7" s="5" t="s">
        <v>282</v>
      </c>
      <c r="F7" s="23" t="s">
        <v>7</v>
      </c>
      <c r="G7" s="1">
        <f t="shared" si="0"/>
        <v>55</v>
      </c>
      <c r="H7" s="31"/>
      <c r="I7" s="1"/>
      <c r="J7" s="1"/>
      <c r="K7" s="1"/>
      <c r="L7" s="1"/>
      <c r="M7" s="1"/>
      <c r="N7" s="1"/>
      <c r="O7" s="1"/>
      <c r="P7" s="1"/>
      <c r="Q7" s="1"/>
      <c r="R7" s="1">
        <v>55</v>
      </c>
      <c r="S7" s="1"/>
      <c r="T7" s="1"/>
      <c r="U7" s="1"/>
      <c r="V7" s="1"/>
      <c r="W7" s="1"/>
      <c r="X7" s="35"/>
    </row>
    <row r="8" spans="1:24" s="11" customFormat="1" ht="18" customHeight="1">
      <c r="A8" s="1">
        <v>4</v>
      </c>
      <c r="B8" s="1">
        <v>36281</v>
      </c>
      <c r="C8" s="5" t="s">
        <v>283</v>
      </c>
      <c r="D8" s="1" t="s">
        <v>61</v>
      </c>
      <c r="E8" s="5" t="s">
        <v>8</v>
      </c>
      <c r="F8" s="23" t="s">
        <v>7</v>
      </c>
      <c r="G8" s="1">
        <f t="shared" si="0"/>
        <v>50</v>
      </c>
      <c r="H8" s="31"/>
      <c r="I8" s="1"/>
      <c r="J8" s="1"/>
      <c r="K8" s="1"/>
      <c r="L8" s="1"/>
      <c r="M8" s="1"/>
      <c r="N8" s="1"/>
      <c r="O8" s="1"/>
      <c r="P8" s="1"/>
      <c r="Q8" s="1"/>
      <c r="R8" s="1">
        <v>50</v>
      </c>
      <c r="S8" s="1"/>
      <c r="T8" s="1"/>
      <c r="U8" s="1"/>
      <c r="V8" s="1"/>
      <c r="W8" s="1"/>
      <c r="X8" s="35"/>
    </row>
    <row r="9" spans="1:24" s="11" customFormat="1" ht="18" customHeight="1">
      <c r="A9" s="1">
        <v>5</v>
      </c>
      <c r="B9" s="1">
        <v>65115</v>
      </c>
      <c r="C9" s="5" t="s">
        <v>284</v>
      </c>
      <c r="D9" s="1" t="s">
        <v>61</v>
      </c>
      <c r="E9" s="5" t="s">
        <v>8</v>
      </c>
      <c r="F9" s="23" t="s">
        <v>7</v>
      </c>
      <c r="G9" s="1">
        <f t="shared" si="0"/>
        <v>45</v>
      </c>
      <c r="H9" s="31"/>
      <c r="I9" s="1"/>
      <c r="J9" s="1"/>
      <c r="K9" s="1"/>
      <c r="L9" s="1"/>
      <c r="M9" s="1"/>
      <c r="N9" s="1"/>
      <c r="O9" s="1"/>
      <c r="P9" s="1"/>
      <c r="Q9" s="1"/>
      <c r="R9" s="1">
        <v>45</v>
      </c>
      <c r="S9" s="1"/>
      <c r="T9" s="1"/>
      <c r="U9" s="1"/>
      <c r="V9" s="1"/>
      <c r="W9" s="1"/>
      <c r="X9" s="35"/>
    </row>
    <row r="10" spans="1:24" s="11" customFormat="1" ht="18" customHeight="1">
      <c r="A10" s="1">
        <v>6</v>
      </c>
      <c r="B10" s="1">
        <v>54237</v>
      </c>
      <c r="C10" s="5" t="s">
        <v>470</v>
      </c>
      <c r="D10" s="1" t="s">
        <v>61</v>
      </c>
      <c r="E10" s="5" t="s">
        <v>70</v>
      </c>
      <c r="F10" s="23" t="s">
        <v>11</v>
      </c>
      <c r="G10" s="1">
        <f t="shared" si="0"/>
        <v>40</v>
      </c>
      <c r="H10" s="31"/>
      <c r="I10" s="1"/>
      <c r="J10" s="1"/>
      <c r="K10" s="1"/>
      <c r="L10" s="1"/>
      <c r="M10" s="1"/>
      <c r="N10" s="1"/>
      <c r="O10" s="1"/>
      <c r="P10" s="1"/>
      <c r="Q10" s="1">
        <v>40</v>
      </c>
      <c r="R10" s="1"/>
      <c r="S10" s="1"/>
      <c r="T10" s="1"/>
      <c r="U10" s="1"/>
      <c r="V10" s="1"/>
      <c r="W10" s="1"/>
      <c r="X10" s="35"/>
    </row>
    <row r="11" spans="1:24" s="11" customFormat="1" ht="18" customHeight="1">
      <c r="A11" s="1">
        <v>6</v>
      </c>
      <c r="B11" s="1">
        <v>64379</v>
      </c>
      <c r="C11" s="5" t="s">
        <v>595</v>
      </c>
      <c r="D11" s="1" t="s">
        <v>61</v>
      </c>
      <c r="E11" s="5" t="s">
        <v>546</v>
      </c>
      <c r="F11" s="23" t="s">
        <v>542</v>
      </c>
      <c r="G11" s="1">
        <f t="shared" si="0"/>
        <v>40</v>
      </c>
      <c r="H11" s="31"/>
      <c r="I11" s="1"/>
      <c r="J11" s="1"/>
      <c r="K11" s="1"/>
      <c r="L11" s="1"/>
      <c r="M11" s="1"/>
      <c r="N11" s="1">
        <v>40</v>
      </c>
      <c r="O11" s="1"/>
      <c r="P11" s="1"/>
      <c r="Q11" s="1"/>
      <c r="R11" s="1"/>
      <c r="S11" s="1"/>
      <c r="T11" s="1"/>
      <c r="U11" s="1"/>
      <c r="V11" s="1"/>
      <c r="W11" s="1"/>
      <c r="X11" s="35"/>
    </row>
    <row r="12" spans="1:24" s="11" customFormat="1" ht="18" customHeight="1">
      <c r="A12" s="1">
        <v>8</v>
      </c>
      <c r="B12" s="1">
        <v>61844</v>
      </c>
      <c r="C12" s="5" t="s">
        <v>472</v>
      </c>
      <c r="D12" s="1" t="s">
        <v>61</v>
      </c>
      <c r="E12" s="5" t="s">
        <v>8</v>
      </c>
      <c r="F12" s="23" t="s">
        <v>11</v>
      </c>
      <c r="G12" s="1">
        <f t="shared" si="0"/>
        <v>30</v>
      </c>
      <c r="H12" s="31"/>
      <c r="I12" s="1"/>
      <c r="J12" s="1"/>
      <c r="K12" s="1"/>
      <c r="L12" s="1"/>
      <c r="M12" s="1"/>
      <c r="N12" s="1"/>
      <c r="O12" s="1"/>
      <c r="P12" s="1"/>
      <c r="Q12" s="1">
        <v>30</v>
      </c>
      <c r="R12" s="1"/>
      <c r="S12" s="1"/>
      <c r="T12" s="1"/>
      <c r="U12" s="1"/>
      <c r="V12" s="1"/>
      <c r="W12" s="1"/>
      <c r="X12" s="35"/>
    </row>
    <row r="13" spans="1:24" s="11" customFormat="1" ht="18" customHeight="1">
      <c r="A13" s="1">
        <v>8</v>
      </c>
      <c r="B13" s="1">
        <v>40188</v>
      </c>
      <c r="C13" s="5" t="s">
        <v>519</v>
      </c>
      <c r="D13" s="1" t="s">
        <v>61</v>
      </c>
      <c r="E13" s="5" t="s">
        <v>520</v>
      </c>
      <c r="F13" s="23" t="s">
        <v>11</v>
      </c>
      <c r="G13" s="1">
        <f t="shared" si="0"/>
        <v>30</v>
      </c>
      <c r="H13" s="31"/>
      <c r="I13" s="1"/>
      <c r="J13" s="1"/>
      <c r="K13" s="1"/>
      <c r="L13" s="1"/>
      <c r="M13" s="1"/>
      <c r="N13" s="1"/>
      <c r="O13" s="1">
        <v>30</v>
      </c>
      <c r="P13" s="1"/>
      <c r="Q13" s="1"/>
      <c r="R13" s="1"/>
      <c r="S13" s="1"/>
      <c r="T13" s="1"/>
      <c r="U13" s="1"/>
      <c r="V13" s="1"/>
      <c r="W13" s="1"/>
      <c r="X13" s="35"/>
    </row>
    <row r="14" spans="1:24" s="11" customFormat="1" ht="18" customHeight="1">
      <c r="A14" s="1">
        <v>10</v>
      </c>
      <c r="B14" s="1">
        <v>63352</v>
      </c>
      <c r="C14" s="5" t="s">
        <v>473</v>
      </c>
      <c r="D14" s="1" t="s">
        <v>61</v>
      </c>
      <c r="E14" s="5" t="s">
        <v>8</v>
      </c>
      <c r="F14" s="23" t="s">
        <v>11</v>
      </c>
      <c r="G14" s="1">
        <f t="shared" si="0"/>
        <v>20</v>
      </c>
      <c r="H14" s="31"/>
      <c r="I14" s="1"/>
      <c r="J14" s="1"/>
      <c r="K14" s="1"/>
      <c r="L14" s="1"/>
      <c r="M14" s="1"/>
      <c r="N14" s="1"/>
      <c r="O14" s="1"/>
      <c r="P14" s="1"/>
      <c r="Q14" s="1">
        <v>20</v>
      </c>
      <c r="R14" s="1"/>
      <c r="S14" s="1"/>
      <c r="T14" s="1"/>
      <c r="U14" s="1"/>
      <c r="V14" s="1"/>
      <c r="W14" s="1"/>
      <c r="X14" s="35"/>
    </row>
    <row r="15" spans="1:24" s="11" customFormat="1" ht="18" customHeight="1">
      <c r="A15" s="1">
        <v>11</v>
      </c>
      <c r="B15" s="1">
        <v>59405</v>
      </c>
      <c r="C15" s="5" t="s">
        <v>129</v>
      </c>
      <c r="D15" s="1" t="s">
        <v>61</v>
      </c>
      <c r="E15" s="22" t="s">
        <v>8</v>
      </c>
      <c r="F15" s="23" t="s">
        <v>83</v>
      </c>
      <c r="G15" s="1">
        <f t="shared" si="0"/>
        <v>5</v>
      </c>
      <c r="H15" s="3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>
        <v>5</v>
      </c>
      <c r="W15" s="1"/>
      <c r="X15" s="35"/>
    </row>
    <row r="16" spans="1:24" s="11" customFormat="1" ht="18" customHeight="1">
      <c r="A16" s="1">
        <v>11</v>
      </c>
      <c r="B16" s="1">
        <v>40326</v>
      </c>
      <c r="C16" s="5" t="s">
        <v>236</v>
      </c>
      <c r="D16" s="1" t="s">
        <v>61</v>
      </c>
      <c r="E16" s="22" t="s">
        <v>8</v>
      </c>
      <c r="F16" s="23" t="s">
        <v>237</v>
      </c>
      <c r="G16" s="1">
        <f t="shared" si="0"/>
        <v>5</v>
      </c>
      <c r="H16" s="31"/>
      <c r="I16" s="1"/>
      <c r="J16" s="1"/>
      <c r="K16" s="1"/>
      <c r="L16" s="1"/>
      <c r="M16" s="1"/>
      <c r="N16" s="1"/>
      <c r="O16" s="1"/>
      <c r="P16" s="1"/>
      <c r="Q16" s="1"/>
      <c r="R16" s="1"/>
      <c r="S16" s="1">
        <v>5</v>
      </c>
      <c r="T16" s="1"/>
      <c r="U16" s="1"/>
      <c r="V16" s="1"/>
      <c r="W16" s="1"/>
      <c r="X16" s="35"/>
    </row>
    <row r="17" spans="1:24" s="11" customFormat="1" ht="18" customHeight="1">
      <c r="A17" s="1">
        <v>11</v>
      </c>
      <c r="B17" s="1">
        <v>64102</v>
      </c>
      <c r="C17" s="5" t="s">
        <v>208</v>
      </c>
      <c r="D17" s="1" t="s">
        <v>61</v>
      </c>
      <c r="E17" s="22" t="s">
        <v>8</v>
      </c>
      <c r="F17" s="23" t="s">
        <v>101</v>
      </c>
      <c r="G17" s="1">
        <f t="shared" si="0"/>
        <v>5</v>
      </c>
      <c r="H17" s="3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>
        <v>5</v>
      </c>
      <c r="U17" s="1"/>
      <c r="V17" s="1"/>
      <c r="W17" s="1"/>
      <c r="X17" s="35"/>
    </row>
    <row r="18" spans="1:24" ht="18" customHeight="1">
      <c r="A18" s="1"/>
      <c r="B18" s="1"/>
      <c r="C18" s="5"/>
      <c r="D18" s="1"/>
      <c r="E18" s="6"/>
      <c r="F18" s="1"/>
      <c r="G18" s="1"/>
      <c r="H18" s="2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33"/>
    </row>
    <row r="19" spans="1:24" ht="6.9" customHeight="1">
      <c r="A19" s="37"/>
      <c r="B19" s="32"/>
      <c r="C19" s="38"/>
      <c r="D19" s="32"/>
      <c r="E19" s="39"/>
      <c r="F19" s="32"/>
      <c r="G19" s="40"/>
      <c r="H19" s="32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36"/>
    </row>
    <row r="20" spans="1:24" s="8" customFormat="1" ht="12.75" customHeight="1">
      <c r="A20" s="13"/>
      <c r="B20" s="14"/>
      <c r="D20" s="14"/>
      <c r="E20" s="15"/>
      <c r="F20" s="14"/>
      <c r="G20" s="14"/>
      <c r="H20" s="14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</row>
  </sheetData>
  <sheetProtection algorithmName="SHA-512" hashValue="rxSYjrGxQwXdajEcmYUan/VSpTMHPcgP27wSr6rvkh04pY6YvZKueXDsBzFxpComX5NtZIcJmz/S4zSDmoiqeA==" saltValue="Nhy9c8PVHuVyG82ePX2sNQ==" spinCount="100000" sheet="1" selectLockedCells="1" selectUnlockedCells="1"/>
  <sortState xmlns:xlrd2="http://schemas.microsoft.com/office/spreadsheetml/2017/richdata2" ref="B5:W17">
    <sortCondition descending="1" ref="G5:G17"/>
  </sortState>
  <mergeCells count="17">
    <mergeCell ref="O1:O2"/>
    <mergeCell ref="N1:N2"/>
    <mergeCell ref="W1:W2"/>
    <mergeCell ref="A2:G2"/>
    <mergeCell ref="V1:V2"/>
    <mergeCell ref="U1:U2"/>
    <mergeCell ref="M1:M2"/>
    <mergeCell ref="T1:T2"/>
    <mergeCell ref="L1:L2"/>
    <mergeCell ref="K1:K2"/>
    <mergeCell ref="J1:J2"/>
    <mergeCell ref="I1:I2"/>
    <mergeCell ref="A1:G1"/>
    <mergeCell ref="S1:S2"/>
    <mergeCell ref="R1:R2"/>
    <mergeCell ref="Q1:Q2"/>
    <mergeCell ref="P1:P2"/>
  </mergeCells>
  <phoneticPr fontId="36" type="noConversion"/>
  <conditionalFormatting sqref="B3:C3">
    <cfRule type="duplicateValues" dxfId="93" priority="1" stopIfTrue="1"/>
  </conditionalFormatting>
  <conditionalFormatting sqref="B5:C17">
    <cfRule type="duplicateValues" dxfId="92" priority="27600" stopIfTrue="1"/>
  </conditionalFormatting>
  <conditionalFormatting sqref="B5:C18">
    <cfRule type="duplicateValues" dxfId="91" priority="27601" stopIfTrue="1"/>
    <cfRule type="duplicateValues" dxfId="90" priority="27602" stopIfTrue="1"/>
  </conditionalFormatting>
  <conditionalFormatting sqref="B18:C20">
    <cfRule type="expression" dxfId="89" priority="6" stopIfTrue="1">
      <formula>AND(COUNTIF($B$18:$C$20, B18)+COUNTIF(#REF!, B18)&gt;1,NOT(ISBLANK(B18)))</formula>
    </cfRule>
  </conditionalFormatting>
  <conditionalFormatting sqref="B18:C65533 B1:C2 B4:C4">
    <cfRule type="expression" dxfId="88" priority="7" stopIfTrue="1">
      <formula>AND(COUNTIF($B$1:$C$2, B1)+COUNTIF($B$4:$C$4, B1)+COUNTIF($B$18:$C$65533, B1)&gt;1,NOT(ISBLANK(B1)))</formula>
    </cfRule>
  </conditionalFormatting>
  <conditionalFormatting sqref="C18">
    <cfRule type="duplicateValues" dxfId="87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AE60"/>
  <sheetViews>
    <sheetView zoomScale="85" zoomScaleNormal="8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68.33203125" style="10" customWidth="1"/>
    <col min="6" max="6" width="7.6640625" style="2" customWidth="1"/>
    <col min="7" max="7" width="8" style="2" bestFit="1" customWidth="1"/>
    <col min="8" max="8" width="1" style="2" customWidth="1"/>
    <col min="9" max="14" width="6.6640625" style="12" hidden="1" customWidth="1"/>
    <col min="15" max="17" width="7.33203125" style="12" hidden="1" customWidth="1"/>
    <col min="18" max="25" width="7.33203125" style="12" customWidth="1"/>
    <col min="26" max="30" width="6.6640625" style="12" customWidth="1"/>
    <col min="31" max="31" width="1" style="3" customWidth="1"/>
    <col min="32" max="16384" width="9.109375" style="3"/>
  </cols>
  <sheetData>
    <row r="1" spans="1:31" ht="69" customHeight="1">
      <c r="A1" s="63"/>
      <c r="B1" s="64"/>
      <c r="C1" s="64"/>
      <c r="D1" s="64"/>
      <c r="E1" s="64"/>
      <c r="F1" s="64"/>
      <c r="G1" s="65"/>
      <c r="H1" s="26"/>
      <c r="I1" s="59"/>
      <c r="J1" s="59"/>
      <c r="K1" s="59"/>
      <c r="L1" s="59"/>
      <c r="M1" s="59"/>
      <c r="N1" s="59"/>
      <c r="O1" s="59"/>
      <c r="P1" s="59"/>
      <c r="Q1" s="59"/>
      <c r="R1" s="59"/>
      <c r="S1" s="59" t="s">
        <v>539</v>
      </c>
      <c r="T1" s="59" t="s">
        <v>488</v>
      </c>
      <c r="U1" s="59" t="s">
        <v>476</v>
      </c>
      <c r="V1" s="59" t="s">
        <v>406</v>
      </c>
      <c r="W1" s="59" t="s">
        <v>248</v>
      </c>
      <c r="X1" s="59" t="s">
        <v>228</v>
      </c>
      <c r="Y1" s="59" t="s">
        <v>165</v>
      </c>
      <c r="Z1" s="59" t="s">
        <v>160</v>
      </c>
      <c r="AA1" s="59" t="s">
        <v>131</v>
      </c>
      <c r="AB1" s="61" t="s">
        <v>81</v>
      </c>
      <c r="AC1" s="59" t="s">
        <v>62</v>
      </c>
      <c r="AD1" s="69" t="s">
        <v>14</v>
      </c>
      <c r="AE1" s="26"/>
    </row>
    <row r="2" spans="1:31" s="4" customFormat="1" ht="65.099999999999994" customHeight="1">
      <c r="A2" s="66" t="s">
        <v>633</v>
      </c>
      <c r="B2" s="67"/>
      <c r="C2" s="67"/>
      <c r="D2" s="67"/>
      <c r="E2" s="67"/>
      <c r="F2" s="67"/>
      <c r="G2" s="68"/>
      <c r="H2" s="27"/>
      <c r="I2" s="60"/>
      <c r="J2" s="60"/>
      <c r="K2" s="60"/>
      <c r="L2" s="60"/>
      <c r="M2" s="60"/>
      <c r="N2" s="60"/>
      <c r="O2" s="60"/>
      <c r="P2" s="60"/>
      <c r="Q2" s="60"/>
      <c r="R2" s="60"/>
      <c r="S2" s="60"/>
      <c r="T2" s="60"/>
      <c r="U2" s="60"/>
      <c r="V2" s="60"/>
      <c r="W2" s="60"/>
      <c r="X2" s="60"/>
      <c r="Y2" s="60"/>
      <c r="Z2" s="60"/>
      <c r="AA2" s="60"/>
      <c r="AB2" s="62"/>
      <c r="AC2" s="60"/>
      <c r="AD2" s="69"/>
      <c r="AE2" s="33"/>
    </row>
    <row r="3" spans="1:31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/>
      <c r="Q3" s="19"/>
      <c r="R3" s="19"/>
      <c r="S3" s="19">
        <v>45802</v>
      </c>
      <c r="T3" s="19">
        <v>45795</v>
      </c>
      <c r="U3" s="19">
        <v>45781</v>
      </c>
      <c r="V3" s="19">
        <v>45778</v>
      </c>
      <c r="W3" s="19">
        <v>45778</v>
      </c>
      <c r="X3" s="19">
        <v>45773</v>
      </c>
      <c r="Y3" s="19">
        <v>45760</v>
      </c>
      <c r="Z3" s="19">
        <v>45752</v>
      </c>
      <c r="AA3" s="19">
        <v>45745</v>
      </c>
      <c r="AB3" s="57">
        <v>45745</v>
      </c>
      <c r="AC3" s="19">
        <v>45711</v>
      </c>
      <c r="AD3" s="19">
        <v>45704</v>
      </c>
      <c r="AE3" s="33"/>
    </row>
    <row r="4" spans="1:31" ht="18" customHeight="1">
      <c r="A4" s="20" t="s">
        <v>0</v>
      </c>
      <c r="B4" s="20" t="s">
        <v>1</v>
      </c>
      <c r="C4" s="20" t="s">
        <v>487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/>
      <c r="K4" s="21"/>
      <c r="L4" s="21"/>
      <c r="M4" s="21"/>
      <c r="N4" s="21"/>
      <c r="O4" s="21"/>
      <c r="P4" s="21"/>
      <c r="Q4" s="21"/>
      <c r="R4" s="21"/>
      <c r="S4" s="21">
        <v>3</v>
      </c>
      <c r="T4" s="21" t="s">
        <v>477</v>
      </c>
      <c r="U4" s="21" t="s">
        <v>477</v>
      </c>
      <c r="V4" s="21">
        <v>4</v>
      </c>
      <c r="W4" s="21">
        <v>3</v>
      </c>
      <c r="X4" s="21">
        <v>5</v>
      </c>
      <c r="Y4" s="21">
        <v>5</v>
      </c>
      <c r="Z4" s="21">
        <v>4</v>
      </c>
      <c r="AA4" s="45">
        <v>4</v>
      </c>
      <c r="AB4" s="58">
        <v>5</v>
      </c>
      <c r="AC4" s="45">
        <v>5</v>
      </c>
      <c r="AD4" s="45">
        <v>4</v>
      </c>
      <c r="AE4" s="34"/>
    </row>
    <row r="5" spans="1:31" s="11" customFormat="1" ht="18" customHeight="1">
      <c r="A5" s="1">
        <v>1</v>
      </c>
      <c r="B5" s="1">
        <v>30877</v>
      </c>
      <c r="C5" s="5" t="s">
        <v>46</v>
      </c>
      <c r="D5" s="1" t="s">
        <v>47</v>
      </c>
      <c r="E5" s="6" t="s">
        <v>8</v>
      </c>
      <c r="F5" s="1" t="s">
        <v>13</v>
      </c>
      <c r="G5" s="1">
        <f t="shared" ref="G5:G36" si="0">SUM(I5:AD5)</f>
        <v>135</v>
      </c>
      <c r="H5" s="3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>
        <v>45</v>
      </c>
      <c r="V5" s="1"/>
      <c r="W5" s="1"/>
      <c r="X5" s="1"/>
      <c r="Y5" s="1"/>
      <c r="Z5" s="1">
        <v>35</v>
      </c>
      <c r="AA5" s="1">
        <v>35</v>
      </c>
      <c r="AB5" s="1"/>
      <c r="AC5" s="1"/>
      <c r="AD5" s="1">
        <v>20</v>
      </c>
      <c r="AE5" s="35"/>
    </row>
    <row r="6" spans="1:31" s="11" customFormat="1" ht="18" customHeight="1">
      <c r="A6" s="1">
        <v>2</v>
      </c>
      <c r="B6" s="1">
        <v>21696</v>
      </c>
      <c r="C6" s="5" t="s">
        <v>78</v>
      </c>
      <c r="D6" s="1" t="s">
        <v>47</v>
      </c>
      <c r="E6" s="5" t="s">
        <v>72</v>
      </c>
      <c r="F6" s="1" t="s">
        <v>7</v>
      </c>
      <c r="G6" s="1">
        <f t="shared" si="0"/>
        <v>89</v>
      </c>
      <c r="H6" s="3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>
        <v>80</v>
      </c>
      <c r="X6" s="1"/>
      <c r="Y6" s="1"/>
      <c r="Z6" s="1"/>
      <c r="AA6" s="1"/>
      <c r="AB6" s="1"/>
      <c r="AC6" s="1">
        <v>9</v>
      </c>
      <c r="AD6" s="1"/>
      <c r="AE6" s="35"/>
    </row>
    <row r="7" spans="1:31" s="11" customFormat="1" ht="18" customHeight="1">
      <c r="A7" s="1">
        <v>3</v>
      </c>
      <c r="B7" s="1">
        <v>38087</v>
      </c>
      <c r="C7" s="5" t="s">
        <v>49</v>
      </c>
      <c r="D7" s="1" t="s">
        <v>47</v>
      </c>
      <c r="E7" s="6" t="s">
        <v>8</v>
      </c>
      <c r="F7" s="1" t="s">
        <v>9</v>
      </c>
      <c r="G7" s="1">
        <f t="shared" si="0"/>
        <v>88</v>
      </c>
      <c r="H7" s="30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>
        <v>40</v>
      </c>
      <c r="V7" s="7"/>
      <c r="W7" s="7"/>
      <c r="X7" s="7"/>
      <c r="Y7" s="7"/>
      <c r="Z7" s="7">
        <v>15</v>
      </c>
      <c r="AA7" s="7">
        <v>20</v>
      </c>
      <c r="AB7" s="7"/>
      <c r="AC7" s="7"/>
      <c r="AD7" s="7">
        <v>13</v>
      </c>
      <c r="AE7" s="31"/>
    </row>
    <row r="8" spans="1:31" s="11" customFormat="1" ht="18" customHeight="1">
      <c r="A8" s="1">
        <v>4</v>
      </c>
      <c r="B8" s="1">
        <v>33440</v>
      </c>
      <c r="C8" s="5" t="s">
        <v>596</v>
      </c>
      <c r="D8" s="1" t="s">
        <v>47</v>
      </c>
      <c r="E8" s="5" t="s">
        <v>8</v>
      </c>
      <c r="F8" s="1" t="s">
        <v>542</v>
      </c>
      <c r="G8" s="1">
        <f t="shared" si="0"/>
        <v>80</v>
      </c>
      <c r="H8" s="31"/>
      <c r="I8" s="1"/>
      <c r="J8" s="1"/>
      <c r="K8" s="1"/>
      <c r="L8" s="1"/>
      <c r="M8" s="1"/>
      <c r="N8" s="1"/>
      <c r="O8" s="1"/>
      <c r="P8" s="1"/>
      <c r="Q8" s="1"/>
      <c r="R8" s="1"/>
      <c r="S8" s="1">
        <v>80</v>
      </c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35"/>
    </row>
    <row r="9" spans="1:31" s="11" customFormat="1" ht="18" customHeight="1">
      <c r="A9" s="1">
        <v>4</v>
      </c>
      <c r="B9" s="1">
        <v>4172</v>
      </c>
      <c r="C9" s="5" t="s">
        <v>454</v>
      </c>
      <c r="D9" s="1" t="s">
        <v>47</v>
      </c>
      <c r="E9" s="5" t="s">
        <v>409</v>
      </c>
      <c r="F9" s="1" t="s">
        <v>11</v>
      </c>
      <c r="G9" s="1">
        <f t="shared" si="0"/>
        <v>80</v>
      </c>
      <c r="H9" s="3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>
        <v>45</v>
      </c>
      <c r="U9" s="1"/>
      <c r="V9" s="1">
        <v>35</v>
      </c>
      <c r="W9" s="1"/>
      <c r="X9" s="1"/>
      <c r="Y9" s="1"/>
      <c r="Z9" s="1"/>
      <c r="AA9" s="1"/>
      <c r="AB9" s="1"/>
      <c r="AC9" s="1"/>
      <c r="AD9" s="1"/>
      <c r="AE9" s="31"/>
    </row>
    <row r="10" spans="1:31" s="11" customFormat="1" ht="18" customHeight="1">
      <c r="A10" s="1">
        <v>6</v>
      </c>
      <c r="B10" s="24">
        <v>543</v>
      </c>
      <c r="C10" s="25" t="s">
        <v>329</v>
      </c>
      <c r="D10" s="1" t="s">
        <v>47</v>
      </c>
      <c r="E10" s="25" t="s">
        <v>8</v>
      </c>
      <c r="F10" s="24" t="s">
        <v>7</v>
      </c>
      <c r="G10" s="1">
        <f t="shared" si="0"/>
        <v>75</v>
      </c>
      <c r="H10" s="31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>
        <v>75</v>
      </c>
      <c r="X10" s="24"/>
      <c r="Y10" s="24"/>
      <c r="Z10" s="24"/>
      <c r="AA10" s="24"/>
      <c r="AB10" s="24"/>
      <c r="AC10" s="24"/>
      <c r="AD10" s="1"/>
      <c r="AE10" s="31"/>
    </row>
    <row r="11" spans="1:31" s="11" customFormat="1" ht="18" customHeight="1">
      <c r="A11" s="1">
        <v>6</v>
      </c>
      <c r="B11" s="24">
        <v>30895</v>
      </c>
      <c r="C11" s="25" t="s">
        <v>597</v>
      </c>
      <c r="D11" s="1" t="s">
        <v>47</v>
      </c>
      <c r="E11" s="25" t="s">
        <v>8</v>
      </c>
      <c r="F11" s="24" t="s">
        <v>551</v>
      </c>
      <c r="G11" s="1">
        <f t="shared" si="0"/>
        <v>75</v>
      </c>
      <c r="H11" s="31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>
        <v>75</v>
      </c>
      <c r="T11" s="24"/>
      <c r="U11" s="24"/>
      <c r="V11" s="24"/>
      <c r="W11" s="24"/>
      <c r="X11" s="24"/>
      <c r="Y11" s="24"/>
      <c r="Z11" s="24"/>
      <c r="AA11" s="24"/>
      <c r="AB11" s="24"/>
      <c r="AC11" s="24"/>
      <c r="AD11" s="1"/>
      <c r="AE11" s="31"/>
    </row>
    <row r="12" spans="1:31" s="11" customFormat="1" ht="18" customHeight="1">
      <c r="A12" s="1">
        <v>8</v>
      </c>
      <c r="B12" s="24">
        <v>1685</v>
      </c>
      <c r="C12" s="25" t="s">
        <v>330</v>
      </c>
      <c r="D12" s="1" t="s">
        <v>47</v>
      </c>
      <c r="E12" s="25" t="s">
        <v>8</v>
      </c>
      <c r="F12" s="24" t="s">
        <v>7</v>
      </c>
      <c r="G12" s="1">
        <f t="shared" si="0"/>
        <v>70</v>
      </c>
      <c r="H12" s="31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/>
      <c r="T12" s="24"/>
      <c r="U12" s="24"/>
      <c r="V12" s="24"/>
      <c r="W12" s="24">
        <v>70</v>
      </c>
      <c r="X12" s="24"/>
      <c r="Y12" s="24"/>
      <c r="Z12" s="24"/>
      <c r="AA12" s="24"/>
      <c r="AB12" s="24"/>
      <c r="AC12" s="24"/>
      <c r="AD12" s="1"/>
      <c r="AE12" s="31"/>
    </row>
    <row r="13" spans="1:31" s="11" customFormat="1" ht="18" customHeight="1">
      <c r="A13" s="1">
        <v>8</v>
      </c>
      <c r="B13" s="24">
        <v>43235</v>
      </c>
      <c r="C13" s="25" t="s">
        <v>598</v>
      </c>
      <c r="D13" s="1" t="s">
        <v>47</v>
      </c>
      <c r="E13" s="25" t="s">
        <v>599</v>
      </c>
      <c r="F13" s="24" t="s">
        <v>542</v>
      </c>
      <c r="G13" s="1">
        <f t="shared" si="0"/>
        <v>70</v>
      </c>
      <c r="H13" s="31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>
        <v>70</v>
      </c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1"/>
      <c r="AE13" s="31"/>
    </row>
    <row r="14" spans="1:31" s="11" customFormat="1" ht="18" customHeight="1">
      <c r="A14" s="1">
        <v>10</v>
      </c>
      <c r="B14" s="24">
        <v>56453</v>
      </c>
      <c r="C14" s="25" t="s">
        <v>331</v>
      </c>
      <c r="D14" s="1" t="s">
        <v>47</v>
      </c>
      <c r="E14" s="25" t="s">
        <v>8</v>
      </c>
      <c r="F14" s="24" t="s">
        <v>7</v>
      </c>
      <c r="G14" s="1">
        <f t="shared" si="0"/>
        <v>65</v>
      </c>
      <c r="H14" s="31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/>
      <c r="W14" s="24">
        <v>65</v>
      </c>
      <c r="X14" s="24"/>
      <c r="Y14" s="24"/>
      <c r="Z14" s="24"/>
      <c r="AA14" s="24"/>
      <c r="AB14" s="24"/>
      <c r="AC14" s="24"/>
      <c r="AD14" s="1"/>
      <c r="AE14" s="31"/>
    </row>
    <row r="15" spans="1:31" s="11" customFormat="1" ht="18" customHeight="1">
      <c r="A15" s="1">
        <v>10</v>
      </c>
      <c r="B15" s="24">
        <v>61519</v>
      </c>
      <c r="C15" s="25" t="s">
        <v>600</v>
      </c>
      <c r="D15" s="1" t="s">
        <v>47</v>
      </c>
      <c r="E15" s="25" t="s">
        <v>8</v>
      </c>
      <c r="F15" s="24" t="s">
        <v>551</v>
      </c>
      <c r="G15" s="1">
        <f t="shared" si="0"/>
        <v>65</v>
      </c>
      <c r="H15" s="31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>
        <v>65</v>
      </c>
      <c r="T15" s="24"/>
      <c r="U15" s="24"/>
      <c r="V15" s="24"/>
      <c r="W15" s="24"/>
      <c r="X15" s="24"/>
      <c r="Y15" s="24"/>
      <c r="Z15" s="24"/>
      <c r="AA15" s="24"/>
      <c r="AB15" s="24"/>
      <c r="AC15" s="24"/>
      <c r="AD15" s="1"/>
      <c r="AE15" s="31"/>
    </row>
    <row r="16" spans="1:31" s="11" customFormat="1" ht="18" customHeight="1">
      <c r="A16" s="1">
        <v>12</v>
      </c>
      <c r="B16" s="24">
        <v>13989</v>
      </c>
      <c r="C16" s="25" t="s">
        <v>332</v>
      </c>
      <c r="D16" s="1" t="s">
        <v>47</v>
      </c>
      <c r="E16" s="25" t="s">
        <v>8</v>
      </c>
      <c r="F16" s="24" t="s">
        <v>7</v>
      </c>
      <c r="G16" s="1">
        <f t="shared" si="0"/>
        <v>60</v>
      </c>
      <c r="H16" s="31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/>
      <c r="T16" s="24"/>
      <c r="U16" s="24"/>
      <c r="V16" s="24"/>
      <c r="W16" s="24">
        <v>60</v>
      </c>
      <c r="X16" s="24"/>
      <c r="Y16" s="24"/>
      <c r="Z16" s="24"/>
      <c r="AA16" s="24"/>
      <c r="AB16" s="24"/>
      <c r="AC16" s="24"/>
      <c r="AD16" s="1"/>
      <c r="AE16" s="31"/>
    </row>
    <row r="17" spans="1:31" s="11" customFormat="1" ht="18" customHeight="1">
      <c r="A17" s="1">
        <v>12</v>
      </c>
      <c r="B17" s="24">
        <v>4579</v>
      </c>
      <c r="C17" s="25" t="s">
        <v>521</v>
      </c>
      <c r="D17" s="1" t="s">
        <v>47</v>
      </c>
      <c r="E17" s="25" t="s">
        <v>8</v>
      </c>
      <c r="F17" s="24" t="s">
        <v>351</v>
      </c>
      <c r="G17" s="1">
        <f t="shared" si="0"/>
        <v>60</v>
      </c>
      <c r="H17" s="31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>
        <v>60</v>
      </c>
      <c r="U17" s="24"/>
      <c r="V17" s="24"/>
      <c r="W17" s="24"/>
      <c r="X17" s="24"/>
      <c r="Y17" s="24"/>
      <c r="Z17" s="24"/>
      <c r="AA17" s="24"/>
      <c r="AB17" s="24"/>
      <c r="AC17" s="24"/>
      <c r="AD17" s="1"/>
      <c r="AE17" s="31"/>
    </row>
    <row r="18" spans="1:31" s="11" customFormat="1" ht="18" customHeight="1">
      <c r="A18" s="1">
        <v>12</v>
      </c>
      <c r="B18" s="24">
        <v>45533</v>
      </c>
      <c r="C18" s="25" t="s">
        <v>601</v>
      </c>
      <c r="D18" s="1" t="s">
        <v>47</v>
      </c>
      <c r="E18" s="25" t="s">
        <v>577</v>
      </c>
      <c r="F18" s="24" t="s">
        <v>542</v>
      </c>
      <c r="G18" s="1">
        <f t="shared" si="0"/>
        <v>60</v>
      </c>
      <c r="H18" s="31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>
        <v>60</v>
      </c>
      <c r="T18" s="24"/>
      <c r="U18" s="24"/>
      <c r="V18" s="24"/>
      <c r="W18" s="24"/>
      <c r="X18" s="24"/>
      <c r="Y18" s="24"/>
      <c r="Z18" s="24"/>
      <c r="AA18" s="24"/>
      <c r="AB18" s="24"/>
      <c r="AC18" s="24"/>
      <c r="AD18" s="1"/>
      <c r="AE18" s="31"/>
    </row>
    <row r="19" spans="1:31" s="11" customFormat="1" ht="18" customHeight="1">
      <c r="A19" s="1">
        <v>15</v>
      </c>
      <c r="B19" s="24">
        <v>59243</v>
      </c>
      <c r="C19" s="25" t="s">
        <v>333</v>
      </c>
      <c r="D19" s="1" t="s">
        <v>47</v>
      </c>
      <c r="E19" s="25" t="s">
        <v>334</v>
      </c>
      <c r="F19" s="24" t="s">
        <v>7</v>
      </c>
      <c r="G19" s="1">
        <f t="shared" si="0"/>
        <v>55</v>
      </c>
      <c r="H19" s="31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/>
      <c r="T19" s="24"/>
      <c r="U19" s="24"/>
      <c r="V19" s="24"/>
      <c r="W19" s="24">
        <v>55</v>
      </c>
      <c r="X19" s="24"/>
      <c r="Y19" s="24"/>
      <c r="Z19" s="24"/>
      <c r="AA19" s="24"/>
      <c r="AB19" s="24"/>
      <c r="AC19" s="24"/>
      <c r="AD19" s="1"/>
      <c r="AE19" s="31"/>
    </row>
    <row r="20" spans="1:31" s="11" customFormat="1" ht="18" customHeight="1">
      <c r="A20" s="1">
        <v>15</v>
      </c>
      <c r="B20" s="24">
        <v>2230</v>
      </c>
      <c r="C20" s="25" t="s">
        <v>522</v>
      </c>
      <c r="D20" s="1" t="s">
        <v>47</v>
      </c>
      <c r="E20" s="25" t="s">
        <v>421</v>
      </c>
      <c r="F20" s="24" t="s">
        <v>11</v>
      </c>
      <c r="G20" s="1">
        <f t="shared" si="0"/>
        <v>55</v>
      </c>
      <c r="H20" s="31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/>
      <c r="T20" s="24">
        <v>55</v>
      </c>
      <c r="U20" s="24"/>
      <c r="V20" s="24"/>
      <c r="W20" s="24"/>
      <c r="X20" s="24"/>
      <c r="Y20" s="24"/>
      <c r="Z20" s="24"/>
      <c r="AA20" s="24"/>
      <c r="AB20" s="24"/>
      <c r="AC20" s="24"/>
      <c r="AD20" s="1"/>
      <c r="AE20" s="31"/>
    </row>
    <row r="21" spans="1:31" s="11" customFormat="1" ht="18" customHeight="1">
      <c r="A21" s="1">
        <v>15</v>
      </c>
      <c r="B21" s="24">
        <v>48193</v>
      </c>
      <c r="C21" s="25" t="s">
        <v>602</v>
      </c>
      <c r="D21" s="1" t="s">
        <v>47</v>
      </c>
      <c r="E21" s="25" t="s">
        <v>8</v>
      </c>
      <c r="F21" s="24" t="s">
        <v>542</v>
      </c>
      <c r="G21" s="1">
        <f t="shared" si="0"/>
        <v>55</v>
      </c>
      <c r="H21" s="31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>
        <v>55</v>
      </c>
      <c r="T21" s="24"/>
      <c r="U21" s="24"/>
      <c r="V21" s="24"/>
      <c r="W21" s="24"/>
      <c r="X21" s="24"/>
      <c r="Y21" s="24"/>
      <c r="Z21" s="24"/>
      <c r="AA21" s="24"/>
      <c r="AB21" s="24"/>
      <c r="AC21" s="24"/>
      <c r="AD21" s="1"/>
      <c r="AE21" s="31"/>
    </row>
    <row r="22" spans="1:31" s="11" customFormat="1" ht="18" customHeight="1">
      <c r="A22" s="1">
        <v>18</v>
      </c>
      <c r="B22" s="24">
        <v>11115</v>
      </c>
      <c r="C22" s="25" t="s">
        <v>335</v>
      </c>
      <c r="D22" s="1" t="s">
        <v>47</v>
      </c>
      <c r="E22" s="25" t="s">
        <v>77</v>
      </c>
      <c r="F22" s="24" t="s">
        <v>7</v>
      </c>
      <c r="G22" s="1">
        <f t="shared" si="0"/>
        <v>50</v>
      </c>
      <c r="H22" s="31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>
        <v>50</v>
      </c>
      <c r="X22" s="24"/>
      <c r="Y22" s="24"/>
      <c r="Z22" s="24"/>
      <c r="AA22" s="24"/>
      <c r="AB22" s="24"/>
      <c r="AC22" s="24"/>
      <c r="AD22" s="1"/>
      <c r="AE22" s="31"/>
    </row>
    <row r="23" spans="1:31" s="11" customFormat="1" ht="18" customHeight="1">
      <c r="A23" s="1">
        <v>18</v>
      </c>
      <c r="B23" s="24">
        <v>33011</v>
      </c>
      <c r="C23" s="25" t="s">
        <v>523</v>
      </c>
      <c r="D23" s="1" t="s">
        <v>47</v>
      </c>
      <c r="E23" s="25" t="s">
        <v>524</v>
      </c>
      <c r="F23" s="24" t="s">
        <v>11</v>
      </c>
      <c r="G23" s="1">
        <f t="shared" si="0"/>
        <v>50</v>
      </c>
      <c r="H23" s="31"/>
      <c r="I23" s="24"/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>
        <v>50</v>
      </c>
      <c r="U23" s="24"/>
      <c r="V23" s="24"/>
      <c r="W23" s="24"/>
      <c r="X23" s="24"/>
      <c r="Y23" s="24"/>
      <c r="Z23" s="24"/>
      <c r="AA23" s="24"/>
      <c r="AB23" s="24"/>
      <c r="AC23" s="24"/>
      <c r="AD23" s="1"/>
      <c r="AE23" s="31"/>
    </row>
    <row r="24" spans="1:31" s="11" customFormat="1" ht="18" customHeight="1">
      <c r="A24" s="1">
        <v>18</v>
      </c>
      <c r="B24" s="24">
        <v>45904</v>
      </c>
      <c r="C24" s="25" t="s">
        <v>484</v>
      </c>
      <c r="D24" s="1" t="s">
        <v>47</v>
      </c>
      <c r="E24" s="25" t="s">
        <v>485</v>
      </c>
      <c r="F24" s="24" t="s">
        <v>486</v>
      </c>
      <c r="G24" s="1">
        <f t="shared" si="0"/>
        <v>50</v>
      </c>
      <c r="H24" s="31"/>
      <c r="I24" s="24"/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>
        <v>50</v>
      </c>
      <c r="V24" s="24"/>
      <c r="W24" s="24"/>
      <c r="X24" s="24"/>
      <c r="Y24" s="24"/>
      <c r="Z24" s="24"/>
      <c r="AA24" s="24"/>
      <c r="AB24" s="24"/>
      <c r="AC24" s="24"/>
      <c r="AD24" s="1"/>
      <c r="AE24" s="31"/>
    </row>
    <row r="25" spans="1:31" s="11" customFormat="1" ht="18" customHeight="1">
      <c r="A25" s="1">
        <v>21</v>
      </c>
      <c r="B25" s="24">
        <v>36083</v>
      </c>
      <c r="C25" s="25" t="s">
        <v>336</v>
      </c>
      <c r="D25" s="1" t="s">
        <v>47</v>
      </c>
      <c r="E25" s="25" t="s">
        <v>8</v>
      </c>
      <c r="F25" s="24" t="s">
        <v>7</v>
      </c>
      <c r="G25" s="1">
        <f t="shared" si="0"/>
        <v>45</v>
      </c>
      <c r="H25" s="31"/>
      <c r="I25" s="24"/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>
        <v>45</v>
      </c>
      <c r="X25" s="24"/>
      <c r="Y25" s="24"/>
      <c r="Z25" s="24"/>
      <c r="AA25" s="24"/>
      <c r="AB25" s="24"/>
      <c r="AC25" s="24"/>
      <c r="AD25" s="1"/>
      <c r="AE25" s="31"/>
    </row>
    <row r="26" spans="1:31" s="11" customFormat="1" ht="18" customHeight="1">
      <c r="A26" s="1">
        <v>22</v>
      </c>
      <c r="B26" s="24">
        <v>7747</v>
      </c>
      <c r="C26" s="25" t="s">
        <v>525</v>
      </c>
      <c r="D26" s="1" t="s">
        <v>47</v>
      </c>
      <c r="E26" s="25" t="s">
        <v>417</v>
      </c>
      <c r="F26" s="24" t="s">
        <v>11</v>
      </c>
      <c r="G26" s="1">
        <f t="shared" si="0"/>
        <v>40</v>
      </c>
      <c r="H26" s="31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>
        <v>40</v>
      </c>
      <c r="U26" s="24"/>
      <c r="V26" s="24"/>
      <c r="W26" s="24"/>
      <c r="X26" s="24"/>
      <c r="Y26" s="24"/>
      <c r="Z26" s="24"/>
      <c r="AA26" s="24"/>
      <c r="AB26" s="24"/>
      <c r="AC26" s="24"/>
      <c r="AD26" s="1"/>
      <c r="AE26" s="31"/>
    </row>
    <row r="27" spans="1:31" s="11" customFormat="1" ht="18" customHeight="1">
      <c r="A27" s="1">
        <v>22</v>
      </c>
      <c r="B27" s="24">
        <v>61133</v>
      </c>
      <c r="C27" s="25" t="s">
        <v>337</v>
      </c>
      <c r="D27" s="1" t="s">
        <v>47</v>
      </c>
      <c r="E27" s="25" t="s">
        <v>8</v>
      </c>
      <c r="F27" s="24" t="s">
        <v>7</v>
      </c>
      <c r="G27" s="1">
        <f t="shared" si="0"/>
        <v>40</v>
      </c>
      <c r="H27" s="31"/>
      <c r="I27" s="24"/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>
        <v>40</v>
      </c>
      <c r="X27" s="24"/>
      <c r="Y27" s="24"/>
      <c r="Z27" s="24"/>
      <c r="AA27" s="24"/>
      <c r="AB27" s="24"/>
      <c r="AC27" s="24"/>
      <c r="AD27" s="1"/>
      <c r="AE27" s="31"/>
    </row>
    <row r="28" spans="1:31" s="11" customFormat="1" ht="18" customHeight="1">
      <c r="A28" s="1">
        <v>22</v>
      </c>
      <c r="B28" s="24">
        <v>19487</v>
      </c>
      <c r="C28" s="25" t="s">
        <v>453</v>
      </c>
      <c r="D28" s="1" t="s">
        <v>47</v>
      </c>
      <c r="E28" s="25" t="s">
        <v>8</v>
      </c>
      <c r="F28" s="24" t="s">
        <v>11</v>
      </c>
      <c r="G28" s="1">
        <f t="shared" si="0"/>
        <v>40</v>
      </c>
      <c r="H28" s="31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>
        <v>40</v>
      </c>
      <c r="W28" s="24"/>
      <c r="X28" s="24"/>
      <c r="Y28" s="24"/>
      <c r="Z28" s="24"/>
      <c r="AA28" s="24"/>
      <c r="AB28" s="24"/>
      <c r="AC28" s="24"/>
      <c r="AD28" s="1"/>
      <c r="AE28" s="31"/>
    </row>
    <row r="29" spans="1:31" s="11" customFormat="1" ht="18" customHeight="1">
      <c r="A29" s="1">
        <v>25</v>
      </c>
      <c r="B29" s="24">
        <v>27545</v>
      </c>
      <c r="C29" s="25" t="s">
        <v>526</v>
      </c>
      <c r="D29" s="1" t="s">
        <v>47</v>
      </c>
      <c r="E29" s="25" t="s">
        <v>527</v>
      </c>
      <c r="F29" s="24" t="s">
        <v>528</v>
      </c>
      <c r="G29" s="1">
        <f t="shared" si="0"/>
        <v>37</v>
      </c>
      <c r="H29" s="31"/>
      <c r="I29" s="24"/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>
        <v>37</v>
      </c>
      <c r="U29" s="24"/>
      <c r="V29" s="24"/>
      <c r="W29" s="24"/>
      <c r="X29" s="24"/>
      <c r="Y29" s="24"/>
      <c r="Z29" s="24"/>
      <c r="AA29" s="24"/>
      <c r="AB29" s="24"/>
      <c r="AC29" s="24"/>
      <c r="AD29" s="1"/>
      <c r="AE29" s="31"/>
    </row>
    <row r="30" spans="1:31" s="11" customFormat="1" ht="18" customHeight="1">
      <c r="A30" s="1">
        <v>26</v>
      </c>
      <c r="B30" s="24">
        <v>60419</v>
      </c>
      <c r="C30" s="25" t="s">
        <v>338</v>
      </c>
      <c r="D30" s="1" t="s">
        <v>47</v>
      </c>
      <c r="E30" s="25" t="s">
        <v>8</v>
      </c>
      <c r="F30" s="24" t="s">
        <v>7</v>
      </c>
      <c r="G30" s="1">
        <f t="shared" si="0"/>
        <v>35</v>
      </c>
      <c r="H30" s="31"/>
      <c r="I30" s="24"/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>
        <v>35</v>
      </c>
      <c r="X30" s="24"/>
      <c r="Y30" s="24"/>
      <c r="Z30" s="24"/>
      <c r="AA30" s="24"/>
      <c r="AB30" s="24"/>
      <c r="AC30" s="24"/>
      <c r="AD30" s="1"/>
      <c r="AE30" s="31"/>
    </row>
    <row r="31" spans="1:31" s="11" customFormat="1" ht="18" customHeight="1">
      <c r="A31" s="1">
        <v>27</v>
      </c>
      <c r="B31" s="24">
        <v>65243</v>
      </c>
      <c r="C31" s="25" t="s">
        <v>455</v>
      </c>
      <c r="D31" s="1" t="s">
        <v>47</v>
      </c>
      <c r="E31" s="25" t="s">
        <v>8</v>
      </c>
      <c r="F31" s="24" t="s">
        <v>11</v>
      </c>
      <c r="G31" s="1">
        <f t="shared" si="0"/>
        <v>30</v>
      </c>
      <c r="H31" s="31"/>
      <c r="I31" s="24"/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>
        <v>30</v>
      </c>
      <c r="W31" s="24"/>
      <c r="X31" s="24"/>
      <c r="Y31" s="24"/>
      <c r="Z31" s="24"/>
      <c r="AA31" s="24"/>
      <c r="AB31" s="24"/>
      <c r="AC31" s="24"/>
      <c r="AD31" s="1"/>
      <c r="AE31" s="31"/>
    </row>
    <row r="32" spans="1:31" s="11" customFormat="1" ht="18" customHeight="1">
      <c r="A32" s="1">
        <v>28</v>
      </c>
      <c r="B32" s="24">
        <v>3623</v>
      </c>
      <c r="C32" s="25" t="s">
        <v>339</v>
      </c>
      <c r="D32" s="1" t="s">
        <v>47</v>
      </c>
      <c r="E32" s="25" t="s">
        <v>8</v>
      </c>
      <c r="F32" s="24" t="s">
        <v>7</v>
      </c>
      <c r="G32" s="1">
        <f t="shared" si="0"/>
        <v>25</v>
      </c>
      <c r="H32" s="31"/>
      <c r="I32" s="24"/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>
        <v>25</v>
      </c>
      <c r="X32" s="24"/>
      <c r="Y32" s="24"/>
      <c r="Z32" s="24"/>
      <c r="AA32" s="24"/>
      <c r="AB32" s="24"/>
      <c r="AC32" s="24"/>
      <c r="AD32" s="1"/>
      <c r="AE32" s="31"/>
    </row>
    <row r="33" spans="1:31" s="11" customFormat="1" ht="18" customHeight="1">
      <c r="A33" s="1">
        <v>28</v>
      </c>
      <c r="B33" s="24">
        <v>17163</v>
      </c>
      <c r="C33" s="25" t="s">
        <v>456</v>
      </c>
      <c r="D33" s="1" t="s">
        <v>47</v>
      </c>
      <c r="E33" s="25" t="s">
        <v>421</v>
      </c>
      <c r="F33" s="24" t="s">
        <v>11</v>
      </c>
      <c r="G33" s="1">
        <f t="shared" si="0"/>
        <v>25</v>
      </c>
      <c r="H33" s="31"/>
      <c r="I33" s="24"/>
      <c r="J33" s="24"/>
      <c r="K33" s="24"/>
      <c r="L33" s="24"/>
      <c r="M33" s="24"/>
      <c r="N33" s="24"/>
      <c r="O33" s="24"/>
      <c r="P33" s="24"/>
      <c r="Q33" s="24"/>
      <c r="R33" s="24"/>
      <c r="S33" s="24"/>
      <c r="T33" s="24"/>
      <c r="U33" s="24"/>
      <c r="V33" s="24">
        <v>25</v>
      </c>
      <c r="W33" s="24"/>
      <c r="X33" s="24"/>
      <c r="Y33" s="24"/>
      <c r="Z33" s="24"/>
      <c r="AA33" s="24"/>
      <c r="AB33" s="24"/>
      <c r="AC33" s="24"/>
      <c r="AD33" s="1"/>
      <c r="AE33" s="31"/>
    </row>
    <row r="34" spans="1:31" s="11" customFormat="1" ht="18" customHeight="1">
      <c r="A34" s="1">
        <v>30</v>
      </c>
      <c r="B34" s="24">
        <v>51292</v>
      </c>
      <c r="C34" s="25" t="s">
        <v>340</v>
      </c>
      <c r="D34" s="1" t="s">
        <v>47</v>
      </c>
      <c r="E34" s="25" t="s">
        <v>341</v>
      </c>
      <c r="F34" s="24" t="s">
        <v>7</v>
      </c>
      <c r="G34" s="1">
        <f t="shared" si="0"/>
        <v>20</v>
      </c>
      <c r="H34" s="31"/>
      <c r="I34" s="24"/>
      <c r="J34" s="24"/>
      <c r="K34" s="24"/>
      <c r="L34" s="24"/>
      <c r="M34" s="24"/>
      <c r="N34" s="24"/>
      <c r="O34" s="24"/>
      <c r="P34" s="24"/>
      <c r="Q34" s="24"/>
      <c r="R34" s="24"/>
      <c r="S34" s="24"/>
      <c r="T34" s="24"/>
      <c r="U34" s="24"/>
      <c r="V34" s="24"/>
      <c r="W34" s="24">
        <v>20</v>
      </c>
      <c r="X34" s="24"/>
      <c r="Y34" s="24"/>
      <c r="Z34" s="24"/>
      <c r="AA34" s="24"/>
      <c r="AB34" s="24"/>
      <c r="AC34" s="24"/>
      <c r="AD34" s="1"/>
      <c r="AE34" s="31"/>
    </row>
    <row r="35" spans="1:31" s="11" customFormat="1" ht="18" customHeight="1">
      <c r="A35" s="1">
        <v>30</v>
      </c>
      <c r="B35" s="24">
        <v>65204</v>
      </c>
      <c r="C35" s="25" t="s">
        <v>457</v>
      </c>
      <c r="D35" s="1" t="s">
        <v>47</v>
      </c>
      <c r="E35" s="25" t="s">
        <v>8</v>
      </c>
      <c r="F35" s="24" t="s">
        <v>11</v>
      </c>
      <c r="G35" s="1">
        <f t="shared" si="0"/>
        <v>20</v>
      </c>
      <c r="H35" s="31"/>
      <c r="I35" s="24"/>
      <c r="J35" s="24"/>
      <c r="K35" s="24"/>
      <c r="L35" s="24"/>
      <c r="M35" s="24"/>
      <c r="N35" s="24"/>
      <c r="O35" s="24"/>
      <c r="P35" s="24"/>
      <c r="Q35" s="24"/>
      <c r="R35" s="24"/>
      <c r="S35" s="24"/>
      <c r="T35" s="24"/>
      <c r="U35" s="24"/>
      <c r="V35" s="24">
        <v>20</v>
      </c>
      <c r="W35" s="24"/>
      <c r="X35" s="24"/>
      <c r="Y35" s="24"/>
      <c r="Z35" s="24"/>
      <c r="AA35" s="24"/>
      <c r="AB35" s="24"/>
      <c r="AC35" s="24"/>
      <c r="AD35" s="1"/>
      <c r="AE35" s="31"/>
    </row>
    <row r="36" spans="1:31" s="11" customFormat="1" ht="18" customHeight="1">
      <c r="A36" s="1">
        <v>32</v>
      </c>
      <c r="B36" s="24">
        <v>60609</v>
      </c>
      <c r="C36" s="25" t="s">
        <v>114</v>
      </c>
      <c r="D36" s="1" t="s">
        <v>47</v>
      </c>
      <c r="E36" s="25" t="s">
        <v>8</v>
      </c>
      <c r="F36" s="24" t="s">
        <v>83</v>
      </c>
      <c r="G36" s="1">
        <f t="shared" si="0"/>
        <v>18.5</v>
      </c>
      <c r="H36" s="31"/>
      <c r="I36" s="24"/>
      <c r="J36" s="24"/>
      <c r="K36" s="24"/>
      <c r="L36" s="24"/>
      <c r="M36" s="24"/>
      <c r="N36" s="24"/>
      <c r="O36" s="24"/>
      <c r="P36" s="24"/>
      <c r="Q36" s="24"/>
      <c r="R36" s="24"/>
      <c r="S36" s="24"/>
      <c r="T36" s="24"/>
      <c r="U36" s="24"/>
      <c r="V36" s="24"/>
      <c r="W36" s="24"/>
      <c r="X36" s="24">
        <v>4.5</v>
      </c>
      <c r="Y36" s="24">
        <v>4</v>
      </c>
      <c r="Z36" s="24"/>
      <c r="AA36" s="24"/>
      <c r="AB36" s="24">
        <v>10</v>
      </c>
      <c r="AC36" s="24"/>
      <c r="AD36" s="1"/>
      <c r="AE36" s="31"/>
    </row>
    <row r="37" spans="1:31" s="11" customFormat="1" ht="18" customHeight="1">
      <c r="A37" s="1">
        <v>33</v>
      </c>
      <c r="B37" s="24">
        <v>19382</v>
      </c>
      <c r="C37" s="25" t="s">
        <v>116</v>
      </c>
      <c r="D37" s="1" t="s">
        <v>47</v>
      </c>
      <c r="E37" s="25" t="s">
        <v>117</v>
      </c>
      <c r="F37" s="24" t="s">
        <v>82</v>
      </c>
      <c r="G37" s="1">
        <f t="shared" ref="G37:G53" si="1">SUM(I37:AD37)</f>
        <v>17</v>
      </c>
      <c r="H37" s="31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24"/>
      <c r="U37" s="24"/>
      <c r="V37" s="24"/>
      <c r="W37" s="24"/>
      <c r="X37" s="24"/>
      <c r="Y37" s="24">
        <v>9</v>
      </c>
      <c r="Z37" s="24"/>
      <c r="AA37" s="24"/>
      <c r="AB37" s="24">
        <v>8</v>
      </c>
      <c r="AC37" s="24"/>
      <c r="AD37" s="1"/>
      <c r="AE37" s="31"/>
    </row>
    <row r="38" spans="1:31" s="11" customFormat="1" ht="18" customHeight="1">
      <c r="A38" s="1">
        <v>33</v>
      </c>
      <c r="B38" s="24">
        <v>13710</v>
      </c>
      <c r="C38" s="25" t="s">
        <v>132</v>
      </c>
      <c r="D38" s="1" t="s">
        <v>47</v>
      </c>
      <c r="E38" s="43" t="s">
        <v>8</v>
      </c>
      <c r="F38" s="24" t="s">
        <v>13</v>
      </c>
      <c r="G38" s="1">
        <f t="shared" si="1"/>
        <v>17</v>
      </c>
      <c r="H38" s="31"/>
      <c r="I38" s="24"/>
      <c r="J38" s="24"/>
      <c r="K38" s="24"/>
      <c r="L38" s="24"/>
      <c r="M38" s="24"/>
      <c r="N38" s="24"/>
      <c r="O38" s="24"/>
      <c r="P38" s="24"/>
      <c r="Q38" s="24"/>
      <c r="R38" s="24"/>
      <c r="S38" s="24"/>
      <c r="T38" s="24"/>
      <c r="U38" s="24"/>
      <c r="V38" s="24"/>
      <c r="W38" s="24"/>
      <c r="X38" s="24"/>
      <c r="Y38" s="24"/>
      <c r="Z38" s="24"/>
      <c r="AA38" s="24">
        <v>17</v>
      </c>
      <c r="AB38" s="24"/>
      <c r="AC38" s="24"/>
      <c r="AD38" s="1"/>
      <c r="AE38" s="31"/>
    </row>
    <row r="39" spans="1:31" s="11" customFormat="1" ht="18" customHeight="1">
      <c r="A39" s="1">
        <v>33</v>
      </c>
      <c r="B39" s="24">
        <v>33585</v>
      </c>
      <c r="C39" s="25" t="s">
        <v>458</v>
      </c>
      <c r="D39" s="1" t="s">
        <v>47</v>
      </c>
      <c r="E39" s="25" t="s">
        <v>8</v>
      </c>
      <c r="F39" s="24" t="s">
        <v>11</v>
      </c>
      <c r="G39" s="1">
        <f t="shared" si="1"/>
        <v>17</v>
      </c>
      <c r="H39" s="31"/>
      <c r="I39" s="24"/>
      <c r="J39" s="24"/>
      <c r="K39" s="24"/>
      <c r="L39" s="24"/>
      <c r="M39" s="24"/>
      <c r="N39" s="24"/>
      <c r="O39" s="24"/>
      <c r="P39" s="24"/>
      <c r="Q39" s="24"/>
      <c r="R39" s="24"/>
      <c r="S39" s="24"/>
      <c r="T39" s="24"/>
      <c r="U39" s="24"/>
      <c r="V39" s="24">
        <v>17</v>
      </c>
      <c r="W39" s="24"/>
      <c r="X39" s="24"/>
      <c r="Y39" s="24"/>
      <c r="Z39" s="24"/>
      <c r="AA39" s="24"/>
      <c r="AB39" s="24"/>
      <c r="AC39" s="24"/>
      <c r="AD39" s="1"/>
      <c r="AE39" s="31"/>
    </row>
    <row r="40" spans="1:31" s="11" customFormat="1" ht="18" customHeight="1">
      <c r="A40" s="1">
        <v>36</v>
      </c>
      <c r="B40" s="24">
        <v>61197</v>
      </c>
      <c r="C40" s="25" t="s">
        <v>342</v>
      </c>
      <c r="D40" s="1" t="s">
        <v>47</v>
      </c>
      <c r="E40" s="25" t="s">
        <v>8</v>
      </c>
      <c r="F40" s="24" t="s">
        <v>7</v>
      </c>
      <c r="G40" s="1">
        <f t="shared" si="1"/>
        <v>15</v>
      </c>
      <c r="H40" s="31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24"/>
      <c r="U40" s="24"/>
      <c r="V40" s="24"/>
      <c r="W40" s="24">
        <v>15</v>
      </c>
      <c r="X40" s="24"/>
      <c r="Y40" s="24"/>
      <c r="Z40" s="24"/>
      <c r="AA40" s="24"/>
      <c r="AB40" s="24"/>
      <c r="AC40" s="24"/>
      <c r="AD40" s="1"/>
      <c r="AE40" s="31"/>
    </row>
    <row r="41" spans="1:31" s="11" customFormat="1" ht="18" customHeight="1">
      <c r="A41" s="1">
        <v>36</v>
      </c>
      <c r="B41" s="24">
        <v>49003</v>
      </c>
      <c r="C41" s="25" t="s">
        <v>459</v>
      </c>
      <c r="D41" s="1" t="s">
        <v>47</v>
      </c>
      <c r="E41" s="25" t="s">
        <v>70</v>
      </c>
      <c r="F41" s="24" t="s">
        <v>11</v>
      </c>
      <c r="G41" s="1">
        <f t="shared" si="1"/>
        <v>15</v>
      </c>
      <c r="H41" s="31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>
        <v>15</v>
      </c>
      <c r="W41" s="24"/>
      <c r="X41" s="24"/>
      <c r="Y41" s="24"/>
      <c r="Z41" s="24"/>
      <c r="AA41" s="24"/>
      <c r="AB41" s="24"/>
      <c r="AC41" s="24"/>
      <c r="AD41" s="1"/>
      <c r="AE41" s="31"/>
    </row>
    <row r="42" spans="1:31" s="11" customFormat="1" ht="18" customHeight="1">
      <c r="A42" s="1">
        <v>36</v>
      </c>
      <c r="B42" s="24">
        <v>20110</v>
      </c>
      <c r="C42" s="25" t="s">
        <v>190</v>
      </c>
      <c r="D42" s="1" t="s">
        <v>47</v>
      </c>
      <c r="E42" s="25" t="s">
        <v>8</v>
      </c>
      <c r="F42" s="24" t="s">
        <v>101</v>
      </c>
      <c r="G42" s="1">
        <f t="shared" si="1"/>
        <v>15</v>
      </c>
      <c r="H42" s="31"/>
      <c r="I42" s="24"/>
      <c r="J42" s="24"/>
      <c r="K42" s="24"/>
      <c r="L42" s="24"/>
      <c r="M42" s="24"/>
      <c r="N42" s="24"/>
      <c r="O42" s="24"/>
      <c r="P42" s="24"/>
      <c r="Q42" s="24"/>
      <c r="R42" s="24"/>
      <c r="S42" s="24"/>
      <c r="T42" s="24"/>
      <c r="U42" s="24"/>
      <c r="V42" s="24"/>
      <c r="W42" s="24"/>
      <c r="X42" s="24">
        <v>5</v>
      </c>
      <c r="Y42" s="24">
        <v>10</v>
      </c>
      <c r="Z42" s="24"/>
      <c r="AA42" s="24"/>
      <c r="AB42" s="24"/>
      <c r="AC42" s="24"/>
      <c r="AD42" s="1"/>
      <c r="AE42" s="31"/>
    </row>
    <row r="43" spans="1:31" s="11" customFormat="1" ht="18" customHeight="1">
      <c r="A43" s="1">
        <v>39</v>
      </c>
      <c r="B43" s="24">
        <v>63565</v>
      </c>
      <c r="C43" s="25" t="s">
        <v>164</v>
      </c>
      <c r="D43" s="1" t="s">
        <v>47</v>
      </c>
      <c r="E43" s="25" t="s">
        <v>8</v>
      </c>
      <c r="F43" s="24" t="s">
        <v>9</v>
      </c>
      <c r="G43" s="1">
        <f t="shared" si="1"/>
        <v>13</v>
      </c>
      <c r="H43" s="31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4"/>
      <c r="W43" s="24"/>
      <c r="X43" s="24"/>
      <c r="Y43" s="24"/>
      <c r="Z43" s="24">
        <v>13</v>
      </c>
      <c r="AA43" s="24"/>
      <c r="AB43" s="24"/>
      <c r="AC43" s="24"/>
      <c r="AD43" s="1"/>
      <c r="AE43" s="31"/>
    </row>
    <row r="44" spans="1:31" s="11" customFormat="1" ht="18" customHeight="1">
      <c r="A44" s="1">
        <v>40</v>
      </c>
      <c r="B44" s="24">
        <v>30667</v>
      </c>
      <c r="C44" s="25" t="s">
        <v>192</v>
      </c>
      <c r="D44" s="1" t="s">
        <v>47</v>
      </c>
      <c r="E44" s="25" t="s">
        <v>8</v>
      </c>
      <c r="F44" s="24" t="s">
        <v>83</v>
      </c>
      <c r="G44" s="1">
        <f t="shared" si="1"/>
        <v>11</v>
      </c>
      <c r="H44" s="31"/>
      <c r="I44" s="24"/>
      <c r="J44" s="24"/>
      <c r="K44" s="24"/>
      <c r="L44" s="24"/>
      <c r="M44" s="24"/>
      <c r="N44" s="24"/>
      <c r="O44" s="24"/>
      <c r="P44" s="24"/>
      <c r="Q44" s="24"/>
      <c r="R44" s="24"/>
      <c r="S44" s="24"/>
      <c r="T44" s="24"/>
      <c r="U44" s="24"/>
      <c r="V44" s="24"/>
      <c r="W44" s="24"/>
      <c r="X44" s="24">
        <v>4</v>
      </c>
      <c r="Y44" s="24">
        <v>7</v>
      </c>
      <c r="Z44" s="24"/>
      <c r="AA44" s="24"/>
      <c r="AB44" s="24"/>
      <c r="AC44" s="24"/>
      <c r="AD44" s="1"/>
      <c r="AE44" s="31"/>
    </row>
    <row r="45" spans="1:31" s="11" customFormat="1" ht="18" customHeight="1">
      <c r="A45" s="1">
        <v>41</v>
      </c>
      <c r="B45" s="24">
        <v>64401</v>
      </c>
      <c r="C45" s="25" t="s">
        <v>343</v>
      </c>
      <c r="D45" s="1" t="s">
        <v>47</v>
      </c>
      <c r="E45" s="25" t="s">
        <v>260</v>
      </c>
      <c r="F45" s="24" t="s">
        <v>7</v>
      </c>
      <c r="G45" s="1">
        <f t="shared" si="1"/>
        <v>10</v>
      </c>
      <c r="H45" s="31"/>
      <c r="I45" s="24"/>
      <c r="J45" s="24"/>
      <c r="K45" s="24"/>
      <c r="L45" s="24"/>
      <c r="M45" s="24"/>
      <c r="N45" s="24"/>
      <c r="O45" s="24"/>
      <c r="P45" s="24"/>
      <c r="Q45" s="24"/>
      <c r="R45" s="24"/>
      <c r="S45" s="24"/>
      <c r="T45" s="24"/>
      <c r="U45" s="24"/>
      <c r="V45" s="24"/>
      <c r="W45" s="24">
        <v>10</v>
      </c>
      <c r="X45" s="24"/>
      <c r="Y45" s="24"/>
      <c r="Z45" s="24"/>
      <c r="AA45" s="24"/>
      <c r="AB45" s="24"/>
      <c r="AC45" s="24"/>
      <c r="AD45" s="1"/>
      <c r="AE45" s="31"/>
    </row>
    <row r="46" spans="1:31" s="11" customFormat="1" ht="18" customHeight="1">
      <c r="A46" s="1">
        <v>41</v>
      </c>
      <c r="B46" s="24">
        <v>60709</v>
      </c>
      <c r="C46" s="25" t="s">
        <v>118</v>
      </c>
      <c r="D46" s="1" t="s">
        <v>47</v>
      </c>
      <c r="E46" s="25" t="s">
        <v>8</v>
      </c>
      <c r="F46" s="24" t="s">
        <v>83</v>
      </c>
      <c r="G46" s="1">
        <f t="shared" si="1"/>
        <v>10</v>
      </c>
      <c r="H46" s="31"/>
      <c r="I46" s="24"/>
      <c r="J46" s="24"/>
      <c r="K46" s="24"/>
      <c r="L46" s="24"/>
      <c r="M46" s="24"/>
      <c r="N46" s="24"/>
      <c r="O46" s="24"/>
      <c r="P46" s="24"/>
      <c r="Q46" s="24"/>
      <c r="R46" s="24"/>
      <c r="S46" s="24"/>
      <c r="T46" s="24"/>
      <c r="U46" s="24"/>
      <c r="V46" s="24"/>
      <c r="W46" s="24"/>
      <c r="X46" s="24"/>
      <c r="Y46" s="24">
        <v>3</v>
      </c>
      <c r="Z46" s="24"/>
      <c r="AA46" s="24"/>
      <c r="AB46" s="24">
        <v>7</v>
      </c>
      <c r="AC46" s="24"/>
      <c r="AD46" s="1"/>
      <c r="AE46" s="31"/>
    </row>
    <row r="47" spans="1:31" s="11" customFormat="1" ht="18" customHeight="1">
      <c r="A47" s="1">
        <v>43</v>
      </c>
      <c r="B47" s="24">
        <v>21585</v>
      </c>
      <c r="C47" s="25" t="s">
        <v>115</v>
      </c>
      <c r="D47" s="1" t="s">
        <v>47</v>
      </c>
      <c r="E47" s="25" t="s">
        <v>8</v>
      </c>
      <c r="F47" s="24" t="s">
        <v>83</v>
      </c>
      <c r="G47" s="1">
        <f t="shared" si="1"/>
        <v>9</v>
      </c>
      <c r="H47" s="31"/>
      <c r="I47" s="24"/>
      <c r="J47" s="24"/>
      <c r="K47" s="24"/>
      <c r="L47" s="24"/>
      <c r="M47" s="24"/>
      <c r="N47" s="24"/>
      <c r="O47" s="24"/>
      <c r="P47" s="24"/>
      <c r="Q47" s="24"/>
      <c r="R47" s="24"/>
      <c r="S47" s="24"/>
      <c r="T47" s="24"/>
      <c r="U47" s="24"/>
      <c r="V47" s="24"/>
      <c r="W47" s="24"/>
      <c r="X47" s="24"/>
      <c r="Y47" s="24"/>
      <c r="Z47" s="24"/>
      <c r="AA47" s="24"/>
      <c r="AB47" s="24">
        <v>9</v>
      </c>
      <c r="AC47" s="24"/>
      <c r="AD47" s="1"/>
      <c r="AE47" s="31"/>
    </row>
    <row r="48" spans="1:31" s="11" customFormat="1" ht="18" customHeight="1">
      <c r="A48" s="1">
        <v>44</v>
      </c>
      <c r="B48" s="24">
        <v>4248</v>
      </c>
      <c r="C48" s="25" t="s">
        <v>191</v>
      </c>
      <c r="D48" s="1" t="s">
        <v>47</v>
      </c>
      <c r="E48" s="43" t="s">
        <v>8</v>
      </c>
      <c r="F48" s="24" t="s">
        <v>101</v>
      </c>
      <c r="G48" s="1">
        <f t="shared" si="1"/>
        <v>8</v>
      </c>
      <c r="H48" s="31"/>
      <c r="I48" s="24"/>
      <c r="J48" s="24"/>
      <c r="K48" s="24"/>
      <c r="L48" s="24"/>
      <c r="M48" s="24"/>
      <c r="N48" s="24"/>
      <c r="O48" s="24"/>
      <c r="P48" s="24"/>
      <c r="Q48" s="24"/>
      <c r="R48" s="24"/>
      <c r="S48" s="24"/>
      <c r="T48" s="24"/>
      <c r="U48" s="24"/>
      <c r="V48" s="24"/>
      <c r="W48" s="24"/>
      <c r="X48" s="24"/>
      <c r="Y48" s="24">
        <v>8</v>
      </c>
      <c r="Z48" s="24"/>
      <c r="AA48" s="24"/>
      <c r="AB48" s="24"/>
      <c r="AC48" s="24"/>
      <c r="AD48" s="1"/>
      <c r="AE48" s="31"/>
    </row>
    <row r="49" spans="1:31" s="11" customFormat="1" ht="18" customHeight="1">
      <c r="A49" s="1">
        <v>45</v>
      </c>
      <c r="B49" s="24">
        <v>30495</v>
      </c>
      <c r="C49" s="25" t="s">
        <v>119</v>
      </c>
      <c r="D49" s="1" t="s">
        <v>47</v>
      </c>
      <c r="E49" s="42" t="s">
        <v>8</v>
      </c>
      <c r="F49" s="55" t="s">
        <v>83</v>
      </c>
      <c r="G49" s="1">
        <f t="shared" si="1"/>
        <v>6</v>
      </c>
      <c r="H49" s="31"/>
      <c r="I49" s="24"/>
      <c r="J49" s="24"/>
      <c r="K49" s="24"/>
      <c r="L49" s="24"/>
      <c r="M49" s="24"/>
      <c r="N49" s="24"/>
      <c r="O49" s="24"/>
      <c r="P49" s="24"/>
      <c r="Q49" s="24"/>
      <c r="R49" s="24"/>
      <c r="S49" s="24"/>
      <c r="T49" s="24"/>
      <c r="U49" s="24"/>
      <c r="V49" s="24"/>
      <c r="W49" s="24"/>
      <c r="X49" s="24"/>
      <c r="Y49" s="24"/>
      <c r="Z49" s="24"/>
      <c r="AA49" s="24"/>
      <c r="AB49" s="24">
        <v>6</v>
      </c>
      <c r="AC49" s="24"/>
      <c r="AD49" s="1"/>
      <c r="AE49" s="31"/>
    </row>
    <row r="50" spans="1:31" s="11" customFormat="1" ht="18" customHeight="1">
      <c r="A50" s="1">
        <v>45</v>
      </c>
      <c r="B50" s="24">
        <v>2700</v>
      </c>
      <c r="C50" s="25" t="s">
        <v>193</v>
      </c>
      <c r="D50" s="1" t="s">
        <v>47</v>
      </c>
      <c r="E50" s="25" t="s">
        <v>8</v>
      </c>
      <c r="F50" s="24" t="s">
        <v>82</v>
      </c>
      <c r="G50" s="1">
        <f t="shared" si="1"/>
        <v>6</v>
      </c>
      <c r="H50" s="31"/>
      <c r="I50" s="24"/>
      <c r="J50" s="24"/>
      <c r="K50" s="24"/>
      <c r="L50" s="24"/>
      <c r="M50" s="24"/>
      <c r="N50" s="24"/>
      <c r="O50" s="24"/>
      <c r="P50" s="24"/>
      <c r="Q50" s="24"/>
      <c r="R50" s="24"/>
      <c r="S50" s="24"/>
      <c r="T50" s="24"/>
      <c r="U50" s="24"/>
      <c r="V50" s="24"/>
      <c r="W50" s="24"/>
      <c r="X50" s="24"/>
      <c r="Y50" s="24">
        <v>6</v>
      </c>
      <c r="Z50" s="24"/>
      <c r="AA50" s="24"/>
      <c r="AB50" s="24"/>
      <c r="AC50" s="24"/>
      <c r="AD50" s="1"/>
      <c r="AE50" s="31"/>
    </row>
    <row r="51" spans="1:31" s="11" customFormat="1" ht="18" customHeight="1">
      <c r="A51" s="1">
        <v>47</v>
      </c>
      <c r="B51" s="24">
        <v>5808</v>
      </c>
      <c r="C51" s="25" t="s">
        <v>194</v>
      </c>
      <c r="D51" s="1" t="s">
        <v>47</v>
      </c>
      <c r="E51" s="25" t="s">
        <v>8</v>
      </c>
      <c r="F51" s="24" t="s">
        <v>82</v>
      </c>
      <c r="G51" s="1">
        <f t="shared" si="1"/>
        <v>5</v>
      </c>
      <c r="H51" s="31"/>
      <c r="I51" s="24"/>
      <c r="J51" s="24"/>
      <c r="K51" s="24"/>
      <c r="L51" s="24"/>
      <c r="M51" s="24"/>
      <c r="N51" s="24"/>
      <c r="O51" s="24"/>
      <c r="P51" s="24"/>
      <c r="Q51" s="24"/>
      <c r="R51" s="24"/>
      <c r="S51" s="24"/>
      <c r="T51" s="24"/>
      <c r="U51" s="24"/>
      <c r="V51" s="24"/>
      <c r="W51" s="24"/>
      <c r="X51" s="24"/>
      <c r="Y51" s="24">
        <v>5</v>
      </c>
      <c r="Z51" s="24"/>
      <c r="AA51" s="24"/>
      <c r="AB51" s="24"/>
      <c r="AC51" s="24"/>
      <c r="AD51" s="1"/>
      <c r="AE51" s="31"/>
    </row>
    <row r="52" spans="1:31" s="11" customFormat="1" ht="18" customHeight="1">
      <c r="A52" s="1">
        <v>48</v>
      </c>
      <c r="B52" s="24">
        <v>63441</v>
      </c>
      <c r="C52" s="25" t="s">
        <v>196</v>
      </c>
      <c r="D52" s="1" t="s">
        <v>47</v>
      </c>
      <c r="E52" s="25" t="s">
        <v>8</v>
      </c>
      <c r="F52" s="24" t="s">
        <v>83</v>
      </c>
      <c r="G52" s="1">
        <f t="shared" si="1"/>
        <v>4.5</v>
      </c>
      <c r="H52" s="31"/>
      <c r="I52" s="24"/>
      <c r="J52" s="24"/>
      <c r="K52" s="24"/>
      <c r="L52" s="24"/>
      <c r="M52" s="24"/>
      <c r="N52" s="24"/>
      <c r="O52" s="24"/>
      <c r="P52" s="24"/>
      <c r="Q52" s="24"/>
      <c r="R52" s="24"/>
      <c r="S52" s="24"/>
      <c r="T52" s="24"/>
      <c r="U52" s="24"/>
      <c r="V52" s="24"/>
      <c r="W52" s="24"/>
      <c r="X52" s="24">
        <v>3.5</v>
      </c>
      <c r="Y52" s="24">
        <v>1</v>
      </c>
      <c r="Z52" s="24"/>
      <c r="AA52" s="24"/>
      <c r="AB52" s="24"/>
      <c r="AC52" s="24"/>
      <c r="AD52" s="1"/>
      <c r="AE52" s="31"/>
    </row>
    <row r="53" spans="1:31" s="11" customFormat="1" ht="18" customHeight="1">
      <c r="A53" s="1">
        <v>49</v>
      </c>
      <c r="B53" s="24">
        <v>9160</v>
      </c>
      <c r="C53" s="25" t="s">
        <v>195</v>
      </c>
      <c r="D53" s="1" t="s">
        <v>47</v>
      </c>
      <c r="E53" s="25" t="s">
        <v>8</v>
      </c>
      <c r="F53" s="24" t="s">
        <v>83</v>
      </c>
      <c r="G53" s="1">
        <f t="shared" si="1"/>
        <v>2</v>
      </c>
      <c r="H53" s="31"/>
      <c r="I53" s="24"/>
      <c r="J53" s="24"/>
      <c r="K53" s="24"/>
      <c r="L53" s="24"/>
      <c r="M53" s="24"/>
      <c r="N53" s="24"/>
      <c r="O53" s="24"/>
      <c r="P53" s="24"/>
      <c r="Q53" s="24"/>
      <c r="R53" s="24"/>
      <c r="S53" s="24"/>
      <c r="T53" s="24"/>
      <c r="U53" s="24"/>
      <c r="V53" s="24"/>
      <c r="W53" s="24"/>
      <c r="X53" s="24"/>
      <c r="Y53" s="24">
        <v>2</v>
      </c>
      <c r="Z53" s="24"/>
      <c r="AA53" s="24"/>
      <c r="AB53" s="24"/>
      <c r="AC53" s="24"/>
      <c r="AD53" s="1"/>
      <c r="AE53" s="31"/>
    </row>
    <row r="54" spans="1:31" ht="18" customHeight="1">
      <c r="A54" s="1"/>
      <c r="B54" s="1"/>
      <c r="C54" s="5"/>
      <c r="D54" s="1"/>
      <c r="E54" s="6"/>
      <c r="F54" s="1"/>
      <c r="G54" s="1"/>
      <c r="H54" s="2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33"/>
    </row>
    <row r="55" spans="1:31" ht="6.9" customHeight="1">
      <c r="A55" s="37"/>
      <c r="B55" s="32"/>
      <c r="C55" s="38"/>
      <c r="D55" s="32"/>
      <c r="E55" s="39"/>
      <c r="F55" s="32"/>
      <c r="G55" s="40"/>
      <c r="H55" s="32"/>
      <c r="I55" s="41"/>
      <c r="J55" s="41"/>
      <c r="K55" s="41"/>
      <c r="L55" s="41"/>
      <c r="M55" s="41"/>
      <c r="N55" s="41"/>
      <c r="O55" s="41"/>
      <c r="P55" s="41"/>
      <c r="Q55" s="41"/>
      <c r="R55" s="41"/>
      <c r="S55" s="41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36"/>
    </row>
    <row r="56" spans="1:31" s="8" customFormat="1" ht="12.75" customHeight="1">
      <c r="A56" s="13"/>
      <c r="B56" s="14"/>
      <c r="D56" s="14"/>
      <c r="E56" s="15"/>
      <c r="F56" s="14"/>
      <c r="G56" s="14"/>
      <c r="H56" s="14"/>
      <c r="I56" s="12"/>
      <c r="J56" s="12"/>
      <c r="K56" s="12"/>
      <c r="L56" s="12"/>
      <c r="M56" s="12"/>
      <c r="N56" s="12"/>
      <c r="O56" s="12"/>
      <c r="P56" s="12"/>
      <c r="Q56" s="12"/>
      <c r="R56" s="12"/>
      <c r="S56" s="12"/>
      <c r="T56" s="12"/>
      <c r="U56" s="12"/>
      <c r="V56" s="12"/>
      <c r="W56" s="12"/>
      <c r="X56" s="12"/>
      <c r="Y56" s="12"/>
      <c r="Z56" s="12"/>
      <c r="AA56" s="12"/>
      <c r="AB56" s="12"/>
      <c r="AC56" s="12"/>
      <c r="AD56" s="12"/>
    </row>
    <row r="57" spans="1:31" ht="14.4">
      <c r="B57" s="56"/>
    </row>
    <row r="58" spans="1:31" ht="14.4">
      <c r="B58" s="56"/>
    </row>
    <row r="59" spans="1:31" ht="14.4">
      <c r="B59" s="56"/>
    </row>
    <row r="60" spans="1:31" ht="14.4">
      <c r="B60" s="56"/>
    </row>
  </sheetData>
  <sheetProtection algorithmName="SHA-512" hashValue="mi5Vk0hngzx16tYAyhynpsdHZDaowPL7yKznkL5GcDQa7hEVVRCgumyEGdmK2Ev2eb/zOswy1uMf3F8ivy+Spw==" saltValue="uz49zSY18e5quujXactxMQ==" spinCount="100000" sheet="1" selectLockedCells="1" selectUnlockedCells="1"/>
  <sortState xmlns:xlrd2="http://schemas.microsoft.com/office/spreadsheetml/2017/richdata2" ref="B5:AD53">
    <sortCondition descending="1" ref="G5:G53"/>
  </sortState>
  <mergeCells count="24">
    <mergeCell ref="AD1:AD2"/>
    <mergeCell ref="A1:G1"/>
    <mergeCell ref="A2:G2"/>
    <mergeCell ref="AB1:AB2"/>
    <mergeCell ref="AC1:AC2"/>
    <mergeCell ref="AA1:AA2"/>
    <mergeCell ref="Z1:Z2"/>
    <mergeCell ref="R1:R2"/>
    <mergeCell ref="P1:P2"/>
    <mergeCell ref="Q1:Q2"/>
    <mergeCell ref="Y1:Y2"/>
    <mergeCell ref="O1:O2"/>
    <mergeCell ref="N1:N2"/>
    <mergeCell ref="X1:X2"/>
    <mergeCell ref="W1:W2"/>
    <mergeCell ref="T1:T2"/>
    <mergeCell ref="V1:V2"/>
    <mergeCell ref="M1:M2"/>
    <mergeCell ref="I1:I2"/>
    <mergeCell ref="L1:L2"/>
    <mergeCell ref="J1:J2"/>
    <mergeCell ref="K1:K2"/>
    <mergeCell ref="U1:U2"/>
    <mergeCell ref="S1:S2"/>
  </mergeCells>
  <phoneticPr fontId="33" type="noConversion"/>
  <conditionalFormatting sqref="B1:C1048576">
    <cfRule type="duplicateValues" dxfId="86" priority="5"/>
  </conditionalFormatting>
  <conditionalFormatting sqref="B3:C3">
    <cfRule type="duplicateValues" dxfId="85" priority="11" stopIfTrue="1"/>
  </conditionalFormatting>
  <conditionalFormatting sqref="B5:C53">
    <cfRule type="duplicateValues" dxfId="84" priority="27954" stopIfTrue="1"/>
    <cfRule type="duplicateValues" dxfId="83" priority="27955" stopIfTrue="1"/>
  </conditionalFormatting>
  <conditionalFormatting sqref="B5:C54">
    <cfRule type="duplicateValues" dxfId="82" priority="27958" stopIfTrue="1"/>
    <cfRule type="duplicateValues" dxfId="81" priority="27959" stopIfTrue="1"/>
  </conditionalFormatting>
  <conditionalFormatting sqref="B8:C56">
    <cfRule type="duplicateValues" dxfId="80" priority="27962" stopIfTrue="1"/>
  </conditionalFormatting>
  <conditionalFormatting sqref="B8:C65552 B1:C2 B4:C4">
    <cfRule type="expression" dxfId="79" priority="27964" stopIfTrue="1">
      <formula>AND(COUNTIF($B$1:$C$2, B1)+COUNTIF($B$4:$C$4, B1)+COUNTIF($B$8:$C$65552, B1)&gt;1,NOT(ISBLANK(B1)))</formula>
    </cfRule>
  </conditionalFormatting>
  <conditionalFormatting sqref="C54">
    <cfRule type="duplicateValues" dxfId="78" priority="1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V44"/>
  <sheetViews>
    <sheetView zoomScale="85" zoomScaleNormal="8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60.88671875" style="10" customWidth="1"/>
    <col min="6" max="6" width="7.6640625" style="2" customWidth="1"/>
    <col min="7" max="7" width="8" style="2" bestFit="1" customWidth="1"/>
    <col min="8" max="8" width="1" style="2" customWidth="1"/>
    <col min="9" max="9" width="7.33203125" style="12" bestFit="1" customWidth="1"/>
    <col min="10" max="17" width="7.33203125" style="12" customWidth="1"/>
    <col min="18" max="19" width="7.33203125" style="12" bestFit="1" customWidth="1"/>
    <col min="20" max="21" width="6.6640625" style="12" customWidth="1"/>
    <col min="22" max="22" width="1" style="3" customWidth="1"/>
    <col min="23" max="16384" width="9.109375" style="3"/>
  </cols>
  <sheetData>
    <row r="1" spans="1:22" ht="69" customHeight="1">
      <c r="A1" s="63"/>
      <c r="B1" s="64"/>
      <c r="C1" s="64"/>
      <c r="D1" s="64"/>
      <c r="E1" s="64"/>
      <c r="F1" s="64"/>
      <c r="G1" s="65"/>
      <c r="H1" s="26"/>
      <c r="I1" s="59"/>
      <c r="J1" s="59" t="s">
        <v>539</v>
      </c>
      <c r="K1" s="59" t="s">
        <v>488</v>
      </c>
      <c r="L1" s="59" t="s">
        <v>476</v>
      </c>
      <c r="M1" s="59" t="s">
        <v>406</v>
      </c>
      <c r="N1" s="59" t="s">
        <v>248</v>
      </c>
      <c r="O1" s="59" t="s">
        <v>228</v>
      </c>
      <c r="P1" s="59" t="s">
        <v>165</v>
      </c>
      <c r="Q1" s="59" t="s">
        <v>160</v>
      </c>
      <c r="R1" s="59" t="s">
        <v>131</v>
      </c>
      <c r="S1" s="61" t="s">
        <v>81</v>
      </c>
      <c r="T1" s="59" t="s">
        <v>62</v>
      </c>
      <c r="U1" s="69" t="s">
        <v>14</v>
      </c>
      <c r="V1" s="26"/>
    </row>
    <row r="2" spans="1:22" s="4" customFormat="1" ht="65.099999999999994" customHeight="1">
      <c r="A2" s="66" t="s">
        <v>632</v>
      </c>
      <c r="B2" s="67"/>
      <c r="C2" s="67"/>
      <c r="D2" s="67"/>
      <c r="E2" s="67"/>
      <c r="F2" s="67"/>
      <c r="G2" s="68"/>
      <c r="H2" s="27"/>
      <c r="I2" s="60"/>
      <c r="J2" s="60"/>
      <c r="K2" s="60"/>
      <c r="L2" s="60"/>
      <c r="M2" s="60"/>
      <c r="N2" s="60"/>
      <c r="O2" s="60"/>
      <c r="P2" s="60"/>
      <c r="Q2" s="60"/>
      <c r="R2" s="60"/>
      <c r="S2" s="62"/>
      <c r="T2" s="60"/>
      <c r="U2" s="69"/>
      <c r="V2" s="33"/>
    </row>
    <row r="3" spans="1:22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45802</v>
      </c>
      <c r="K3" s="19">
        <v>45795</v>
      </c>
      <c r="L3" s="19">
        <v>45781</v>
      </c>
      <c r="M3" s="19">
        <v>45778</v>
      </c>
      <c r="N3" s="19">
        <v>45778</v>
      </c>
      <c r="O3" s="19">
        <v>45773</v>
      </c>
      <c r="P3" s="19">
        <v>45760</v>
      </c>
      <c r="Q3" s="19">
        <v>45752</v>
      </c>
      <c r="R3" s="19">
        <v>45745</v>
      </c>
      <c r="S3" s="57">
        <v>45745</v>
      </c>
      <c r="T3" s="19">
        <v>45711</v>
      </c>
      <c r="U3" s="19">
        <v>45704</v>
      </c>
      <c r="V3" s="33"/>
    </row>
    <row r="4" spans="1:22" ht="18" customHeight="1">
      <c r="A4" s="20" t="s">
        <v>0</v>
      </c>
      <c r="B4" s="20" t="s">
        <v>1</v>
      </c>
      <c r="C4" s="20" t="s">
        <v>487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>
        <v>3</v>
      </c>
      <c r="K4" s="21" t="s">
        <v>477</v>
      </c>
      <c r="L4" s="21" t="s">
        <v>477</v>
      </c>
      <c r="M4" s="21">
        <v>4</v>
      </c>
      <c r="N4" s="21">
        <v>3</v>
      </c>
      <c r="O4" s="21">
        <v>5</v>
      </c>
      <c r="P4" s="21">
        <v>5</v>
      </c>
      <c r="Q4" s="21">
        <v>4</v>
      </c>
      <c r="R4" s="45">
        <v>4</v>
      </c>
      <c r="S4" s="58">
        <v>5</v>
      </c>
      <c r="T4" s="45">
        <v>5</v>
      </c>
      <c r="U4" s="45">
        <v>4</v>
      </c>
      <c r="V4" s="34"/>
    </row>
    <row r="5" spans="1:22" s="11" customFormat="1" ht="18" customHeight="1">
      <c r="A5" s="1">
        <v>1</v>
      </c>
      <c r="B5" s="1">
        <v>63624</v>
      </c>
      <c r="C5" s="5" t="s">
        <v>50</v>
      </c>
      <c r="D5" s="1" t="s">
        <v>48</v>
      </c>
      <c r="E5" s="6" t="s">
        <v>8</v>
      </c>
      <c r="F5" s="1" t="s">
        <v>9</v>
      </c>
      <c r="G5" s="1">
        <f t="shared" ref="G5:G38" si="0">SUM(I5:U5)</f>
        <v>145</v>
      </c>
      <c r="H5" s="30"/>
      <c r="I5" s="7"/>
      <c r="J5" s="7"/>
      <c r="K5" s="7"/>
      <c r="L5" s="7">
        <v>50</v>
      </c>
      <c r="M5" s="7"/>
      <c r="N5" s="7"/>
      <c r="O5" s="7"/>
      <c r="P5" s="7"/>
      <c r="Q5" s="7">
        <v>25</v>
      </c>
      <c r="R5" s="7">
        <v>30</v>
      </c>
      <c r="S5" s="7"/>
      <c r="T5" s="7"/>
      <c r="U5" s="1">
        <v>40</v>
      </c>
      <c r="V5" s="31"/>
    </row>
    <row r="6" spans="1:22" s="11" customFormat="1" ht="18" customHeight="1">
      <c r="A6" s="1">
        <v>1</v>
      </c>
      <c r="B6" s="1">
        <v>62220</v>
      </c>
      <c r="C6" s="5" t="s">
        <v>51</v>
      </c>
      <c r="D6" s="1" t="s">
        <v>48</v>
      </c>
      <c r="E6" s="6" t="s">
        <v>8</v>
      </c>
      <c r="F6" s="1" t="s">
        <v>9</v>
      </c>
      <c r="G6" s="1">
        <f t="shared" si="0"/>
        <v>145</v>
      </c>
      <c r="H6" s="31"/>
      <c r="I6" s="1"/>
      <c r="J6" s="1"/>
      <c r="K6" s="1"/>
      <c r="L6" s="1">
        <v>60</v>
      </c>
      <c r="M6" s="1"/>
      <c r="N6" s="1"/>
      <c r="O6" s="1"/>
      <c r="P6" s="1"/>
      <c r="Q6" s="1">
        <v>30</v>
      </c>
      <c r="R6" s="1">
        <v>25</v>
      </c>
      <c r="S6" s="1"/>
      <c r="T6" s="1"/>
      <c r="U6" s="1">
        <v>30</v>
      </c>
      <c r="V6" s="31"/>
    </row>
    <row r="7" spans="1:22" s="11" customFormat="1" ht="18" customHeight="1">
      <c r="A7" s="1">
        <v>3</v>
      </c>
      <c r="B7" s="1">
        <v>5036</v>
      </c>
      <c r="C7" s="5" t="s">
        <v>52</v>
      </c>
      <c r="D7" s="1" t="s">
        <v>48</v>
      </c>
      <c r="E7" s="6" t="s">
        <v>53</v>
      </c>
      <c r="F7" s="1" t="s">
        <v>9</v>
      </c>
      <c r="G7" s="1">
        <f t="shared" si="0"/>
        <v>83</v>
      </c>
      <c r="H7" s="31"/>
      <c r="I7" s="1"/>
      <c r="J7" s="1"/>
      <c r="K7" s="1"/>
      <c r="L7" s="1">
        <v>37</v>
      </c>
      <c r="M7" s="1"/>
      <c r="N7" s="1"/>
      <c r="O7" s="1"/>
      <c r="P7" s="1"/>
      <c r="Q7" s="1">
        <v>9</v>
      </c>
      <c r="R7" s="1">
        <v>17</v>
      </c>
      <c r="S7" s="1"/>
      <c r="T7" s="1"/>
      <c r="U7" s="1">
        <v>20</v>
      </c>
      <c r="V7" s="31"/>
    </row>
    <row r="8" spans="1:22" s="11" customFormat="1" ht="18" customHeight="1">
      <c r="A8" s="1">
        <v>4</v>
      </c>
      <c r="B8" s="1">
        <v>3632</v>
      </c>
      <c r="C8" s="5" t="s">
        <v>344</v>
      </c>
      <c r="D8" s="1" t="s">
        <v>48</v>
      </c>
      <c r="E8" s="6" t="s">
        <v>286</v>
      </c>
      <c r="F8" s="1" t="s">
        <v>7</v>
      </c>
      <c r="G8" s="1">
        <f t="shared" si="0"/>
        <v>80</v>
      </c>
      <c r="H8" s="31"/>
      <c r="I8" s="1"/>
      <c r="J8" s="1"/>
      <c r="K8" s="1"/>
      <c r="L8" s="1"/>
      <c r="M8" s="1"/>
      <c r="N8" s="1">
        <v>80</v>
      </c>
      <c r="O8" s="1"/>
      <c r="P8" s="1"/>
      <c r="Q8" s="1"/>
      <c r="R8" s="1"/>
      <c r="S8" s="1"/>
      <c r="T8" s="1"/>
      <c r="U8" s="1"/>
      <c r="V8" s="31"/>
    </row>
    <row r="9" spans="1:22" s="11" customFormat="1" ht="18" customHeight="1">
      <c r="A9" s="1">
        <v>4</v>
      </c>
      <c r="B9" s="1">
        <v>7630</v>
      </c>
      <c r="C9" s="5" t="s">
        <v>133</v>
      </c>
      <c r="D9" s="1" t="s">
        <v>48</v>
      </c>
      <c r="E9" s="6" t="s">
        <v>8</v>
      </c>
      <c r="F9" s="1" t="s">
        <v>9</v>
      </c>
      <c r="G9" s="1">
        <f t="shared" si="0"/>
        <v>80</v>
      </c>
      <c r="H9" s="31"/>
      <c r="I9" s="1"/>
      <c r="J9" s="1"/>
      <c r="K9" s="1"/>
      <c r="L9" s="1">
        <v>40</v>
      </c>
      <c r="M9" s="1"/>
      <c r="N9" s="1"/>
      <c r="O9" s="1"/>
      <c r="P9" s="1"/>
      <c r="Q9" s="1"/>
      <c r="R9" s="1">
        <v>40</v>
      </c>
      <c r="S9" s="1"/>
      <c r="T9" s="1"/>
      <c r="U9" s="1"/>
      <c r="V9" s="31"/>
    </row>
    <row r="10" spans="1:22" s="11" customFormat="1" ht="18" customHeight="1">
      <c r="A10" s="1">
        <v>6</v>
      </c>
      <c r="B10" s="1">
        <v>56435</v>
      </c>
      <c r="C10" s="5" t="s">
        <v>345</v>
      </c>
      <c r="D10" s="1" t="s">
        <v>48</v>
      </c>
      <c r="E10" s="6" t="s">
        <v>8</v>
      </c>
      <c r="F10" s="1" t="s">
        <v>7</v>
      </c>
      <c r="G10" s="1">
        <f t="shared" si="0"/>
        <v>75</v>
      </c>
      <c r="H10" s="31"/>
      <c r="I10" s="1"/>
      <c r="J10" s="1"/>
      <c r="K10" s="1"/>
      <c r="L10" s="1"/>
      <c r="M10" s="1"/>
      <c r="N10" s="1">
        <v>75</v>
      </c>
      <c r="O10" s="1"/>
      <c r="P10" s="1"/>
      <c r="Q10" s="1"/>
      <c r="R10" s="1"/>
      <c r="S10" s="1"/>
      <c r="T10" s="1"/>
      <c r="U10" s="1"/>
      <c r="V10" s="31"/>
    </row>
    <row r="11" spans="1:22" s="11" customFormat="1" ht="18" customHeight="1">
      <c r="A11" s="1">
        <v>7</v>
      </c>
      <c r="B11" s="1">
        <v>4530</v>
      </c>
      <c r="C11" s="5" t="s">
        <v>346</v>
      </c>
      <c r="D11" s="1" t="s">
        <v>48</v>
      </c>
      <c r="E11" s="6" t="s">
        <v>68</v>
      </c>
      <c r="F11" s="1" t="s">
        <v>7</v>
      </c>
      <c r="G11" s="1">
        <f t="shared" si="0"/>
        <v>70</v>
      </c>
      <c r="H11" s="31"/>
      <c r="I11" s="1"/>
      <c r="J11" s="1"/>
      <c r="K11" s="1"/>
      <c r="L11" s="1"/>
      <c r="M11" s="1"/>
      <c r="N11" s="1">
        <v>70</v>
      </c>
      <c r="O11" s="1"/>
      <c r="P11" s="1"/>
      <c r="Q11" s="1"/>
      <c r="R11" s="1"/>
      <c r="S11" s="1"/>
      <c r="T11" s="1"/>
      <c r="U11" s="1"/>
      <c r="V11" s="31"/>
    </row>
    <row r="12" spans="1:22" s="11" customFormat="1" ht="18" customHeight="1">
      <c r="A12" s="1">
        <v>7</v>
      </c>
      <c r="B12" s="1">
        <v>65150</v>
      </c>
      <c r="C12" s="5" t="s">
        <v>355</v>
      </c>
      <c r="D12" s="1" t="s">
        <v>48</v>
      </c>
      <c r="E12" s="6" t="s">
        <v>356</v>
      </c>
      <c r="F12" s="1" t="s">
        <v>9</v>
      </c>
      <c r="G12" s="1">
        <f t="shared" si="0"/>
        <v>70</v>
      </c>
      <c r="H12" s="31"/>
      <c r="I12" s="1"/>
      <c r="J12" s="1"/>
      <c r="K12" s="1"/>
      <c r="L12" s="1">
        <v>45</v>
      </c>
      <c r="M12" s="1"/>
      <c r="N12" s="1">
        <v>25</v>
      </c>
      <c r="O12" s="1"/>
      <c r="P12" s="1"/>
      <c r="Q12" s="1"/>
      <c r="R12" s="1"/>
      <c r="S12" s="1"/>
      <c r="T12" s="1"/>
      <c r="U12" s="1"/>
      <c r="V12" s="31"/>
    </row>
    <row r="13" spans="1:22" s="11" customFormat="1" ht="18" customHeight="1">
      <c r="A13" s="1">
        <v>9</v>
      </c>
      <c r="B13" s="1">
        <v>60427</v>
      </c>
      <c r="C13" s="5" t="s">
        <v>347</v>
      </c>
      <c r="D13" s="1" t="s">
        <v>48</v>
      </c>
      <c r="E13" s="6" t="s">
        <v>8</v>
      </c>
      <c r="F13" s="1" t="s">
        <v>7</v>
      </c>
      <c r="G13" s="1">
        <f t="shared" si="0"/>
        <v>65</v>
      </c>
      <c r="H13" s="31"/>
      <c r="I13" s="1"/>
      <c r="J13" s="1"/>
      <c r="K13" s="1"/>
      <c r="L13" s="1"/>
      <c r="M13" s="1"/>
      <c r="N13" s="1">
        <v>65</v>
      </c>
      <c r="O13" s="1"/>
      <c r="P13" s="1"/>
      <c r="Q13" s="1"/>
      <c r="R13" s="1"/>
      <c r="S13" s="1"/>
      <c r="T13" s="1"/>
      <c r="U13" s="1"/>
      <c r="V13" s="31"/>
    </row>
    <row r="14" spans="1:22" s="11" customFormat="1" ht="18" customHeight="1">
      <c r="A14" s="1">
        <v>10</v>
      </c>
      <c r="B14" s="1">
        <v>11955</v>
      </c>
      <c r="C14" s="5" t="s">
        <v>348</v>
      </c>
      <c r="D14" s="1" t="s">
        <v>48</v>
      </c>
      <c r="E14" s="6" t="s">
        <v>305</v>
      </c>
      <c r="F14" s="1" t="s">
        <v>7</v>
      </c>
      <c r="G14" s="1">
        <f t="shared" si="0"/>
        <v>60</v>
      </c>
      <c r="H14" s="31"/>
      <c r="I14" s="1"/>
      <c r="J14" s="1"/>
      <c r="K14" s="1"/>
      <c r="L14" s="1"/>
      <c r="M14" s="1"/>
      <c r="N14" s="1">
        <v>60</v>
      </c>
      <c r="O14" s="1"/>
      <c r="P14" s="1"/>
      <c r="Q14" s="1"/>
      <c r="R14" s="1"/>
      <c r="S14" s="1"/>
      <c r="T14" s="1"/>
      <c r="U14" s="1"/>
      <c r="V14" s="31"/>
    </row>
    <row r="15" spans="1:22" s="11" customFormat="1" ht="18" customHeight="1">
      <c r="A15" s="1">
        <v>11</v>
      </c>
      <c r="B15" s="1">
        <v>31517</v>
      </c>
      <c r="C15" s="5" t="s">
        <v>349</v>
      </c>
      <c r="D15" s="1" t="s">
        <v>48</v>
      </c>
      <c r="E15" s="6" t="s">
        <v>72</v>
      </c>
      <c r="F15" s="1" t="s">
        <v>7</v>
      </c>
      <c r="G15" s="1">
        <f t="shared" si="0"/>
        <v>55</v>
      </c>
      <c r="H15" s="31"/>
      <c r="I15" s="1"/>
      <c r="J15" s="1"/>
      <c r="K15" s="1"/>
      <c r="L15" s="1"/>
      <c r="M15" s="1"/>
      <c r="N15" s="1">
        <v>55</v>
      </c>
      <c r="O15" s="1"/>
      <c r="P15" s="1"/>
      <c r="Q15" s="1"/>
      <c r="R15" s="1"/>
      <c r="S15" s="1"/>
      <c r="T15" s="1"/>
      <c r="U15" s="1"/>
      <c r="V15" s="31"/>
    </row>
    <row r="16" spans="1:22" s="11" customFormat="1" ht="18" customHeight="1">
      <c r="A16" s="1">
        <v>12</v>
      </c>
      <c r="B16" s="1">
        <v>56577</v>
      </c>
      <c r="C16" s="5" t="s">
        <v>350</v>
      </c>
      <c r="D16" s="1" t="s">
        <v>48</v>
      </c>
      <c r="E16" s="6" t="s">
        <v>8</v>
      </c>
      <c r="F16" s="1" t="s">
        <v>351</v>
      </c>
      <c r="G16" s="1">
        <f t="shared" si="0"/>
        <v>50</v>
      </c>
      <c r="H16" s="31"/>
      <c r="I16" s="1"/>
      <c r="J16" s="1"/>
      <c r="K16" s="1"/>
      <c r="L16" s="1"/>
      <c r="M16" s="1"/>
      <c r="N16" s="1">
        <v>50</v>
      </c>
      <c r="O16" s="1"/>
      <c r="P16" s="1"/>
      <c r="Q16" s="1"/>
      <c r="R16" s="1"/>
      <c r="S16" s="1"/>
      <c r="T16" s="1"/>
      <c r="U16" s="1"/>
      <c r="V16" s="31"/>
    </row>
    <row r="17" spans="1:22" s="11" customFormat="1" ht="18" customHeight="1">
      <c r="A17" s="1">
        <v>13</v>
      </c>
      <c r="B17" s="1">
        <v>28559</v>
      </c>
      <c r="C17" s="5" t="s">
        <v>352</v>
      </c>
      <c r="D17" s="1" t="s">
        <v>48</v>
      </c>
      <c r="E17" s="6" t="s">
        <v>8</v>
      </c>
      <c r="F17" s="1" t="s">
        <v>11</v>
      </c>
      <c r="G17" s="1">
        <f t="shared" si="0"/>
        <v>45</v>
      </c>
      <c r="H17" s="31"/>
      <c r="I17" s="1"/>
      <c r="J17" s="1"/>
      <c r="K17" s="1"/>
      <c r="L17" s="1"/>
      <c r="M17" s="1"/>
      <c r="N17" s="1">
        <v>45</v>
      </c>
      <c r="O17" s="1"/>
      <c r="P17" s="1"/>
      <c r="Q17" s="1"/>
      <c r="R17" s="1"/>
      <c r="S17" s="1"/>
      <c r="T17" s="1"/>
      <c r="U17" s="1"/>
      <c r="V17" s="31"/>
    </row>
    <row r="18" spans="1:22" s="11" customFormat="1" ht="18" customHeight="1">
      <c r="A18" s="1">
        <v>14</v>
      </c>
      <c r="B18" s="1">
        <v>18386</v>
      </c>
      <c r="C18" s="5" t="s">
        <v>603</v>
      </c>
      <c r="D18" s="1" t="s">
        <v>48</v>
      </c>
      <c r="E18" s="6" t="s">
        <v>604</v>
      </c>
      <c r="F18" s="1" t="s">
        <v>542</v>
      </c>
      <c r="G18" s="1">
        <f t="shared" si="0"/>
        <v>40</v>
      </c>
      <c r="H18" s="31"/>
      <c r="I18" s="1"/>
      <c r="J18" s="1">
        <f>80/2</f>
        <v>40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31"/>
    </row>
    <row r="19" spans="1:22" s="11" customFormat="1" ht="18" customHeight="1">
      <c r="A19" s="1">
        <v>14</v>
      </c>
      <c r="B19" s="1">
        <v>5507</v>
      </c>
      <c r="C19" s="5" t="s">
        <v>353</v>
      </c>
      <c r="D19" s="1" t="s">
        <v>48</v>
      </c>
      <c r="E19" s="6" t="s">
        <v>8</v>
      </c>
      <c r="F19" s="1" t="s">
        <v>7</v>
      </c>
      <c r="G19" s="1">
        <f t="shared" si="0"/>
        <v>40</v>
      </c>
      <c r="H19" s="31"/>
      <c r="I19" s="1"/>
      <c r="J19" s="1"/>
      <c r="K19" s="1"/>
      <c r="L19" s="1"/>
      <c r="M19" s="1"/>
      <c r="N19" s="1">
        <v>40</v>
      </c>
      <c r="O19" s="1"/>
      <c r="P19" s="1"/>
      <c r="Q19" s="1"/>
      <c r="R19" s="1"/>
      <c r="S19" s="1"/>
      <c r="T19" s="1"/>
      <c r="U19" s="1"/>
      <c r="V19" s="31"/>
    </row>
    <row r="20" spans="1:22" s="11" customFormat="1" ht="18" customHeight="1">
      <c r="A20" s="1">
        <v>16</v>
      </c>
      <c r="B20" s="1">
        <v>44462</v>
      </c>
      <c r="C20" s="5" t="s">
        <v>605</v>
      </c>
      <c r="D20" s="1" t="s">
        <v>48</v>
      </c>
      <c r="E20" s="6" t="s">
        <v>606</v>
      </c>
      <c r="F20" s="1" t="s">
        <v>542</v>
      </c>
      <c r="G20" s="1">
        <f t="shared" si="0"/>
        <v>37.5</v>
      </c>
      <c r="H20" s="31"/>
      <c r="I20" s="1"/>
      <c r="J20" s="1">
        <f>75/2</f>
        <v>37.5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31"/>
    </row>
    <row r="21" spans="1:22" s="11" customFormat="1" ht="18" customHeight="1">
      <c r="A21" s="1">
        <v>17</v>
      </c>
      <c r="B21" s="1">
        <v>40364</v>
      </c>
      <c r="C21" s="5" t="s">
        <v>607</v>
      </c>
      <c r="D21" s="1" t="s">
        <v>48</v>
      </c>
      <c r="E21" s="6" t="s">
        <v>558</v>
      </c>
      <c r="F21" s="1" t="s">
        <v>542</v>
      </c>
      <c r="G21" s="1">
        <f t="shared" si="0"/>
        <v>35</v>
      </c>
      <c r="H21" s="31"/>
      <c r="I21" s="1"/>
      <c r="J21" s="1">
        <f>70/2</f>
        <v>35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31"/>
    </row>
    <row r="22" spans="1:22" s="11" customFormat="1" ht="18" customHeight="1">
      <c r="A22" s="1">
        <v>17</v>
      </c>
      <c r="B22" s="1">
        <v>1631</v>
      </c>
      <c r="C22" s="5" t="s">
        <v>354</v>
      </c>
      <c r="D22" s="1" t="s">
        <v>48</v>
      </c>
      <c r="E22" s="6" t="s">
        <v>8</v>
      </c>
      <c r="F22" s="1" t="s">
        <v>7</v>
      </c>
      <c r="G22" s="1">
        <f t="shared" si="0"/>
        <v>35</v>
      </c>
      <c r="H22" s="31"/>
      <c r="I22" s="1"/>
      <c r="J22" s="1"/>
      <c r="K22" s="1"/>
      <c r="L22" s="1"/>
      <c r="M22" s="1"/>
      <c r="N22" s="1">
        <v>35</v>
      </c>
      <c r="O22" s="1"/>
      <c r="P22" s="1"/>
      <c r="Q22" s="1"/>
      <c r="R22" s="1"/>
      <c r="S22" s="1"/>
      <c r="T22" s="1"/>
      <c r="U22" s="1"/>
      <c r="V22" s="31"/>
    </row>
    <row r="23" spans="1:22" s="11" customFormat="1" ht="18" customHeight="1">
      <c r="A23" s="1">
        <v>19</v>
      </c>
      <c r="B23" s="1">
        <v>1294</v>
      </c>
      <c r="C23" s="5" t="s">
        <v>531</v>
      </c>
      <c r="D23" s="1" t="s">
        <v>48</v>
      </c>
      <c r="E23" s="6" t="s">
        <v>532</v>
      </c>
      <c r="F23" s="1" t="s">
        <v>533</v>
      </c>
      <c r="G23" s="1">
        <f t="shared" si="0"/>
        <v>30</v>
      </c>
      <c r="H23" s="31"/>
      <c r="I23" s="1"/>
      <c r="J23" s="1"/>
      <c r="K23" s="1">
        <v>30</v>
      </c>
      <c r="L23" s="1"/>
      <c r="M23" s="1"/>
      <c r="N23" s="1"/>
      <c r="O23" s="1"/>
      <c r="P23" s="1"/>
      <c r="Q23" s="1"/>
      <c r="R23" s="1"/>
      <c r="S23" s="1"/>
      <c r="T23" s="1"/>
      <c r="U23" s="1"/>
      <c r="V23" s="31"/>
    </row>
    <row r="24" spans="1:22" s="11" customFormat="1" ht="18" customHeight="1">
      <c r="A24" s="1">
        <v>20</v>
      </c>
      <c r="B24" s="1">
        <v>65323</v>
      </c>
      <c r="C24" s="5" t="s">
        <v>534</v>
      </c>
      <c r="D24" s="1" t="s">
        <v>48</v>
      </c>
      <c r="E24" s="6" t="s">
        <v>8</v>
      </c>
      <c r="F24" s="1" t="s">
        <v>11</v>
      </c>
      <c r="G24" s="1">
        <f t="shared" si="0"/>
        <v>27.5</v>
      </c>
      <c r="H24" s="31"/>
      <c r="I24" s="1"/>
      <c r="J24" s="1"/>
      <c r="K24" s="1">
        <f>55/2</f>
        <v>27.5</v>
      </c>
      <c r="L24" s="1"/>
      <c r="M24" s="1"/>
      <c r="N24" s="1"/>
      <c r="O24" s="1"/>
      <c r="P24" s="1"/>
      <c r="Q24" s="1"/>
      <c r="R24" s="1"/>
      <c r="S24" s="1"/>
      <c r="T24" s="1"/>
      <c r="U24" s="1"/>
      <c r="V24" s="31"/>
    </row>
    <row r="25" spans="1:22" s="11" customFormat="1" ht="18" customHeight="1">
      <c r="A25" s="1">
        <v>21</v>
      </c>
      <c r="B25" s="1">
        <v>65293</v>
      </c>
      <c r="C25" s="5" t="s">
        <v>357</v>
      </c>
      <c r="D25" s="1" t="s">
        <v>48</v>
      </c>
      <c r="E25" s="6" t="s">
        <v>8</v>
      </c>
      <c r="F25" s="1" t="s">
        <v>7</v>
      </c>
      <c r="G25" s="1">
        <f t="shared" si="0"/>
        <v>20</v>
      </c>
      <c r="H25" s="31"/>
      <c r="I25" s="1"/>
      <c r="J25" s="1"/>
      <c r="K25" s="1"/>
      <c r="L25" s="1"/>
      <c r="M25" s="1"/>
      <c r="N25" s="1">
        <v>20</v>
      </c>
      <c r="O25" s="1"/>
      <c r="P25" s="1"/>
      <c r="Q25" s="1"/>
      <c r="R25" s="1"/>
      <c r="S25" s="1"/>
      <c r="T25" s="1"/>
      <c r="U25" s="1"/>
      <c r="V25" s="31"/>
    </row>
    <row r="26" spans="1:22" s="11" customFormat="1" ht="18" customHeight="1">
      <c r="A26" s="1">
        <v>21</v>
      </c>
      <c r="B26" s="1">
        <v>12318</v>
      </c>
      <c r="C26" s="5" t="s">
        <v>460</v>
      </c>
      <c r="D26" s="1" t="s">
        <v>48</v>
      </c>
      <c r="E26" s="6" t="s">
        <v>461</v>
      </c>
      <c r="F26" s="1" t="s">
        <v>11</v>
      </c>
      <c r="G26" s="1">
        <f t="shared" si="0"/>
        <v>20</v>
      </c>
      <c r="H26" s="31"/>
      <c r="I26" s="1"/>
      <c r="J26" s="1"/>
      <c r="K26" s="1"/>
      <c r="L26" s="1"/>
      <c r="M26" s="1">
        <v>20</v>
      </c>
      <c r="N26" s="1"/>
      <c r="O26" s="1"/>
      <c r="P26" s="1"/>
      <c r="Q26" s="1"/>
      <c r="R26" s="1"/>
      <c r="S26" s="1"/>
      <c r="T26" s="1"/>
      <c r="U26" s="1"/>
      <c r="V26" s="31"/>
    </row>
    <row r="27" spans="1:22" s="11" customFormat="1" ht="18" customHeight="1">
      <c r="A27" s="1">
        <v>21</v>
      </c>
      <c r="B27" s="1">
        <v>36076</v>
      </c>
      <c r="C27" s="5" t="s">
        <v>79</v>
      </c>
      <c r="D27" s="1" t="s">
        <v>48</v>
      </c>
      <c r="E27" s="6" t="s">
        <v>72</v>
      </c>
      <c r="F27" s="1" t="s">
        <v>7</v>
      </c>
      <c r="G27" s="1">
        <f t="shared" si="0"/>
        <v>20</v>
      </c>
      <c r="H27" s="31"/>
      <c r="I27" s="1"/>
      <c r="J27" s="1"/>
      <c r="K27" s="1"/>
      <c r="L27" s="1"/>
      <c r="M27" s="1"/>
      <c r="N27" s="1">
        <v>15</v>
      </c>
      <c r="O27" s="1"/>
      <c r="P27" s="1"/>
      <c r="Q27" s="1"/>
      <c r="R27" s="1"/>
      <c r="S27" s="1"/>
      <c r="T27" s="1">
        <v>5</v>
      </c>
      <c r="U27" s="1"/>
      <c r="V27" s="31"/>
    </row>
    <row r="28" spans="1:22" s="11" customFormat="1" ht="18" customHeight="1">
      <c r="A28" s="1">
        <v>24</v>
      </c>
      <c r="B28" s="1">
        <v>61899</v>
      </c>
      <c r="C28" s="5" t="s">
        <v>462</v>
      </c>
      <c r="D28" s="1" t="s">
        <v>48</v>
      </c>
      <c r="E28" s="6" t="s">
        <v>8</v>
      </c>
      <c r="F28" s="1" t="s">
        <v>11</v>
      </c>
      <c r="G28" s="1">
        <f t="shared" si="0"/>
        <v>17.5</v>
      </c>
      <c r="H28" s="31"/>
      <c r="I28" s="1"/>
      <c r="J28" s="1"/>
      <c r="K28" s="1"/>
      <c r="L28" s="1"/>
      <c r="M28" s="1">
        <f>35/2</f>
        <v>17.5</v>
      </c>
      <c r="N28" s="1"/>
      <c r="O28" s="1"/>
      <c r="P28" s="1"/>
      <c r="Q28" s="1"/>
      <c r="R28" s="1"/>
      <c r="S28" s="1"/>
      <c r="T28" s="1"/>
      <c r="U28" s="1"/>
      <c r="V28" s="31"/>
    </row>
    <row r="29" spans="1:22" s="11" customFormat="1" ht="18" customHeight="1">
      <c r="A29" s="1">
        <v>25</v>
      </c>
      <c r="B29" s="1">
        <v>33365</v>
      </c>
      <c r="C29" s="5" t="s">
        <v>121</v>
      </c>
      <c r="D29" s="1" t="s">
        <v>48</v>
      </c>
      <c r="E29" s="6" t="s">
        <v>8</v>
      </c>
      <c r="F29" s="1" t="s">
        <v>83</v>
      </c>
      <c r="G29" s="1">
        <f t="shared" si="0"/>
        <v>16.5</v>
      </c>
      <c r="H29" s="31"/>
      <c r="I29" s="1"/>
      <c r="J29" s="1"/>
      <c r="K29" s="1"/>
      <c r="L29" s="1"/>
      <c r="M29" s="1"/>
      <c r="N29" s="1"/>
      <c r="O29" s="1">
        <v>4</v>
      </c>
      <c r="P29" s="1">
        <v>8</v>
      </c>
      <c r="Q29" s="1"/>
      <c r="R29" s="1"/>
      <c r="S29" s="1">
        <v>4.5</v>
      </c>
      <c r="T29" s="1"/>
      <c r="U29" s="1"/>
      <c r="V29" s="31"/>
    </row>
    <row r="30" spans="1:22" s="11" customFormat="1" ht="18" customHeight="1">
      <c r="A30" s="1">
        <v>26</v>
      </c>
      <c r="B30" s="1">
        <v>61112</v>
      </c>
      <c r="C30" s="5" t="s">
        <v>463</v>
      </c>
      <c r="D30" s="1" t="s">
        <v>48</v>
      </c>
      <c r="E30" s="6" t="s">
        <v>8</v>
      </c>
      <c r="F30" s="1" t="s">
        <v>11</v>
      </c>
      <c r="G30" s="1">
        <f t="shared" si="0"/>
        <v>15</v>
      </c>
      <c r="H30" s="31"/>
      <c r="I30" s="1"/>
      <c r="J30" s="1"/>
      <c r="K30" s="1"/>
      <c r="L30" s="1"/>
      <c r="M30" s="1">
        <v>15</v>
      </c>
      <c r="N30" s="1"/>
      <c r="O30" s="1"/>
      <c r="P30" s="1"/>
      <c r="Q30" s="1"/>
      <c r="R30" s="1"/>
      <c r="S30" s="1"/>
      <c r="T30" s="1"/>
      <c r="U30" s="1"/>
      <c r="V30" s="31"/>
    </row>
    <row r="31" spans="1:22" s="11" customFormat="1" ht="18" customHeight="1">
      <c r="A31" s="1">
        <v>26</v>
      </c>
      <c r="B31" s="1">
        <v>8893</v>
      </c>
      <c r="C31" s="5" t="s">
        <v>197</v>
      </c>
      <c r="D31" s="1" t="s">
        <v>48</v>
      </c>
      <c r="E31" s="6" t="s">
        <v>8</v>
      </c>
      <c r="F31" s="1" t="s">
        <v>101</v>
      </c>
      <c r="G31" s="1">
        <f t="shared" si="0"/>
        <v>15</v>
      </c>
      <c r="H31" s="31"/>
      <c r="I31" s="1"/>
      <c r="J31" s="1"/>
      <c r="K31" s="1"/>
      <c r="L31" s="1"/>
      <c r="M31" s="1"/>
      <c r="N31" s="1"/>
      <c r="O31" s="1">
        <v>5</v>
      </c>
      <c r="P31" s="1">
        <v>10</v>
      </c>
      <c r="Q31" s="1"/>
      <c r="R31" s="1"/>
      <c r="S31" s="1"/>
      <c r="T31" s="1"/>
      <c r="U31" s="1"/>
      <c r="V31" s="31"/>
    </row>
    <row r="32" spans="1:22" s="11" customFormat="1" ht="18" customHeight="1">
      <c r="A32" s="1">
        <v>28</v>
      </c>
      <c r="B32" s="1">
        <v>57908</v>
      </c>
      <c r="C32" s="5" t="s">
        <v>199</v>
      </c>
      <c r="D32" s="1" t="s">
        <v>48</v>
      </c>
      <c r="E32" s="6" t="s">
        <v>8</v>
      </c>
      <c r="F32" s="1" t="s">
        <v>82</v>
      </c>
      <c r="G32" s="1">
        <f t="shared" si="0"/>
        <v>11.5</v>
      </c>
      <c r="H32" s="31"/>
      <c r="I32" s="1"/>
      <c r="J32" s="1"/>
      <c r="K32" s="1"/>
      <c r="L32" s="1"/>
      <c r="M32" s="1"/>
      <c r="N32" s="1"/>
      <c r="O32" s="1">
        <v>4.5</v>
      </c>
      <c r="P32" s="1">
        <v>7</v>
      </c>
      <c r="Q32" s="1"/>
      <c r="R32" s="1"/>
      <c r="S32" s="1"/>
      <c r="T32" s="1"/>
      <c r="U32" s="1"/>
      <c r="V32" s="31"/>
    </row>
    <row r="33" spans="1:22" s="11" customFormat="1" ht="18" customHeight="1">
      <c r="A33" s="1">
        <v>29</v>
      </c>
      <c r="B33" s="1">
        <v>11616</v>
      </c>
      <c r="C33" s="5" t="s">
        <v>358</v>
      </c>
      <c r="D33" s="1" t="s">
        <v>48</v>
      </c>
      <c r="E33" s="6" t="s">
        <v>8</v>
      </c>
      <c r="F33" s="1" t="s">
        <v>7</v>
      </c>
      <c r="G33" s="1">
        <f t="shared" si="0"/>
        <v>10</v>
      </c>
      <c r="H33" s="31"/>
      <c r="I33" s="1"/>
      <c r="J33" s="1"/>
      <c r="K33" s="1"/>
      <c r="L33" s="1"/>
      <c r="M33" s="1"/>
      <c r="N33" s="1">
        <v>10</v>
      </c>
      <c r="O33" s="1"/>
      <c r="P33" s="1"/>
      <c r="Q33" s="1"/>
      <c r="R33" s="1"/>
      <c r="S33" s="1"/>
      <c r="T33" s="1"/>
      <c r="U33" s="1"/>
      <c r="V33" s="31"/>
    </row>
    <row r="34" spans="1:22" s="11" customFormat="1" ht="18" customHeight="1">
      <c r="A34" s="1">
        <v>30</v>
      </c>
      <c r="B34" s="1">
        <v>3728</v>
      </c>
      <c r="C34" s="5" t="s">
        <v>359</v>
      </c>
      <c r="D34" s="1" t="s">
        <v>48</v>
      </c>
      <c r="E34" s="6" t="s">
        <v>305</v>
      </c>
      <c r="F34" s="1" t="s">
        <v>7</v>
      </c>
      <c r="G34" s="1">
        <f t="shared" si="0"/>
        <v>9</v>
      </c>
      <c r="H34" s="31"/>
      <c r="I34" s="1"/>
      <c r="J34" s="1"/>
      <c r="K34" s="1"/>
      <c r="L34" s="1"/>
      <c r="M34" s="1"/>
      <c r="N34" s="1">
        <v>9</v>
      </c>
      <c r="O34" s="1"/>
      <c r="P34" s="1"/>
      <c r="Q34" s="1"/>
      <c r="R34" s="1"/>
      <c r="S34" s="1"/>
      <c r="T34" s="1"/>
      <c r="U34" s="1"/>
      <c r="V34" s="31"/>
    </row>
    <row r="35" spans="1:22" s="11" customFormat="1" ht="18" customHeight="1">
      <c r="A35" s="1">
        <v>30</v>
      </c>
      <c r="B35" s="1">
        <v>33325</v>
      </c>
      <c r="C35" s="5" t="s">
        <v>198</v>
      </c>
      <c r="D35" s="1" t="s">
        <v>48</v>
      </c>
      <c r="E35" s="6" t="s">
        <v>8</v>
      </c>
      <c r="F35" s="1" t="s">
        <v>82</v>
      </c>
      <c r="G35" s="1">
        <f t="shared" si="0"/>
        <v>9</v>
      </c>
      <c r="H35" s="31"/>
      <c r="I35" s="1"/>
      <c r="J35" s="1"/>
      <c r="K35" s="1"/>
      <c r="L35" s="1"/>
      <c r="M35" s="1"/>
      <c r="N35" s="1"/>
      <c r="O35" s="1"/>
      <c r="P35" s="1">
        <v>9</v>
      </c>
      <c r="Q35" s="1"/>
      <c r="R35" s="1"/>
      <c r="S35" s="1"/>
      <c r="T35" s="1"/>
      <c r="U35" s="1"/>
      <c r="V35" s="31"/>
    </row>
    <row r="36" spans="1:22" s="11" customFormat="1" ht="18" customHeight="1">
      <c r="A36" s="1">
        <v>32</v>
      </c>
      <c r="B36" s="1">
        <v>3795</v>
      </c>
      <c r="C36" s="5" t="s">
        <v>360</v>
      </c>
      <c r="D36" s="1" t="s">
        <v>48</v>
      </c>
      <c r="E36" s="6" t="s">
        <v>361</v>
      </c>
      <c r="F36" s="1" t="s">
        <v>7</v>
      </c>
      <c r="G36" s="1">
        <f t="shared" si="0"/>
        <v>8</v>
      </c>
      <c r="H36" s="31"/>
      <c r="I36" s="1"/>
      <c r="J36" s="1"/>
      <c r="K36" s="1"/>
      <c r="L36" s="1"/>
      <c r="M36" s="1"/>
      <c r="N36" s="1">
        <v>8</v>
      </c>
      <c r="O36" s="1"/>
      <c r="P36" s="1"/>
      <c r="Q36" s="1"/>
      <c r="R36" s="1"/>
      <c r="S36" s="1"/>
      <c r="T36" s="1"/>
      <c r="U36" s="1"/>
      <c r="V36" s="31"/>
    </row>
    <row r="37" spans="1:22" s="11" customFormat="1" ht="18" customHeight="1">
      <c r="A37" s="1">
        <v>33</v>
      </c>
      <c r="B37" s="1">
        <v>34181</v>
      </c>
      <c r="C37" s="5" t="s">
        <v>362</v>
      </c>
      <c r="D37" s="1" t="s">
        <v>48</v>
      </c>
      <c r="E37" s="6" t="s">
        <v>8</v>
      </c>
      <c r="F37" s="1" t="s">
        <v>7</v>
      </c>
      <c r="G37" s="1">
        <f t="shared" si="0"/>
        <v>7</v>
      </c>
      <c r="H37" s="31"/>
      <c r="I37" s="1"/>
      <c r="J37" s="1"/>
      <c r="K37" s="1"/>
      <c r="L37" s="1"/>
      <c r="M37" s="1"/>
      <c r="N37" s="1">
        <v>7</v>
      </c>
      <c r="O37" s="1"/>
      <c r="P37" s="1"/>
      <c r="Q37" s="1"/>
      <c r="R37" s="1"/>
      <c r="S37" s="1"/>
      <c r="T37" s="1"/>
      <c r="U37" s="1"/>
      <c r="V37" s="31"/>
    </row>
    <row r="38" spans="1:22" s="11" customFormat="1" ht="18" customHeight="1">
      <c r="A38" s="1">
        <v>34</v>
      </c>
      <c r="B38" s="1">
        <v>1133</v>
      </c>
      <c r="C38" s="5" t="s">
        <v>120</v>
      </c>
      <c r="D38" s="1" t="s">
        <v>48</v>
      </c>
      <c r="E38" s="6" t="s">
        <v>8</v>
      </c>
      <c r="F38" s="1" t="s">
        <v>82</v>
      </c>
      <c r="G38" s="1">
        <f t="shared" si="0"/>
        <v>5</v>
      </c>
      <c r="H38" s="31"/>
      <c r="I38" s="1"/>
      <c r="J38" s="1"/>
      <c r="K38" s="1"/>
      <c r="L38" s="1"/>
      <c r="M38" s="1"/>
      <c r="N38" s="1"/>
      <c r="O38" s="1"/>
      <c r="P38" s="1"/>
      <c r="Q38" s="1"/>
      <c r="R38" s="1"/>
      <c r="S38" s="1">
        <v>5</v>
      </c>
      <c r="T38" s="1"/>
      <c r="U38" s="1"/>
      <c r="V38" s="31"/>
    </row>
    <row r="39" spans="1:22" ht="18" customHeight="1">
      <c r="A39" s="1"/>
      <c r="B39" s="1"/>
      <c r="C39" s="5"/>
      <c r="D39" s="1"/>
      <c r="E39" s="6"/>
      <c r="F39" s="1"/>
      <c r="G39" s="1"/>
      <c r="H39" s="2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33"/>
    </row>
    <row r="40" spans="1:22" ht="6.9" customHeight="1">
      <c r="A40" s="37"/>
      <c r="B40" s="32"/>
      <c r="C40" s="38"/>
      <c r="D40" s="32"/>
      <c r="E40" s="39"/>
      <c r="F40" s="32"/>
      <c r="G40" s="40"/>
      <c r="H40" s="32"/>
      <c r="I40" s="41"/>
      <c r="J40" s="41"/>
      <c r="K40" s="41"/>
      <c r="L40" s="41"/>
      <c r="M40" s="41"/>
      <c r="N40" s="41"/>
      <c r="O40" s="41"/>
      <c r="P40" s="41"/>
      <c r="Q40" s="41"/>
      <c r="R40" s="41"/>
      <c r="S40" s="41"/>
      <c r="T40" s="41"/>
      <c r="U40" s="41"/>
      <c r="V40" s="36"/>
    </row>
    <row r="41" spans="1:22" s="8" customFormat="1" ht="12.75" customHeight="1">
      <c r="A41" s="13"/>
      <c r="B41" s="14"/>
      <c r="D41" s="14"/>
      <c r="E41" s="15"/>
      <c r="F41" s="14"/>
      <c r="G41" s="14"/>
      <c r="H41" s="14"/>
      <c r="I41" s="12"/>
      <c r="J41" s="12"/>
      <c r="K41" s="12"/>
      <c r="L41" s="12"/>
      <c r="M41" s="12"/>
      <c r="N41" s="12"/>
      <c r="O41" s="12"/>
      <c r="P41" s="12"/>
      <c r="Q41" s="12"/>
      <c r="R41" s="12"/>
      <c r="S41" s="12"/>
      <c r="T41" s="12"/>
      <c r="U41" s="12"/>
    </row>
    <row r="42" spans="1:22" ht="14.4">
      <c r="B42" s="56"/>
    </row>
    <row r="43" spans="1:22" ht="14.4">
      <c r="B43" s="56"/>
    </row>
    <row r="44" spans="1:22" ht="14.25" customHeight="1">
      <c r="B44" s="56"/>
    </row>
  </sheetData>
  <sheetProtection algorithmName="SHA-512" hashValue="vfinrNk9TFPBmYp3YzCXpwpODPYC6mEcpBDfHnDf78dMp+6xMMXufNUk9sRRB4NoGTDV80eTpMjofTuR4Dgq6w==" saltValue="EJIwPDf/RYg8kf7wZOCEnw==" spinCount="100000" sheet="1" selectLockedCells="1" selectUnlockedCells="1"/>
  <sortState xmlns:xlrd2="http://schemas.microsoft.com/office/spreadsheetml/2017/richdata2" ref="B5:U38">
    <sortCondition descending="1" ref="G5:G38"/>
  </sortState>
  <mergeCells count="15">
    <mergeCell ref="A1:G1"/>
    <mergeCell ref="U1:U2"/>
    <mergeCell ref="A2:G2"/>
    <mergeCell ref="T1:T2"/>
    <mergeCell ref="R1:R2"/>
    <mergeCell ref="I1:I2"/>
    <mergeCell ref="S1:S2"/>
    <mergeCell ref="Q1:Q2"/>
    <mergeCell ref="P1:P2"/>
    <mergeCell ref="O1:O2"/>
    <mergeCell ref="N1:N2"/>
    <mergeCell ref="M1:M2"/>
    <mergeCell ref="L1:L2"/>
    <mergeCell ref="K1:K2"/>
    <mergeCell ref="J1:J2"/>
  </mergeCells>
  <phoneticPr fontId="33" type="noConversion"/>
  <conditionalFormatting sqref="B1:C1048576">
    <cfRule type="duplicateValues" dxfId="77" priority="2"/>
    <cfRule type="duplicateValues" dxfId="76" priority="4"/>
    <cfRule type="duplicateValues" dxfId="75" priority="33"/>
    <cfRule type="duplicateValues" dxfId="74" priority="34"/>
  </conditionalFormatting>
  <conditionalFormatting sqref="B3:C3">
    <cfRule type="duplicateValues" dxfId="73" priority="43" stopIfTrue="1"/>
  </conditionalFormatting>
  <conditionalFormatting sqref="B5:C38">
    <cfRule type="duplicateValues" dxfId="72" priority="27785" stopIfTrue="1"/>
    <cfRule type="duplicateValues" dxfId="71" priority="27786" stopIfTrue="1"/>
    <cfRule type="duplicateValues" dxfId="70" priority="27787" stopIfTrue="1"/>
    <cfRule type="duplicateValues" dxfId="69" priority="27788" stopIfTrue="1"/>
  </conditionalFormatting>
  <conditionalFormatting sqref="B39:C39">
    <cfRule type="duplicateValues" dxfId="68" priority="6859" stopIfTrue="1"/>
  </conditionalFormatting>
  <conditionalFormatting sqref="B39:C41">
    <cfRule type="duplicateValues" dxfId="67" priority="6860" stopIfTrue="1"/>
  </conditionalFormatting>
  <conditionalFormatting sqref="B39:C65543 B1:C2 B4:C4">
    <cfRule type="expression" dxfId="66" priority="6861" stopIfTrue="1">
      <formula>AND(COUNTIF($B$1:$C$2, B1)+COUNTIF($B$4:$C$4, B1)+COUNTIF($B$39:$C$65543, B1)&gt;1,NOT(ISBLANK(B1)))</formula>
    </cfRule>
  </conditionalFormatting>
  <conditionalFormatting sqref="C39">
    <cfRule type="duplicateValues" dxfId="65" priority="4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O17"/>
  <sheetViews>
    <sheetView zoomScaleNormal="100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1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9" width="7.33203125" style="12" bestFit="1" customWidth="1"/>
    <col min="10" max="10" width="7.33203125" style="12" customWidth="1"/>
    <col min="11" max="14" width="6.6640625" style="12" customWidth="1"/>
    <col min="15" max="15" width="1" style="3" customWidth="1"/>
    <col min="16" max="16384" width="9.109375" style="3"/>
  </cols>
  <sheetData>
    <row r="1" spans="1:15" ht="69" customHeight="1">
      <c r="A1" s="63"/>
      <c r="B1" s="64"/>
      <c r="C1" s="64"/>
      <c r="D1" s="64"/>
      <c r="E1" s="64"/>
      <c r="F1" s="64"/>
      <c r="G1" s="65"/>
      <c r="H1" s="26"/>
      <c r="I1" s="59"/>
      <c r="J1" s="59" t="s">
        <v>539</v>
      </c>
      <c r="K1" s="59" t="s">
        <v>488</v>
      </c>
      <c r="L1" s="59" t="s">
        <v>406</v>
      </c>
      <c r="M1" s="59" t="s">
        <v>248</v>
      </c>
      <c r="N1" s="59" t="s">
        <v>131</v>
      </c>
      <c r="O1" s="26"/>
    </row>
    <row r="2" spans="1:15" s="4" customFormat="1" ht="65.099999999999994" customHeight="1">
      <c r="A2" s="66" t="s">
        <v>631</v>
      </c>
      <c r="B2" s="67"/>
      <c r="C2" s="67"/>
      <c r="D2" s="67"/>
      <c r="E2" s="67"/>
      <c r="F2" s="67"/>
      <c r="G2" s="68"/>
      <c r="H2" s="27"/>
      <c r="I2" s="60"/>
      <c r="J2" s="60"/>
      <c r="K2" s="60"/>
      <c r="L2" s="60"/>
      <c r="M2" s="60"/>
      <c r="N2" s="60"/>
      <c r="O2" s="33"/>
    </row>
    <row r="3" spans="1:15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45802</v>
      </c>
      <c r="K3" s="19">
        <v>45795</v>
      </c>
      <c r="L3" s="19">
        <v>45778</v>
      </c>
      <c r="M3" s="19">
        <v>45778</v>
      </c>
      <c r="N3" s="19">
        <v>45745</v>
      </c>
      <c r="O3" s="33"/>
    </row>
    <row r="4" spans="1:15" ht="18" customHeight="1">
      <c r="A4" s="20" t="s">
        <v>0</v>
      </c>
      <c r="B4" s="20" t="s">
        <v>1</v>
      </c>
      <c r="C4" s="20" t="s">
        <v>487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>
        <v>3</v>
      </c>
      <c r="K4" s="21" t="s">
        <v>477</v>
      </c>
      <c r="L4" s="21">
        <v>4</v>
      </c>
      <c r="M4" s="21">
        <v>3</v>
      </c>
      <c r="N4" s="45">
        <v>4</v>
      </c>
      <c r="O4" s="34"/>
    </row>
    <row r="5" spans="1:15" s="11" customFormat="1" ht="18" customHeight="1">
      <c r="A5" s="1">
        <v>1</v>
      </c>
      <c r="B5" s="1">
        <v>30881</v>
      </c>
      <c r="C5" s="5" t="s">
        <v>149</v>
      </c>
      <c r="D5" s="1" t="s">
        <v>150</v>
      </c>
      <c r="E5" s="6" t="s">
        <v>70</v>
      </c>
      <c r="F5" s="1" t="s">
        <v>11</v>
      </c>
      <c r="G5" s="1">
        <f t="shared" ref="G5:G14" si="0">SUM(I5:N5)</f>
        <v>40</v>
      </c>
      <c r="H5" s="30"/>
      <c r="I5" s="7"/>
      <c r="J5" s="7"/>
      <c r="K5" s="7"/>
      <c r="L5" s="7">
        <v>20</v>
      </c>
      <c r="M5" s="7"/>
      <c r="N5" s="7">
        <v>20</v>
      </c>
      <c r="O5" s="35"/>
    </row>
    <row r="6" spans="1:15" s="11" customFormat="1" ht="18" customHeight="1">
      <c r="A6" s="1">
        <v>1</v>
      </c>
      <c r="B6" s="1">
        <v>44487</v>
      </c>
      <c r="C6" s="5" t="s">
        <v>608</v>
      </c>
      <c r="D6" s="1" t="s">
        <v>150</v>
      </c>
      <c r="E6" s="6" t="s">
        <v>558</v>
      </c>
      <c r="F6" s="1" t="s">
        <v>542</v>
      </c>
      <c r="G6" s="1">
        <f t="shared" si="0"/>
        <v>40</v>
      </c>
      <c r="H6" s="30"/>
      <c r="I6" s="7"/>
      <c r="J6" s="7">
        <v>40</v>
      </c>
      <c r="K6" s="7"/>
      <c r="L6" s="7"/>
      <c r="M6" s="7"/>
      <c r="N6" s="7"/>
      <c r="O6" s="35"/>
    </row>
    <row r="7" spans="1:15" s="11" customFormat="1" ht="18" customHeight="1">
      <c r="A7" s="1">
        <v>1</v>
      </c>
      <c r="B7" s="1">
        <v>57286</v>
      </c>
      <c r="C7" s="5" t="s">
        <v>326</v>
      </c>
      <c r="D7" s="1" t="s">
        <v>150</v>
      </c>
      <c r="E7" s="6" t="s">
        <v>8</v>
      </c>
      <c r="F7" s="1" t="s">
        <v>7</v>
      </c>
      <c r="G7" s="1">
        <f t="shared" si="0"/>
        <v>40</v>
      </c>
      <c r="H7" s="30"/>
      <c r="I7" s="7"/>
      <c r="J7" s="7"/>
      <c r="K7" s="7"/>
      <c r="L7" s="7"/>
      <c r="M7" s="7">
        <v>40</v>
      </c>
      <c r="N7" s="7"/>
      <c r="O7" s="35"/>
    </row>
    <row r="8" spans="1:15" s="11" customFormat="1" ht="18" customHeight="1">
      <c r="A8" s="1">
        <v>4</v>
      </c>
      <c r="B8" s="1">
        <v>44376</v>
      </c>
      <c r="C8" s="5" t="s">
        <v>609</v>
      </c>
      <c r="D8" s="1" t="s">
        <v>150</v>
      </c>
      <c r="E8" s="6" t="s">
        <v>558</v>
      </c>
      <c r="F8" s="1" t="s">
        <v>542</v>
      </c>
      <c r="G8" s="1">
        <f t="shared" si="0"/>
        <v>37.5</v>
      </c>
      <c r="H8" s="30"/>
      <c r="I8" s="7"/>
      <c r="J8" s="7">
        <f>75/2</f>
        <v>37.5</v>
      </c>
      <c r="K8" s="7"/>
      <c r="L8" s="7"/>
      <c r="M8" s="7"/>
      <c r="N8" s="7"/>
      <c r="O8" s="35"/>
    </row>
    <row r="9" spans="1:15" s="11" customFormat="1" ht="18" customHeight="1">
      <c r="A9" s="1">
        <v>4</v>
      </c>
      <c r="B9" s="1">
        <v>56528</v>
      </c>
      <c r="C9" s="5" t="s">
        <v>327</v>
      </c>
      <c r="D9" s="1" t="s">
        <v>150</v>
      </c>
      <c r="E9" s="6" t="s">
        <v>250</v>
      </c>
      <c r="F9" s="1" t="s">
        <v>7</v>
      </c>
      <c r="G9" s="1">
        <f t="shared" si="0"/>
        <v>37.5</v>
      </c>
      <c r="H9" s="30"/>
      <c r="I9" s="7"/>
      <c r="J9" s="7"/>
      <c r="K9" s="7"/>
      <c r="L9" s="7"/>
      <c r="M9" s="7">
        <f>75/2</f>
        <v>37.5</v>
      </c>
      <c r="N9" s="7"/>
      <c r="O9" s="35"/>
    </row>
    <row r="10" spans="1:15" s="11" customFormat="1" ht="18" customHeight="1">
      <c r="A10" s="1">
        <v>6</v>
      </c>
      <c r="B10" s="1">
        <v>20464</v>
      </c>
      <c r="C10" s="5" t="s">
        <v>610</v>
      </c>
      <c r="D10" s="1" t="s">
        <v>150</v>
      </c>
      <c r="E10" s="6" t="s">
        <v>8</v>
      </c>
      <c r="F10" s="1" t="s">
        <v>542</v>
      </c>
      <c r="G10" s="1">
        <f t="shared" si="0"/>
        <v>35</v>
      </c>
      <c r="H10" s="30"/>
      <c r="I10" s="7"/>
      <c r="J10" s="7">
        <f>70/2</f>
        <v>35</v>
      </c>
      <c r="K10" s="7"/>
      <c r="L10" s="7"/>
      <c r="M10" s="7"/>
      <c r="N10" s="7"/>
      <c r="O10" s="35"/>
    </row>
    <row r="11" spans="1:15" s="11" customFormat="1" ht="18" customHeight="1">
      <c r="A11" s="1">
        <v>6</v>
      </c>
      <c r="B11" s="1">
        <v>64646</v>
      </c>
      <c r="C11" s="5" t="s">
        <v>328</v>
      </c>
      <c r="D11" s="1" t="s">
        <v>150</v>
      </c>
      <c r="E11" s="6" t="s">
        <v>260</v>
      </c>
      <c r="F11" s="1" t="s">
        <v>7</v>
      </c>
      <c r="G11" s="1">
        <f t="shared" si="0"/>
        <v>35</v>
      </c>
      <c r="H11" s="30"/>
      <c r="I11" s="7"/>
      <c r="J11" s="7"/>
      <c r="K11" s="7"/>
      <c r="L11" s="7"/>
      <c r="M11" s="7">
        <v>35</v>
      </c>
      <c r="N11" s="7"/>
      <c r="O11" s="35"/>
    </row>
    <row r="12" spans="1:15" s="11" customFormat="1" ht="18" customHeight="1">
      <c r="A12" s="1">
        <v>8</v>
      </c>
      <c r="B12" s="1">
        <v>52762</v>
      </c>
      <c r="C12" s="5" t="s">
        <v>611</v>
      </c>
      <c r="D12" s="1" t="s">
        <v>150</v>
      </c>
      <c r="E12" s="6" t="s">
        <v>591</v>
      </c>
      <c r="F12" s="1" t="s">
        <v>542</v>
      </c>
      <c r="G12" s="1">
        <f t="shared" si="0"/>
        <v>32.5</v>
      </c>
      <c r="H12" s="30"/>
      <c r="I12" s="7"/>
      <c r="J12" s="7">
        <f>65/2</f>
        <v>32.5</v>
      </c>
      <c r="K12" s="7"/>
      <c r="L12" s="7"/>
      <c r="M12" s="7"/>
      <c r="N12" s="7"/>
      <c r="O12" s="35"/>
    </row>
    <row r="13" spans="1:15" s="11" customFormat="1" ht="18" customHeight="1">
      <c r="A13" s="1">
        <v>9</v>
      </c>
      <c r="B13" s="1">
        <v>61333</v>
      </c>
      <c r="C13" s="5" t="s">
        <v>529</v>
      </c>
      <c r="D13" s="1" t="s">
        <v>150</v>
      </c>
      <c r="E13" s="6" t="s">
        <v>8</v>
      </c>
      <c r="F13" s="1" t="s">
        <v>11</v>
      </c>
      <c r="G13" s="1">
        <f t="shared" si="0"/>
        <v>30</v>
      </c>
      <c r="H13" s="30"/>
      <c r="I13" s="7"/>
      <c r="J13" s="7"/>
      <c r="K13" s="7">
        <v>30</v>
      </c>
      <c r="L13" s="7"/>
      <c r="M13" s="7"/>
      <c r="N13" s="7"/>
      <c r="O13" s="35"/>
    </row>
    <row r="14" spans="1:15" s="11" customFormat="1" ht="18" customHeight="1">
      <c r="A14" s="1">
        <v>10</v>
      </c>
      <c r="B14" s="1">
        <v>27282</v>
      </c>
      <c r="C14" s="5" t="s">
        <v>530</v>
      </c>
      <c r="D14" s="1" t="s">
        <v>150</v>
      </c>
      <c r="E14" s="6" t="s">
        <v>527</v>
      </c>
      <c r="F14" s="1" t="s">
        <v>528</v>
      </c>
      <c r="G14" s="1">
        <f t="shared" si="0"/>
        <v>27.5</v>
      </c>
      <c r="H14" s="30"/>
      <c r="I14" s="7"/>
      <c r="J14" s="7"/>
      <c r="K14" s="7">
        <f>55/2</f>
        <v>27.5</v>
      </c>
      <c r="L14" s="7"/>
      <c r="M14" s="7"/>
      <c r="N14" s="7"/>
      <c r="O14" s="35"/>
    </row>
    <row r="15" spans="1:15" ht="18" customHeight="1">
      <c r="A15" s="1"/>
      <c r="B15" s="1"/>
      <c r="C15" s="5"/>
      <c r="D15" s="1"/>
      <c r="E15" s="6"/>
      <c r="F15" s="1"/>
      <c r="G15" s="1"/>
      <c r="H15" s="27"/>
      <c r="I15" s="7"/>
      <c r="J15" s="7"/>
      <c r="K15" s="7"/>
      <c r="L15" s="7"/>
      <c r="M15" s="7"/>
      <c r="N15" s="7"/>
      <c r="O15" s="33"/>
    </row>
    <row r="16" spans="1:15" ht="6.9" customHeight="1">
      <c r="A16" s="37"/>
      <c r="B16" s="32"/>
      <c r="C16" s="38"/>
      <c r="D16" s="32"/>
      <c r="E16" s="39"/>
      <c r="F16" s="32"/>
      <c r="G16" s="40"/>
      <c r="H16" s="32"/>
      <c r="I16" s="41"/>
      <c r="J16" s="41"/>
      <c r="K16" s="41"/>
      <c r="L16" s="41"/>
      <c r="M16" s="41"/>
      <c r="N16" s="41"/>
      <c r="O16" s="36"/>
    </row>
    <row r="17" spans="1:14" s="8" customFormat="1" ht="12.75" customHeight="1">
      <c r="A17" s="13"/>
      <c r="B17" s="14"/>
      <c r="D17" s="14"/>
      <c r="E17" s="15"/>
      <c r="F17" s="14"/>
      <c r="G17" s="14"/>
      <c r="H17" s="14"/>
      <c r="I17" s="12"/>
      <c r="J17" s="12"/>
      <c r="K17" s="12"/>
      <c r="L17" s="12"/>
      <c r="M17" s="12"/>
      <c r="N17" s="12"/>
    </row>
  </sheetData>
  <sheetProtection algorithmName="SHA-512" hashValue="PS+ed0IDK1r/W4crrwA/TtjfN6mJhArST7H9KB5uWxbQqqXWi9CGQ9hPOx5ZArIaDvm++Yypch4suWoKAzZm5w==" saltValue="aA2e3+/nXCFU3SKoi3ci0A==" spinCount="100000" sheet="1" selectLockedCells="1" selectUnlockedCells="1"/>
  <sortState xmlns:xlrd2="http://schemas.microsoft.com/office/spreadsheetml/2017/richdata2" ref="B5:N14">
    <sortCondition descending="1" ref="G5:G14"/>
  </sortState>
  <mergeCells count="8">
    <mergeCell ref="N1:N2"/>
    <mergeCell ref="A2:G2"/>
    <mergeCell ref="A1:G1"/>
    <mergeCell ref="K1:K2"/>
    <mergeCell ref="I1:I2"/>
    <mergeCell ref="J1:J2"/>
    <mergeCell ref="M1:M2"/>
    <mergeCell ref="L1:L2"/>
  </mergeCells>
  <phoneticPr fontId="33" type="noConversion"/>
  <conditionalFormatting sqref="B3:C3">
    <cfRule type="duplicateValues" dxfId="64" priority="4" stopIfTrue="1"/>
  </conditionalFormatting>
  <conditionalFormatting sqref="B5:C14">
    <cfRule type="duplicateValues" dxfId="63" priority="27766" stopIfTrue="1"/>
  </conditionalFormatting>
  <conditionalFormatting sqref="B5:C15">
    <cfRule type="duplicateValues" dxfId="62" priority="27615" stopIfTrue="1"/>
  </conditionalFormatting>
  <conditionalFormatting sqref="B15:C17">
    <cfRule type="duplicateValues" dxfId="61" priority="813" stopIfTrue="1"/>
  </conditionalFormatting>
  <conditionalFormatting sqref="B15:C65538 B1:C2 B4:C4">
    <cfRule type="expression" dxfId="60" priority="6" stopIfTrue="1">
      <formula>AND(COUNTIF($B$1:$C$2, B1)+COUNTIF($B$4:$C$4, B1)+COUNTIF($B$15:$C$65538, B1)&gt;1,NOT(ISBLANK(B1)))</formula>
    </cfRule>
  </conditionalFormatting>
  <conditionalFormatting sqref="C5:C14">
    <cfRule type="duplicateValues" dxfId="59" priority="27772" stopIfTrue="1"/>
  </conditionalFormatting>
  <conditionalFormatting sqref="C15">
    <cfRule type="duplicateValues" dxfId="58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M10"/>
  <sheetViews>
    <sheetView zoomScale="85" zoomScaleNormal="8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1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12" width="6.6640625" style="12" customWidth="1"/>
    <col min="13" max="13" width="1" style="3" customWidth="1"/>
    <col min="14" max="16384" width="9.109375" style="3"/>
  </cols>
  <sheetData>
    <row r="1" spans="1:13" ht="69" customHeight="1">
      <c r="A1" s="63"/>
      <c r="B1" s="64"/>
      <c r="C1" s="64"/>
      <c r="D1" s="64"/>
      <c r="E1" s="64"/>
      <c r="F1" s="64"/>
      <c r="G1" s="65"/>
      <c r="H1" s="26"/>
      <c r="I1" s="59"/>
      <c r="J1" s="59" t="s">
        <v>539</v>
      </c>
      <c r="K1" s="59" t="s">
        <v>488</v>
      </c>
      <c r="L1" s="59" t="s">
        <v>406</v>
      </c>
      <c r="M1" s="26"/>
    </row>
    <row r="2" spans="1:13" s="4" customFormat="1" ht="65.099999999999994" customHeight="1">
      <c r="A2" s="66" t="s">
        <v>630</v>
      </c>
      <c r="B2" s="67"/>
      <c r="C2" s="67"/>
      <c r="D2" s="67"/>
      <c r="E2" s="67"/>
      <c r="F2" s="67"/>
      <c r="G2" s="68"/>
      <c r="H2" s="27"/>
      <c r="I2" s="60"/>
      <c r="J2" s="60"/>
      <c r="K2" s="60"/>
      <c r="L2" s="60"/>
      <c r="M2" s="33"/>
    </row>
    <row r="3" spans="1:13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45802</v>
      </c>
      <c r="K3" s="19">
        <v>45795</v>
      </c>
      <c r="L3" s="19">
        <v>45778</v>
      </c>
      <c r="M3" s="33"/>
    </row>
    <row r="4" spans="1:13" ht="18" customHeight="1">
      <c r="A4" s="20" t="s">
        <v>0</v>
      </c>
      <c r="B4" s="20" t="s">
        <v>1</v>
      </c>
      <c r="C4" s="20" t="s">
        <v>487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>
        <v>3</v>
      </c>
      <c r="K4" s="21" t="s">
        <v>477</v>
      </c>
      <c r="L4" s="21">
        <v>4</v>
      </c>
      <c r="M4" s="34"/>
    </row>
    <row r="5" spans="1:13" s="11" customFormat="1" ht="18" customHeight="1">
      <c r="A5" s="1">
        <v>1</v>
      </c>
      <c r="B5" s="1">
        <v>58505</v>
      </c>
      <c r="C5" s="5" t="s">
        <v>474</v>
      </c>
      <c r="D5" s="1" t="s">
        <v>475</v>
      </c>
      <c r="E5" s="6" t="s">
        <v>8</v>
      </c>
      <c r="F5" s="1" t="s">
        <v>11</v>
      </c>
      <c r="G5" s="1">
        <f>SUM(I5:M5)</f>
        <v>47.5</v>
      </c>
      <c r="H5" s="30"/>
      <c r="I5" s="7"/>
      <c r="J5" s="7"/>
      <c r="K5" s="7">
        <v>30</v>
      </c>
      <c r="L5" s="7">
        <f>35/2</f>
        <v>17.5</v>
      </c>
      <c r="M5" s="35"/>
    </row>
    <row r="6" spans="1:13" s="11" customFormat="1" ht="18" customHeight="1">
      <c r="A6" s="1">
        <v>2</v>
      </c>
      <c r="B6" s="1">
        <v>25171</v>
      </c>
      <c r="C6" s="5" t="s">
        <v>612</v>
      </c>
      <c r="D6" s="1" t="s">
        <v>475</v>
      </c>
      <c r="E6" s="6" t="s">
        <v>8</v>
      </c>
      <c r="F6" s="1" t="s">
        <v>542</v>
      </c>
      <c r="G6" s="1">
        <f t="shared" ref="G6:G7" si="0">SUM(I6:M6)</f>
        <v>40</v>
      </c>
      <c r="H6" s="30"/>
      <c r="I6" s="7"/>
      <c r="J6" s="7">
        <v>40</v>
      </c>
      <c r="K6" s="7"/>
      <c r="L6" s="7"/>
      <c r="M6" s="35"/>
    </row>
    <row r="7" spans="1:13" s="11" customFormat="1" ht="18" customHeight="1">
      <c r="A7" s="1">
        <v>3</v>
      </c>
      <c r="B7" s="1">
        <v>55433</v>
      </c>
      <c r="C7" s="5" t="s">
        <v>613</v>
      </c>
      <c r="D7" s="1" t="s">
        <v>475</v>
      </c>
      <c r="E7" s="6" t="s">
        <v>558</v>
      </c>
      <c r="F7" s="1" t="s">
        <v>542</v>
      </c>
      <c r="G7" s="1">
        <f t="shared" si="0"/>
        <v>37.5</v>
      </c>
      <c r="H7" s="30"/>
      <c r="I7" s="7"/>
      <c r="J7" s="7">
        <f>75/2</f>
        <v>37.5</v>
      </c>
      <c r="K7" s="7"/>
      <c r="L7" s="7"/>
      <c r="M7" s="35"/>
    </row>
    <row r="8" spans="1:13" ht="18" customHeight="1">
      <c r="A8" s="1" t="s">
        <v>6</v>
      </c>
      <c r="B8" s="1"/>
      <c r="C8" s="5"/>
      <c r="D8" s="1"/>
      <c r="E8" s="6"/>
      <c r="F8" s="1"/>
      <c r="G8" s="1"/>
      <c r="H8" s="27"/>
      <c r="I8" s="7"/>
      <c r="J8" s="7"/>
      <c r="K8" s="7"/>
      <c r="L8" s="7"/>
      <c r="M8" s="33"/>
    </row>
    <row r="9" spans="1:13" ht="6.9" customHeight="1">
      <c r="A9" s="37"/>
      <c r="B9" s="32"/>
      <c r="C9" s="38"/>
      <c r="D9" s="32"/>
      <c r="E9" s="39"/>
      <c r="F9" s="32"/>
      <c r="G9" s="40"/>
      <c r="H9" s="32"/>
      <c r="I9" s="41"/>
      <c r="J9" s="41"/>
      <c r="K9" s="41"/>
      <c r="L9" s="41"/>
      <c r="M9" s="36"/>
    </row>
    <row r="10" spans="1:13" s="8" customFormat="1" ht="12.75" customHeight="1">
      <c r="A10" s="13"/>
      <c r="B10" s="14"/>
      <c r="D10" s="14"/>
      <c r="E10" s="15"/>
      <c r="F10" s="14"/>
      <c r="G10" s="14"/>
      <c r="H10" s="14"/>
      <c r="I10" s="12"/>
      <c r="J10" s="12"/>
      <c r="K10" s="12"/>
      <c r="L10" s="12"/>
    </row>
  </sheetData>
  <sheetProtection algorithmName="SHA-512" hashValue="BgUtHzAMSb3xOp9VHExUU/Sq/XCXZMVQDiWL8Gstx9VU6TTLGShRh3LnuNX/mnKBomfCDYD1nFMRFUGjh88f1g==" saltValue="gnwaXfHwHTNfIxtIdE5wfg==" spinCount="100000" sheet="1" selectLockedCells="1" selectUnlockedCells="1"/>
  <sortState xmlns:xlrd2="http://schemas.microsoft.com/office/spreadsheetml/2017/richdata2" ref="B5:I5">
    <sortCondition descending="1" ref="G5"/>
  </sortState>
  <mergeCells count="6">
    <mergeCell ref="A1:G1"/>
    <mergeCell ref="I1:I2"/>
    <mergeCell ref="A2:G2"/>
    <mergeCell ref="L1:L2"/>
    <mergeCell ref="K1:K2"/>
    <mergeCell ref="J1:J2"/>
  </mergeCells>
  <phoneticPr fontId="33" type="noConversion"/>
  <conditionalFormatting sqref="B3:C3">
    <cfRule type="duplicateValues" dxfId="57" priority="1" stopIfTrue="1"/>
  </conditionalFormatting>
  <conditionalFormatting sqref="B5:C7">
    <cfRule type="duplicateValues" dxfId="56" priority="27621" stopIfTrue="1"/>
  </conditionalFormatting>
  <conditionalFormatting sqref="B5:C8">
    <cfRule type="duplicateValues" dxfId="55" priority="27622" stopIfTrue="1"/>
  </conditionalFormatting>
  <conditionalFormatting sqref="B8:C10">
    <cfRule type="duplicateValues" dxfId="54" priority="4" stopIfTrue="1"/>
  </conditionalFormatting>
  <conditionalFormatting sqref="B8:C65531 B1:C2 B4:C4">
    <cfRule type="expression" dxfId="53" priority="3" stopIfTrue="1">
      <formula>AND(COUNTIF($B$1:$C$2, B1)+COUNTIF($B$4:$C$4, B1)+COUNTIF($B$8:$C$65531, B1)&gt;1,NOT(ISBLANK(B1)))</formula>
    </cfRule>
  </conditionalFormatting>
  <conditionalFormatting sqref="C5:C7">
    <cfRule type="duplicateValues" dxfId="52" priority="27626" stopIfTrue="1"/>
  </conditionalFormatting>
  <conditionalFormatting sqref="C8">
    <cfRule type="duplicateValues" dxfId="51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V47"/>
  <sheetViews>
    <sheetView zoomScale="85" zoomScaleNormal="8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65.109375" style="10" customWidth="1"/>
    <col min="6" max="6" width="7.6640625" style="2" customWidth="1"/>
    <col min="7" max="7" width="8" style="2" bestFit="1" customWidth="1"/>
    <col min="8" max="8" width="1" style="2" customWidth="1"/>
    <col min="9" max="15" width="6.6640625" style="12" customWidth="1"/>
    <col min="16" max="16" width="7.33203125" style="12" bestFit="1" customWidth="1"/>
    <col min="17" max="17" width="7.33203125" style="12" customWidth="1"/>
    <col min="18" max="21" width="6.6640625" style="12" customWidth="1"/>
    <col min="22" max="22" width="1" style="3" customWidth="1"/>
    <col min="23" max="16384" width="9.109375" style="3"/>
  </cols>
  <sheetData>
    <row r="1" spans="1:22" ht="69" customHeight="1">
      <c r="A1" s="63"/>
      <c r="B1" s="64"/>
      <c r="C1" s="64"/>
      <c r="D1" s="64"/>
      <c r="E1" s="64"/>
      <c r="F1" s="64"/>
      <c r="G1" s="65"/>
      <c r="H1" s="26"/>
      <c r="I1" s="59"/>
      <c r="J1" s="59" t="s">
        <v>539</v>
      </c>
      <c r="K1" s="59" t="s">
        <v>488</v>
      </c>
      <c r="L1" s="59" t="s">
        <v>476</v>
      </c>
      <c r="M1" s="59" t="s">
        <v>406</v>
      </c>
      <c r="N1" s="59" t="s">
        <v>248</v>
      </c>
      <c r="O1" s="59" t="s">
        <v>228</v>
      </c>
      <c r="P1" s="59" t="s">
        <v>165</v>
      </c>
      <c r="Q1" s="59" t="s">
        <v>160</v>
      </c>
      <c r="R1" s="59" t="s">
        <v>131</v>
      </c>
      <c r="S1" s="61" t="s">
        <v>81</v>
      </c>
      <c r="T1" s="59" t="s">
        <v>62</v>
      </c>
      <c r="U1" s="69" t="s">
        <v>14</v>
      </c>
      <c r="V1" s="26"/>
    </row>
    <row r="2" spans="1:22" s="4" customFormat="1" ht="65.099999999999994" customHeight="1">
      <c r="A2" s="66" t="s">
        <v>629</v>
      </c>
      <c r="B2" s="67"/>
      <c r="C2" s="67"/>
      <c r="D2" s="67"/>
      <c r="E2" s="67"/>
      <c r="F2" s="67"/>
      <c r="G2" s="68"/>
      <c r="H2" s="27"/>
      <c r="I2" s="60"/>
      <c r="J2" s="60"/>
      <c r="K2" s="60"/>
      <c r="L2" s="60"/>
      <c r="M2" s="60"/>
      <c r="N2" s="60"/>
      <c r="O2" s="60"/>
      <c r="P2" s="60"/>
      <c r="Q2" s="60"/>
      <c r="R2" s="60"/>
      <c r="S2" s="62"/>
      <c r="T2" s="60"/>
      <c r="U2" s="69"/>
      <c r="V2" s="33"/>
    </row>
    <row r="3" spans="1:22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45802</v>
      </c>
      <c r="K3" s="19">
        <v>45795</v>
      </c>
      <c r="L3" s="19">
        <v>45781</v>
      </c>
      <c r="M3" s="19">
        <v>45778</v>
      </c>
      <c r="N3" s="19">
        <v>45778</v>
      </c>
      <c r="O3" s="19">
        <v>45773</v>
      </c>
      <c r="P3" s="19">
        <v>45760</v>
      </c>
      <c r="Q3" s="19">
        <v>45752</v>
      </c>
      <c r="R3" s="19">
        <v>45745</v>
      </c>
      <c r="S3" s="57">
        <v>45745</v>
      </c>
      <c r="T3" s="19">
        <v>45711</v>
      </c>
      <c r="U3" s="19">
        <v>45704</v>
      </c>
      <c r="V3" s="33"/>
    </row>
    <row r="4" spans="1:22" ht="18" customHeight="1">
      <c r="A4" s="20" t="s">
        <v>0</v>
      </c>
      <c r="B4" s="20" t="s">
        <v>1</v>
      </c>
      <c r="C4" s="20" t="s">
        <v>487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>
        <v>3</v>
      </c>
      <c r="K4" s="21" t="s">
        <v>477</v>
      </c>
      <c r="L4" s="21" t="s">
        <v>477</v>
      </c>
      <c r="M4" s="21">
        <v>4</v>
      </c>
      <c r="N4" s="21">
        <v>3</v>
      </c>
      <c r="O4" s="21">
        <v>5</v>
      </c>
      <c r="P4" s="21">
        <v>5</v>
      </c>
      <c r="Q4" s="21">
        <v>4</v>
      </c>
      <c r="R4" s="45">
        <v>4</v>
      </c>
      <c r="S4" s="58">
        <v>5</v>
      </c>
      <c r="T4" s="45">
        <v>5</v>
      </c>
      <c r="U4" s="45">
        <v>4</v>
      </c>
      <c r="V4" s="34"/>
    </row>
    <row r="5" spans="1:22" s="11" customFormat="1" ht="18" customHeight="1">
      <c r="A5" s="1">
        <v>1</v>
      </c>
      <c r="B5" s="1">
        <v>29865</v>
      </c>
      <c r="C5" s="5" t="s">
        <v>54</v>
      </c>
      <c r="D5" s="1" t="s">
        <v>55</v>
      </c>
      <c r="E5" s="6" t="s">
        <v>8</v>
      </c>
      <c r="F5" s="1" t="s">
        <v>9</v>
      </c>
      <c r="G5" s="1">
        <f t="shared" ref="G5:G37" si="0">SUM(I5:U5)</f>
        <v>235</v>
      </c>
      <c r="H5" s="30"/>
      <c r="I5" s="7"/>
      <c r="J5" s="7"/>
      <c r="K5" s="7"/>
      <c r="L5" s="7">
        <v>50</v>
      </c>
      <c r="M5" s="7"/>
      <c r="N5" s="7">
        <v>80</v>
      </c>
      <c r="O5" s="7"/>
      <c r="P5" s="7"/>
      <c r="Q5" s="7">
        <v>35</v>
      </c>
      <c r="R5" s="7">
        <v>30</v>
      </c>
      <c r="S5" s="7"/>
      <c r="T5" s="7"/>
      <c r="U5" s="7">
        <v>40</v>
      </c>
      <c r="V5" s="35"/>
    </row>
    <row r="6" spans="1:22" s="11" customFormat="1" ht="18" customHeight="1">
      <c r="A6" s="1">
        <v>2</v>
      </c>
      <c r="B6" s="1">
        <v>11433</v>
      </c>
      <c r="C6" s="22" t="s">
        <v>134</v>
      </c>
      <c r="D6" s="1" t="s">
        <v>55</v>
      </c>
      <c r="E6" s="6" t="s">
        <v>10</v>
      </c>
      <c r="F6" s="1" t="s">
        <v>9</v>
      </c>
      <c r="G6" s="1">
        <f t="shared" si="0"/>
        <v>135</v>
      </c>
      <c r="H6" s="30"/>
      <c r="I6" s="7"/>
      <c r="J6" s="7"/>
      <c r="K6" s="7"/>
      <c r="L6" s="7">
        <v>55</v>
      </c>
      <c r="M6" s="7"/>
      <c r="N6" s="7"/>
      <c r="O6" s="7"/>
      <c r="P6" s="7"/>
      <c r="Q6" s="7">
        <v>40</v>
      </c>
      <c r="R6" s="7">
        <v>40</v>
      </c>
      <c r="S6" s="7"/>
      <c r="T6" s="7"/>
      <c r="U6" s="7"/>
      <c r="V6" s="31"/>
    </row>
    <row r="7" spans="1:22" s="11" customFormat="1" ht="18" customHeight="1">
      <c r="A7" s="1">
        <v>3</v>
      </c>
      <c r="B7" s="1">
        <v>56557</v>
      </c>
      <c r="C7" s="22" t="s">
        <v>407</v>
      </c>
      <c r="D7" s="1" t="s">
        <v>55</v>
      </c>
      <c r="E7" s="6" t="s">
        <v>8</v>
      </c>
      <c r="F7" s="1" t="s">
        <v>11</v>
      </c>
      <c r="G7" s="1">
        <f t="shared" si="0"/>
        <v>100</v>
      </c>
      <c r="H7" s="30"/>
      <c r="I7" s="7"/>
      <c r="J7" s="7"/>
      <c r="K7" s="7">
        <v>60</v>
      </c>
      <c r="L7" s="7"/>
      <c r="M7" s="7">
        <v>40</v>
      </c>
      <c r="N7" s="7"/>
      <c r="O7" s="7"/>
      <c r="P7" s="7"/>
      <c r="Q7" s="7"/>
      <c r="R7" s="7"/>
      <c r="S7" s="7"/>
      <c r="T7" s="7"/>
      <c r="U7" s="7"/>
      <c r="V7" s="31"/>
    </row>
    <row r="8" spans="1:22" s="11" customFormat="1" ht="18" customHeight="1">
      <c r="A8" s="1">
        <v>4</v>
      </c>
      <c r="B8" s="1">
        <v>94</v>
      </c>
      <c r="C8" s="22" t="s">
        <v>135</v>
      </c>
      <c r="D8" s="1" t="s">
        <v>55</v>
      </c>
      <c r="E8" s="6" t="s">
        <v>10</v>
      </c>
      <c r="F8" s="1" t="s">
        <v>9</v>
      </c>
      <c r="G8" s="1">
        <f t="shared" si="0"/>
        <v>95</v>
      </c>
      <c r="H8" s="30"/>
      <c r="I8" s="7"/>
      <c r="J8" s="7"/>
      <c r="K8" s="7"/>
      <c r="L8" s="7">
        <v>60</v>
      </c>
      <c r="M8" s="7"/>
      <c r="N8" s="7"/>
      <c r="O8" s="7"/>
      <c r="P8" s="7"/>
      <c r="Q8" s="7"/>
      <c r="R8" s="7">
        <v>35</v>
      </c>
      <c r="S8" s="7"/>
      <c r="T8" s="7"/>
      <c r="U8" s="7"/>
      <c r="V8" s="31"/>
    </row>
    <row r="9" spans="1:22" s="11" customFormat="1" ht="18" customHeight="1">
      <c r="A9" s="1">
        <v>5</v>
      </c>
      <c r="B9" s="1">
        <v>57041</v>
      </c>
      <c r="C9" s="22" t="s">
        <v>614</v>
      </c>
      <c r="D9" s="1" t="s">
        <v>55</v>
      </c>
      <c r="E9" s="6" t="s">
        <v>8</v>
      </c>
      <c r="F9" s="1" t="s">
        <v>542</v>
      </c>
      <c r="G9" s="1">
        <f t="shared" si="0"/>
        <v>80</v>
      </c>
      <c r="H9" s="30"/>
      <c r="I9" s="7"/>
      <c r="J9" s="7">
        <v>80</v>
      </c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31"/>
    </row>
    <row r="10" spans="1:22" s="11" customFormat="1" ht="18" customHeight="1">
      <c r="A10" s="1">
        <v>6</v>
      </c>
      <c r="B10" s="1">
        <v>6164</v>
      </c>
      <c r="C10" s="22" t="s">
        <v>363</v>
      </c>
      <c r="D10" s="1" t="s">
        <v>55</v>
      </c>
      <c r="E10" s="6" t="s">
        <v>305</v>
      </c>
      <c r="F10" s="1" t="s">
        <v>7</v>
      </c>
      <c r="G10" s="1">
        <f t="shared" si="0"/>
        <v>75</v>
      </c>
      <c r="H10" s="30"/>
      <c r="I10" s="7"/>
      <c r="J10" s="7"/>
      <c r="K10" s="7"/>
      <c r="L10" s="7"/>
      <c r="M10" s="7"/>
      <c r="N10" s="7">
        <v>75</v>
      </c>
      <c r="O10" s="7"/>
      <c r="P10" s="7"/>
      <c r="Q10" s="7"/>
      <c r="R10" s="7"/>
      <c r="S10" s="7"/>
      <c r="T10" s="7"/>
      <c r="U10" s="7"/>
      <c r="V10" s="31"/>
    </row>
    <row r="11" spans="1:22" s="11" customFormat="1" ht="18" customHeight="1">
      <c r="A11" s="1">
        <v>6</v>
      </c>
      <c r="B11" s="1">
        <v>33650</v>
      </c>
      <c r="C11" s="22" t="s">
        <v>615</v>
      </c>
      <c r="D11" s="1" t="s">
        <v>55</v>
      </c>
      <c r="E11" s="6" t="s">
        <v>616</v>
      </c>
      <c r="F11" s="1" t="s">
        <v>542</v>
      </c>
      <c r="G11" s="1">
        <f t="shared" si="0"/>
        <v>75</v>
      </c>
      <c r="H11" s="30"/>
      <c r="I11" s="7"/>
      <c r="J11" s="7">
        <v>75</v>
      </c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31"/>
    </row>
    <row r="12" spans="1:22" s="11" customFormat="1" ht="18" customHeight="1">
      <c r="A12" s="1">
        <v>8</v>
      </c>
      <c r="B12" s="1">
        <v>51512</v>
      </c>
      <c r="C12" s="22" t="s">
        <v>364</v>
      </c>
      <c r="D12" s="1" t="s">
        <v>55</v>
      </c>
      <c r="E12" s="6" t="s">
        <v>75</v>
      </c>
      <c r="F12" s="1" t="s">
        <v>7</v>
      </c>
      <c r="G12" s="1">
        <f t="shared" si="0"/>
        <v>70</v>
      </c>
      <c r="H12" s="30"/>
      <c r="I12" s="7"/>
      <c r="J12" s="7"/>
      <c r="K12" s="7"/>
      <c r="L12" s="7"/>
      <c r="M12" s="7"/>
      <c r="N12" s="7">
        <v>70</v>
      </c>
      <c r="O12" s="7"/>
      <c r="P12" s="7"/>
      <c r="Q12" s="7"/>
      <c r="R12" s="7"/>
      <c r="S12" s="7"/>
      <c r="T12" s="7"/>
      <c r="U12" s="7"/>
      <c r="V12" s="31"/>
    </row>
    <row r="13" spans="1:22" s="11" customFormat="1" ht="18" customHeight="1">
      <c r="A13" s="1">
        <v>8</v>
      </c>
      <c r="B13" s="1">
        <v>18389</v>
      </c>
      <c r="C13" s="22" t="s">
        <v>617</v>
      </c>
      <c r="D13" s="1" t="s">
        <v>55</v>
      </c>
      <c r="E13" s="6" t="s">
        <v>8</v>
      </c>
      <c r="F13" s="1" t="s">
        <v>542</v>
      </c>
      <c r="G13" s="1">
        <f t="shared" si="0"/>
        <v>70</v>
      </c>
      <c r="H13" s="30"/>
      <c r="I13" s="7"/>
      <c r="J13" s="7">
        <v>70</v>
      </c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31"/>
    </row>
    <row r="14" spans="1:22" s="11" customFormat="1" ht="18" customHeight="1">
      <c r="A14" s="1">
        <v>10</v>
      </c>
      <c r="B14" s="1">
        <v>39507</v>
      </c>
      <c r="C14" s="22" t="s">
        <v>365</v>
      </c>
      <c r="D14" s="1" t="s">
        <v>55</v>
      </c>
      <c r="E14" s="6" t="s">
        <v>366</v>
      </c>
      <c r="F14" s="1" t="s">
        <v>7</v>
      </c>
      <c r="G14" s="1">
        <f t="shared" si="0"/>
        <v>65</v>
      </c>
      <c r="H14" s="30"/>
      <c r="I14" s="7"/>
      <c r="J14" s="7"/>
      <c r="K14" s="7"/>
      <c r="L14" s="7"/>
      <c r="M14" s="7"/>
      <c r="N14" s="7">
        <v>65</v>
      </c>
      <c r="O14" s="7"/>
      <c r="P14" s="7"/>
      <c r="Q14" s="7"/>
      <c r="R14" s="7"/>
      <c r="S14" s="7"/>
      <c r="T14" s="7"/>
      <c r="U14" s="7"/>
      <c r="V14" s="31"/>
    </row>
    <row r="15" spans="1:22" s="11" customFormat="1" ht="18" customHeight="1">
      <c r="A15" s="1">
        <v>10</v>
      </c>
      <c r="B15" s="1">
        <v>56616</v>
      </c>
      <c r="C15" s="22" t="s">
        <v>618</v>
      </c>
      <c r="D15" s="1" t="s">
        <v>55</v>
      </c>
      <c r="E15" s="6" t="s">
        <v>619</v>
      </c>
      <c r="F15" s="1" t="s">
        <v>542</v>
      </c>
      <c r="G15" s="1">
        <f t="shared" si="0"/>
        <v>65</v>
      </c>
      <c r="H15" s="30"/>
      <c r="I15" s="7"/>
      <c r="J15" s="7">
        <v>65</v>
      </c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31"/>
    </row>
    <row r="16" spans="1:22" s="11" customFormat="1" ht="18" customHeight="1">
      <c r="A16" s="1">
        <v>12</v>
      </c>
      <c r="B16" s="1">
        <v>28945</v>
      </c>
      <c r="C16" s="22" t="s">
        <v>367</v>
      </c>
      <c r="D16" s="1" t="s">
        <v>55</v>
      </c>
      <c r="E16" s="6" t="s">
        <v>305</v>
      </c>
      <c r="F16" s="1" t="s">
        <v>7</v>
      </c>
      <c r="G16" s="1">
        <f t="shared" si="0"/>
        <v>60</v>
      </c>
      <c r="H16" s="30"/>
      <c r="I16" s="7"/>
      <c r="J16" s="7"/>
      <c r="K16" s="7"/>
      <c r="L16" s="7"/>
      <c r="M16" s="7"/>
      <c r="N16" s="7">
        <v>60</v>
      </c>
      <c r="O16" s="7"/>
      <c r="P16" s="7"/>
      <c r="Q16" s="7"/>
      <c r="R16" s="7"/>
      <c r="S16" s="7"/>
      <c r="T16" s="7"/>
      <c r="U16" s="7"/>
      <c r="V16" s="31"/>
    </row>
    <row r="17" spans="1:22" s="11" customFormat="1" ht="18" customHeight="1">
      <c r="A17" s="1">
        <v>12</v>
      </c>
      <c r="B17" s="1">
        <v>23805</v>
      </c>
      <c r="C17" s="22" t="s">
        <v>620</v>
      </c>
      <c r="D17" s="1" t="s">
        <v>55</v>
      </c>
      <c r="E17" s="6" t="s">
        <v>8</v>
      </c>
      <c r="F17" s="1" t="s">
        <v>542</v>
      </c>
      <c r="G17" s="1">
        <f t="shared" si="0"/>
        <v>60</v>
      </c>
      <c r="H17" s="30"/>
      <c r="I17" s="7"/>
      <c r="J17" s="7">
        <v>60</v>
      </c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31"/>
    </row>
    <row r="18" spans="1:22" s="11" customFormat="1" ht="18" customHeight="1">
      <c r="A18" s="1">
        <v>14</v>
      </c>
      <c r="B18" s="1">
        <v>6926</v>
      </c>
      <c r="C18" s="22" t="s">
        <v>368</v>
      </c>
      <c r="D18" s="1" t="s">
        <v>55</v>
      </c>
      <c r="E18" s="6" t="s">
        <v>8</v>
      </c>
      <c r="F18" s="1" t="s">
        <v>7</v>
      </c>
      <c r="G18" s="1">
        <f t="shared" si="0"/>
        <v>55</v>
      </c>
      <c r="H18" s="30"/>
      <c r="I18" s="7"/>
      <c r="J18" s="7"/>
      <c r="K18" s="7"/>
      <c r="L18" s="7"/>
      <c r="M18" s="7"/>
      <c r="N18" s="7">
        <v>55</v>
      </c>
      <c r="O18" s="7"/>
      <c r="P18" s="7"/>
      <c r="Q18" s="7"/>
      <c r="R18" s="7"/>
      <c r="S18" s="7"/>
      <c r="T18" s="7"/>
      <c r="U18" s="7"/>
      <c r="V18" s="31"/>
    </row>
    <row r="19" spans="1:22" s="11" customFormat="1" ht="18" customHeight="1">
      <c r="A19" s="1">
        <v>14</v>
      </c>
      <c r="B19" s="1">
        <v>19040</v>
      </c>
      <c r="C19" s="22" t="s">
        <v>535</v>
      </c>
      <c r="D19" s="1" t="s">
        <v>55</v>
      </c>
      <c r="E19" s="6" t="s">
        <v>8</v>
      </c>
      <c r="F19" s="1" t="s">
        <v>11</v>
      </c>
      <c r="G19" s="1">
        <f t="shared" si="0"/>
        <v>55</v>
      </c>
      <c r="H19" s="30"/>
      <c r="I19" s="7"/>
      <c r="J19" s="7"/>
      <c r="K19" s="7">
        <v>55</v>
      </c>
      <c r="L19" s="7"/>
      <c r="M19" s="7"/>
      <c r="N19" s="7"/>
      <c r="O19" s="7"/>
      <c r="P19" s="7"/>
      <c r="Q19" s="7"/>
      <c r="R19" s="7"/>
      <c r="S19" s="7"/>
      <c r="T19" s="7"/>
      <c r="U19" s="7"/>
      <c r="V19" s="31"/>
    </row>
    <row r="20" spans="1:22" s="11" customFormat="1" ht="18" customHeight="1">
      <c r="A20" s="1">
        <v>16</v>
      </c>
      <c r="B20" s="1">
        <v>937</v>
      </c>
      <c r="C20" s="22" t="s">
        <v>369</v>
      </c>
      <c r="D20" s="1" t="s">
        <v>55</v>
      </c>
      <c r="E20" s="6" t="s">
        <v>305</v>
      </c>
      <c r="F20" s="1" t="s">
        <v>7</v>
      </c>
      <c r="G20" s="1">
        <f t="shared" si="0"/>
        <v>50</v>
      </c>
      <c r="H20" s="30"/>
      <c r="I20" s="7"/>
      <c r="J20" s="7"/>
      <c r="K20" s="7"/>
      <c r="L20" s="7"/>
      <c r="M20" s="7"/>
      <c r="N20" s="7">
        <v>50</v>
      </c>
      <c r="O20" s="7"/>
      <c r="P20" s="7"/>
      <c r="Q20" s="7"/>
      <c r="R20" s="7"/>
      <c r="S20" s="7"/>
      <c r="T20" s="7"/>
      <c r="U20" s="7"/>
      <c r="V20" s="31"/>
    </row>
    <row r="21" spans="1:22" s="11" customFormat="1" ht="18" customHeight="1">
      <c r="A21" s="1">
        <v>17</v>
      </c>
      <c r="B21" s="1">
        <v>15324</v>
      </c>
      <c r="C21" s="22" t="s">
        <v>370</v>
      </c>
      <c r="D21" s="1" t="s">
        <v>55</v>
      </c>
      <c r="E21" s="6" t="s">
        <v>8</v>
      </c>
      <c r="F21" s="1" t="s">
        <v>7</v>
      </c>
      <c r="G21" s="1">
        <f t="shared" si="0"/>
        <v>45</v>
      </c>
      <c r="H21" s="30"/>
      <c r="I21" s="7"/>
      <c r="J21" s="7"/>
      <c r="K21" s="7"/>
      <c r="L21" s="7"/>
      <c r="M21" s="7"/>
      <c r="N21" s="7">
        <v>45</v>
      </c>
      <c r="O21" s="7"/>
      <c r="P21" s="7"/>
      <c r="Q21" s="7"/>
      <c r="R21" s="7"/>
      <c r="S21" s="7"/>
      <c r="T21" s="7"/>
      <c r="U21" s="7"/>
      <c r="V21" s="31"/>
    </row>
    <row r="22" spans="1:22" s="11" customFormat="1" ht="18" customHeight="1">
      <c r="A22" s="1">
        <v>18</v>
      </c>
      <c r="B22" s="1">
        <v>5138</v>
      </c>
      <c r="C22" s="22" t="s">
        <v>371</v>
      </c>
      <c r="D22" s="1" t="s">
        <v>55</v>
      </c>
      <c r="E22" s="6" t="s">
        <v>8</v>
      </c>
      <c r="F22" s="1" t="s">
        <v>7</v>
      </c>
      <c r="G22" s="1">
        <f t="shared" si="0"/>
        <v>40</v>
      </c>
      <c r="H22" s="30"/>
      <c r="I22" s="7"/>
      <c r="J22" s="7"/>
      <c r="K22" s="7"/>
      <c r="L22" s="7"/>
      <c r="M22" s="7"/>
      <c r="N22" s="7">
        <v>40</v>
      </c>
      <c r="O22" s="7"/>
      <c r="P22" s="7"/>
      <c r="Q22" s="7"/>
      <c r="R22" s="7"/>
      <c r="S22" s="7"/>
      <c r="T22" s="7"/>
      <c r="U22" s="7"/>
      <c r="V22" s="31"/>
    </row>
    <row r="23" spans="1:22" s="11" customFormat="1" ht="18" customHeight="1">
      <c r="A23" s="1">
        <v>19</v>
      </c>
      <c r="B23" s="1">
        <v>4173</v>
      </c>
      <c r="C23" s="22" t="s">
        <v>408</v>
      </c>
      <c r="D23" s="1" t="s">
        <v>55</v>
      </c>
      <c r="E23" s="6" t="s">
        <v>409</v>
      </c>
      <c r="F23" s="1" t="s">
        <v>11</v>
      </c>
      <c r="G23" s="1">
        <f t="shared" si="0"/>
        <v>37.5</v>
      </c>
      <c r="H23" s="30"/>
      <c r="I23" s="7"/>
      <c r="J23" s="7"/>
      <c r="K23" s="7"/>
      <c r="L23" s="7"/>
      <c r="M23" s="7">
        <f>75/2</f>
        <v>37.5</v>
      </c>
      <c r="N23" s="7"/>
      <c r="O23" s="7"/>
      <c r="P23" s="7"/>
      <c r="Q23" s="7"/>
      <c r="R23" s="7"/>
      <c r="S23" s="7"/>
      <c r="T23" s="7"/>
      <c r="U23" s="7"/>
      <c r="V23" s="31"/>
    </row>
    <row r="24" spans="1:22" s="11" customFormat="1" ht="18" customHeight="1">
      <c r="A24" s="1">
        <v>20</v>
      </c>
      <c r="B24" s="1">
        <v>3515</v>
      </c>
      <c r="C24" s="22" t="s">
        <v>372</v>
      </c>
      <c r="D24" s="1" t="s">
        <v>55</v>
      </c>
      <c r="E24" s="6" t="s">
        <v>361</v>
      </c>
      <c r="F24" s="1" t="s">
        <v>7</v>
      </c>
      <c r="G24" s="1">
        <f t="shared" si="0"/>
        <v>35</v>
      </c>
      <c r="H24" s="30"/>
      <c r="I24" s="7"/>
      <c r="J24" s="7"/>
      <c r="K24" s="7"/>
      <c r="L24" s="7"/>
      <c r="M24" s="7"/>
      <c r="N24" s="7">
        <v>35</v>
      </c>
      <c r="O24" s="7"/>
      <c r="P24" s="7"/>
      <c r="Q24" s="7"/>
      <c r="R24" s="7"/>
      <c r="S24" s="7"/>
      <c r="T24" s="7"/>
      <c r="U24" s="7"/>
      <c r="V24" s="31"/>
    </row>
    <row r="25" spans="1:22" s="11" customFormat="1" ht="18" customHeight="1">
      <c r="A25" s="1">
        <v>20</v>
      </c>
      <c r="B25" s="1">
        <v>57604</v>
      </c>
      <c r="C25" s="22" t="s">
        <v>410</v>
      </c>
      <c r="D25" s="1" t="s">
        <v>55</v>
      </c>
      <c r="E25" s="6" t="s">
        <v>8</v>
      </c>
      <c r="F25" s="1" t="s">
        <v>11</v>
      </c>
      <c r="G25" s="1">
        <f t="shared" si="0"/>
        <v>35</v>
      </c>
      <c r="H25" s="30"/>
      <c r="I25" s="7"/>
      <c r="J25" s="7"/>
      <c r="K25" s="7"/>
      <c r="L25" s="7"/>
      <c r="M25" s="7">
        <v>35</v>
      </c>
      <c r="N25" s="7"/>
      <c r="O25" s="7"/>
      <c r="P25" s="7"/>
      <c r="Q25" s="7"/>
      <c r="R25" s="7"/>
      <c r="S25" s="7"/>
      <c r="T25" s="7"/>
      <c r="U25" s="7"/>
      <c r="V25" s="31"/>
    </row>
    <row r="26" spans="1:22" s="11" customFormat="1" ht="18" customHeight="1">
      <c r="A26" s="1">
        <v>22</v>
      </c>
      <c r="B26" s="1">
        <v>2438</v>
      </c>
      <c r="C26" s="5" t="s">
        <v>57</v>
      </c>
      <c r="D26" s="1" t="s">
        <v>55</v>
      </c>
      <c r="E26" s="6" t="s">
        <v>8</v>
      </c>
      <c r="F26" s="1" t="s">
        <v>9</v>
      </c>
      <c r="G26" s="1">
        <f t="shared" si="0"/>
        <v>30</v>
      </c>
      <c r="H26" s="30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>
        <v>30</v>
      </c>
      <c r="V26" s="31"/>
    </row>
    <row r="27" spans="1:22" s="11" customFormat="1" ht="18" customHeight="1">
      <c r="A27" s="1">
        <v>23</v>
      </c>
      <c r="B27" s="1">
        <v>54142</v>
      </c>
      <c r="C27" s="22" t="s">
        <v>373</v>
      </c>
      <c r="D27" s="1" t="s">
        <v>55</v>
      </c>
      <c r="E27" s="6" t="s">
        <v>305</v>
      </c>
      <c r="F27" s="1" t="s">
        <v>7</v>
      </c>
      <c r="G27" s="1">
        <f t="shared" si="0"/>
        <v>25</v>
      </c>
      <c r="H27" s="30"/>
      <c r="I27" s="7"/>
      <c r="J27" s="7"/>
      <c r="K27" s="7"/>
      <c r="L27" s="7"/>
      <c r="M27" s="7"/>
      <c r="N27" s="7">
        <v>25</v>
      </c>
      <c r="O27" s="7"/>
      <c r="P27" s="7"/>
      <c r="Q27" s="7"/>
      <c r="R27" s="7"/>
      <c r="S27" s="7"/>
      <c r="T27" s="7"/>
      <c r="U27" s="7"/>
      <c r="V27" s="31"/>
    </row>
    <row r="28" spans="1:22" s="11" customFormat="1" ht="18" customHeight="1">
      <c r="A28" s="1">
        <v>23</v>
      </c>
      <c r="B28" s="1">
        <v>3691</v>
      </c>
      <c r="C28" s="22" t="s">
        <v>161</v>
      </c>
      <c r="D28" s="1" t="s">
        <v>55</v>
      </c>
      <c r="E28" s="6" t="s">
        <v>8</v>
      </c>
      <c r="F28" s="1" t="s">
        <v>9</v>
      </c>
      <c r="G28" s="1">
        <f t="shared" si="0"/>
        <v>25</v>
      </c>
      <c r="H28" s="30"/>
      <c r="I28" s="7"/>
      <c r="J28" s="7"/>
      <c r="K28" s="7"/>
      <c r="L28" s="7"/>
      <c r="M28" s="7"/>
      <c r="N28" s="7"/>
      <c r="O28" s="7"/>
      <c r="P28" s="7"/>
      <c r="Q28" s="7">
        <v>25</v>
      </c>
      <c r="R28" s="7"/>
      <c r="S28" s="7"/>
      <c r="T28" s="7"/>
      <c r="U28" s="7"/>
      <c r="V28" s="31"/>
    </row>
    <row r="29" spans="1:22" s="11" customFormat="1" ht="18" customHeight="1">
      <c r="A29" s="1">
        <v>25</v>
      </c>
      <c r="B29" s="1">
        <v>65306</v>
      </c>
      <c r="C29" s="22" t="s">
        <v>374</v>
      </c>
      <c r="D29" s="1" t="s">
        <v>55</v>
      </c>
      <c r="E29" s="6" t="s">
        <v>375</v>
      </c>
      <c r="F29" s="1" t="s">
        <v>7</v>
      </c>
      <c r="G29" s="1">
        <f t="shared" si="0"/>
        <v>20</v>
      </c>
      <c r="H29" s="30"/>
      <c r="I29" s="7"/>
      <c r="J29" s="7"/>
      <c r="K29" s="7"/>
      <c r="L29" s="7"/>
      <c r="M29" s="7"/>
      <c r="N29" s="7">
        <v>20</v>
      </c>
      <c r="O29" s="7"/>
      <c r="P29" s="7"/>
      <c r="Q29" s="7"/>
      <c r="R29" s="7"/>
      <c r="S29" s="7"/>
      <c r="T29" s="7"/>
      <c r="U29" s="7"/>
      <c r="V29" s="31"/>
    </row>
    <row r="30" spans="1:22" s="11" customFormat="1" ht="18" customHeight="1">
      <c r="A30" s="1">
        <v>26</v>
      </c>
      <c r="B30" s="1">
        <v>65215</v>
      </c>
      <c r="C30" s="22" t="s">
        <v>376</v>
      </c>
      <c r="D30" s="1" t="s">
        <v>55</v>
      </c>
      <c r="E30" s="6" t="s">
        <v>305</v>
      </c>
      <c r="F30" s="1" t="s">
        <v>7</v>
      </c>
      <c r="G30" s="1">
        <f t="shared" si="0"/>
        <v>15</v>
      </c>
      <c r="H30" s="30"/>
      <c r="I30" s="7"/>
      <c r="J30" s="7"/>
      <c r="K30" s="7"/>
      <c r="L30" s="7"/>
      <c r="M30" s="7"/>
      <c r="N30" s="7">
        <v>15</v>
      </c>
      <c r="O30" s="7"/>
      <c r="P30" s="7"/>
      <c r="Q30" s="7"/>
      <c r="R30" s="7"/>
      <c r="S30" s="7"/>
      <c r="T30" s="7"/>
      <c r="U30" s="7"/>
      <c r="V30" s="31"/>
    </row>
    <row r="31" spans="1:22" s="11" customFormat="1" ht="18" customHeight="1">
      <c r="A31" s="1">
        <v>26</v>
      </c>
      <c r="B31" s="1">
        <v>25799</v>
      </c>
      <c r="C31" s="22" t="s">
        <v>200</v>
      </c>
      <c r="D31" s="1" t="s">
        <v>55</v>
      </c>
      <c r="E31" s="6" t="s">
        <v>8</v>
      </c>
      <c r="F31" s="1" t="s">
        <v>83</v>
      </c>
      <c r="G31" s="1">
        <f t="shared" si="0"/>
        <v>15</v>
      </c>
      <c r="H31" s="30"/>
      <c r="I31" s="7"/>
      <c r="J31" s="7"/>
      <c r="K31" s="7"/>
      <c r="L31" s="7"/>
      <c r="M31" s="7"/>
      <c r="N31" s="7"/>
      <c r="O31" s="7">
        <v>5</v>
      </c>
      <c r="P31" s="7">
        <v>10</v>
      </c>
      <c r="Q31" s="7"/>
      <c r="R31" s="7"/>
      <c r="S31" s="7"/>
      <c r="T31" s="7"/>
      <c r="U31" s="7"/>
      <c r="V31" s="31"/>
    </row>
    <row r="32" spans="1:22" s="11" customFormat="1" ht="18" customHeight="1">
      <c r="A32" s="1">
        <v>28</v>
      </c>
      <c r="B32" s="1">
        <v>3534</v>
      </c>
      <c r="C32" s="5" t="s">
        <v>139</v>
      </c>
      <c r="D32" s="1" t="s">
        <v>55</v>
      </c>
      <c r="E32" s="6" t="s">
        <v>8</v>
      </c>
      <c r="F32" s="1" t="s">
        <v>9</v>
      </c>
      <c r="G32" s="1">
        <f t="shared" si="0"/>
        <v>13</v>
      </c>
      <c r="H32" s="30"/>
      <c r="I32" s="7"/>
      <c r="J32" s="7"/>
      <c r="K32" s="7"/>
      <c r="L32" s="7"/>
      <c r="M32" s="7"/>
      <c r="N32" s="7"/>
      <c r="O32" s="7"/>
      <c r="P32" s="7"/>
      <c r="Q32" s="7"/>
      <c r="R32" s="7">
        <v>13</v>
      </c>
      <c r="S32" s="7"/>
      <c r="T32" s="7"/>
      <c r="U32" s="7"/>
      <c r="V32" s="31"/>
    </row>
    <row r="33" spans="1:22" s="11" customFormat="1" ht="18" customHeight="1">
      <c r="A33" s="1">
        <v>29</v>
      </c>
      <c r="B33" s="1">
        <v>64845</v>
      </c>
      <c r="C33" s="5" t="s">
        <v>122</v>
      </c>
      <c r="D33" s="1" t="s">
        <v>55</v>
      </c>
      <c r="E33" s="6" t="s">
        <v>8</v>
      </c>
      <c r="F33" s="1" t="s">
        <v>83</v>
      </c>
      <c r="G33" s="1">
        <f t="shared" si="0"/>
        <v>11</v>
      </c>
      <c r="H33" s="30"/>
      <c r="I33" s="7"/>
      <c r="J33" s="7"/>
      <c r="K33" s="7"/>
      <c r="L33" s="7"/>
      <c r="M33" s="7"/>
      <c r="N33" s="7"/>
      <c r="O33" s="7"/>
      <c r="P33" s="7">
        <v>6</v>
      </c>
      <c r="Q33" s="7"/>
      <c r="R33" s="7"/>
      <c r="S33" s="7">
        <v>5</v>
      </c>
      <c r="T33" s="7"/>
      <c r="U33" s="7"/>
      <c r="V33" s="31"/>
    </row>
    <row r="34" spans="1:22" s="11" customFormat="1" ht="18" customHeight="1">
      <c r="A34" s="1">
        <v>30</v>
      </c>
      <c r="B34" s="1">
        <v>3625</v>
      </c>
      <c r="C34" s="22" t="s">
        <v>377</v>
      </c>
      <c r="D34" s="1" t="s">
        <v>55</v>
      </c>
      <c r="E34" s="6" t="s">
        <v>305</v>
      </c>
      <c r="F34" s="1" t="s">
        <v>7</v>
      </c>
      <c r="G34" s="1">
        <f t="shared" si="0"/>
        <v>10</v>
      </c>
      <c r="H34" s="30"/>
      <c r="I34" s="7"/>
      <c r="J34" s="7"/>
      <c r="K34" s="7"/>
      <c r="L34" s="7"/>
      <c r="M34" s="7"/>
      <c r="N34" s="7">
        <v>10</v>
      </c>
      <c r="O34" s="7"/>
      <c r="P34" s="7"/>
      <c r="Q34" s="7"/>
      <c r="R34" s="7"/>
      <c r="S34" s="7"/>
      <c r="T34" s="7"/>
      <c r="U34" s="7"/>
      <c r="V34" s="31"/>
    </row>
    <row r="35" spans="1:22" s="11" customFormat="1" ht="18" customHeight="1">
      <c r="A35" s="1">
        <v>31</v>
      </c>
      <c r="B35" s="1">
        <v>62864</v>
      </c>
      <c r="C35" s="22" t="s">
        <v>201</v>
      </c>
      <c r="D35" s="1" t="s">
        <v>55</v>
      </c>
      <c r="E35" s="6" t="s">
        <v>8</v>
      </c>
      <c r="F35" s="1" t="s">
        <v>82</v>
      </c>
      <c r="G35" s="1">
        <f t="shared" si="0"/>
        <v>9</v>
      </c>
      <c r="H35" s="30"/>
      <c r="I35" s="7"/>
      <c r="J35" s="7"/>
      <c r="K35" s="7"/>
      <c r="L35" s="7"/>
      <c r="M35" s="7"/>
      <c r="N35" s="7"/>
      <c r="O35" s="7"/>
      <c r="P35" s="7">
        <v>9</v>
      </c>
      <c r="Q35" s="7"/>
      <c r="R35" s="7"/>
      <c r="S35" s="7"/>
      <c r="T35" s="7"/>
      <c r="U35" s="7"/>
      <c r="V35" s="31"/>
    </row>
    <row r="36" spans="1:22" s="11" customFormat="1" ht="18" customHeight="1">
      <c r="A36" s="1">
        <v>32</v>
      </c>
      <c r="B36" s="1">
        <v>48432</v>
      </c>
      <c r="C36" s="22" t="s">
        <v>202</v>
      </c>
      <c r="D36" s="1" t="s">
        <v>55</v>
      </c>
      <c r="E36" s="6" t="s">
        <v>117</v>
      </c>
      <c r="F36" s="1" t="s">
        <v>82</v>
      </c>
      <c r="G36" s="1">
        <f t="shared" si="0"/>
        <v>8</v>
      </c>
      <c r="H36" s="30"/>
      <c r="I36" s="7"/>
      <c r="J36" s="7"/>
      <c r="K36" s="7"/>
      <c r="L36" s="7"/>
      <c r="M36" s="7"/>
      <c r="N36" s="7"/>
      <c r="O36" s="7"/>
      <c r="P36" s="7">
        <v>8</v>
      </c>
      <c r="Q36" s="7"/>
      <c r="R36" s="7"/>
      <c r="S36" s="7"/>
      <c r="T36" s="7"/>
      <c r="U36" s="7"/>
      <c r="V36" s="31"/>
    </row>
    <row r="37" spans="1:22" s="11" customFormat="1" ht="18" customHeight="1">
      <c r="A37" s="1">
        <v>33</v>
      </c>
      <c r="B37" s="1">
        <v>17142</v>
      </c>
      <c r="C37" s="5" t="s">
        <v>80</v>
      </c>
      <c r="D37" s="1" t="s">
        <v>55</v>
      </c>
      <c r="E37" s="6" t="s">
        <v>72</v>
      </c>
      <c r="F37" s="1" t="s">
        <v>7</v>
      </c>
      <c r="G37" s="1">
        <f t="shared" si="0"/>
        <v>4</v>
      </c>
      <c r="H37" s="30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>
        <v>4</v>
      </c>
      <c r="U37" s="7"/>
      <c r="V37" s="31"/>
    </row>
    <row r="38" spans="1:22" ht="18" customHeight="1">
      <c r="A38" s="1"/>
      <c r="B38" s="1"/>
      <c r="C38" s="22"/>
      <c r="D38" s="1"/>
      <c r="E38" s="6"/>
      <c r="F38" s="1"/>
      <c r="G38" s="1"/>
      <c r="H38" s="2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33"/>
    </row>
    <row r="39" spans="1:22" ht="6.9" customHeight="1">
      <c r="A39" s="37"/>
      <c r="B39" s="32"/>
      <c r="C39" s="38"/>
      <c r="D39" s="32"/>
      <c r="E39" s="39"/>
      <c r="F39" s="32"/>
      <c r="G39" s="40"/>
      <c r="H39" s="32"/>
      <c r="I39" s="41"/>
      <c r="J39" s="41"/>
      <c r="K39" s="41"/>
      <c r="L39" s="41"/>
      <c r="M39" s="41"/>
      <c r="N39" s="41"/>
      <c r="O39" s="41"/>
      <c r="P39" s="41"/>
      <c r="Q39" s="41"/>
      <c r="R39" s="41"/>
      <c r="S39" s="41"/>
      <c r="T39" s="41"/>
      <c r="U39" s="41"/>
      <c r="V39" s="36"/>
    </row>
    <row r="40" spans="1:22" s="8" customFormat="1" ht="12.75" customHeight="1">
      <c r="A40" s="13"/>
      <c r="B40" s="14"/>
      <c r="D40" s="14"/>
      <c r="E40" s="15"/>
      <c r="F40" s="14"/>
      <c r="G40" s="14"/>
      <c r="H40" s="14"/>
      <c r="I40" s="12"/>
      <c r="J40" s="12"/>
      <c r="K40" s="12"/>
      <c r="L40" s="12"/>
      <c r="M40" s="12"/>
      <c r="N40" s="12"/>
      <c r="O40" s="12"/>
      <c r="P40" s="12"/>
      <c r="Q40" s="12"/>
      <c r="R40" s="12"/>
      <c r="S40" s="12"/>
      <c r="T40" s="12"/>
      <c r="U40" s="12"/>
    </row>
    <row r="41" spans="1:22" ht="14.4">
      <c r="B41" s="56"/>
      <c r="C41" s="10"/>
      <c r="E41" s="2"/>
      <c r="G41" s="12"/>
      <c r="H41" s="12"/>
      <c r="T41" s="3"/>
      <c r="U41" s="3"/>
    </row>
    <row r="42" spans="1:22" ht="14.4">
      <c r="B42" s="56"/>
      <c r="C42" s="10"/>
      <c r="E42" s="2"/>
      <c r="G42" s="12"/>
      <c r="H42" s="12"/>
      <c r="T42" s="3"/>
      <c r="U42" s="3"/>
    </row>
    <row r="43" spans="1:22" ht="14.4">
      <c r="B43" s="56"/>
      <c r="C43" s="10"/>
      <c r="E43" s="2"/>
      <c r="G43" s="12"/>
      <c r="H43" s="12"/>
      <c r="T43" s="3"/>
      <c r="U43" s="3"/>
    </row>
    <row r="44" spans="1:22" ht="14.4">
      <c r="B44" s="56"/>
      <c r="C44" s="10"/>
      <c r="E44" s="2"/>
      <c r="G44" s="12"/>
      <c r="H44" s="12"/>
      <c r="T44" s="3"/>
      <c r="U44" s="3"/>
    </row>
    <row r="45" spans="1:22">
      <c r="C45" s="10"/>
      <c r="E45" s="2"/>
      <c r="G45" s="12"/>
      <c r="H45" s="12"/>
      <c r="T45" s="3"/>
      <c r="U45" s="3"/>
    </row>
    <row r="46" spans="1:22">
      <c r="C46" s="10"/>
      <c r="E46" s="2"/>
      <c r="G46" s="12"/>
      <c r="H46" s="12"/>
      <c r="T46" s="3"/>
      <c r="U46" s="3"/>
    </row>
    <row r="47" spans="1:22">
      <c r="C47" s="10"/>
      <c r="E47" s="2"/>
      <c r="G47" s="12"/>
      <c r="H47" s="12"/>
      <c r="T47" s="3"/>
      <c r="U47" s="3"/>
    </row>
  </sheetData>
  <sheetProtection algorithmName="SHA-512" hashValue="RiCtpjlSdJEWAbYswTpGq2/KNKycOjz4tu2IO5PST+twgbLrkC64J5Pg/kyU/XGL+XNo0yt0tmtbAJA776E1Sw==" saltValue="rYD7OjrQ+hJ/rmm+Q5quEw==" spinCount="100000" sheet="1" selectLockedCells="1" selectUnlockedCells="1"/>
  <sortState xmlns:xlrd2="http://schemas.microsoft.com/office/spreadsheetml/2017/richdata2" ref="B5:U37">
    <sortCondition descending="1" ref="G5:G37"/>
  </sortState>
  <mergeCells count="15">
    <mergeCell ref="U1:U2"/>
    <mergeCell ref="A1:G1"/>
    <mergeCell ref="A2:G2"/>
    <mergeCell ref="T1:T2"/>
    <mergeCell ref="S1:S2"/>
    <mergeCell ref="R1:R2"/>
    <mergeCell ref="P1:P2"/>
    <mergeCell ref="Q1:Q2"/>
    <mergeCell ref="I1:I2"/>
    <mergeCell ref="O1:O2"/>
    <mergeCell ref="N1:N2"/>
    <mergeCell ref="M1:M2"/>
    <mergeCell ref="L1:L2"/>
    <mergeCell ref="K1:K2"/>
    <mergeCell ref="J1:J2"/>
  </mergeCells>
  <phoneticPr fontId="35" type="noConversion"/>
  <conditionalFormatting sqref="B1:C1048576">
    <cfRule type="duplicateValues" dxfId="50" priority="3"/>
    <cfRule type="duplicateValues" dxfId="49" priority="4"/>
  </conditionalFormatting>
  <conditionalFormatting sqref="B3:C3">
    <cfRule type="duplicateValues" dxfId="48" priority="8" stopIfTrue="1"/>
  </conditionalFormatting>
  <conditionalFormatting sqref="B5:C37">
    <cfRule type="duplicateValues" dxfId="47" priority="27756" stopIfTrue="1"/>
  </conditionalFormatting>
  <conditionalFormatting sqref="B5:C38">
    <cfRule type="duplicateValues" dxfId="46" priority="27758" stopIfTrue="1"/>
  </conditionalFormatting>
  <conditionalFormatting sqref="B38:C40 B1:C2 B4:C4 B48:C65550">
    <cfRule type="expression" dxfId="45" priority="10" stopIfTrue="1">
      <formula>AND(COUNTIF($B$1:$C$2, B1)+COUNTIF($B$4:$C$4, B1)+COUNTIF($B$38:$C$65550, B1)&gt;1,NOT(ISBLANK(B1)))</formula>
    </cfRule>
  </conditionalFormatting>
  <conditionalFormatting sqref="B38:C40">
    <cfRule type="duplicateValues" dxfId="44" priority="11" stopIfTrue="1"/>
  </conditionalFormatting>
  <conditionalFormatting sqref="B48:C1048576 B1:C40">
    <cfRule type="duplicateValues" dxfId="43" priority="5"/>
  </conditionalFormatting>
  <conditionalFormatting sqref="C5:C37">
    <cfRule type="duplicateValues" dxfId="42" priority="27765" stopIfTrue="1"/>
  </conditionalFormatting>
  <conditionalFormatting sqref="C38">
    <cfRule type="duplicateValues" dxfId="41" priority="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T33"/>
  <sheetViews>
    <sheetView zoomScale="85" zoomScaleNormal="8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1.33203125" style="10" bestFit="1" customWidth="1"/>
    <col min="6" max="6" width="7.6640625" style="2" customWidth="1"/>
    <col min="7" max="7" width="8" style="2" bestFit="1" customWidth="1"/>
    <col min="8" max="8" width="1" style="2" customWidth="1"/>
    <col min="9" max="9" width="7.33203125" style="12" bestFit="1" customWidth="1"/>
    <col min="10" max="15" width="7.33203125" style="12" customWidth="1"/>
    <col min="16" max="16" width="7.33203125" style="12" bestFit="1" customWidth="1"/>
    <col min="17" max="17" width="7.33203125" style="12" customWidth="1"/>
    <col min="18" max="19" width="6.6640625" style="12" customWidth="1"/>
    <col min="20" max="20" width="1" style="3" customWidth="1"/>
    <col min="21" max="16384" width="9.109375" style="3"/>
  </cols>
  <sheetData>
    <row r="1" spans="1:20" ht="69" customHeight="1">
      <c r="A1" s="63"/>
      <c r="B1" s="64"/>
      <c r="C1" s="64"/>
      <c r="D1" s="64"/>
      <c r="E1" s="64"/>
      <c r="F1" s="64"/>
      <c r="G1" s="65"/>
      <c r="H1" s="26"/>
      <c r="I1" s="59"/>
      <c r="J1" s="59" t="s">
        <v>539</v>
      </c>
      <c r="K1" s="59" t="s">
        <v>488</v>
      </c>
      <c r="L1" s="59" t="s">
        <v>476</v>
      </c>
      <c r="M1" s="59" t="s">
        <v>406</v>
      </c>
      <c r="N1" s="59" t="s">
        <v>248</v>
      </c>
      <c r="O1" s="59" t="s">
        <v>165</v>
      </c>
      <c r="P1" s="59" t="s">
        <v>160</v>
      </c>
      <c r="Q1" s="59" t="s">
        <v>131</v>
      </c>
      <c r="R1" s="61" t="s">
        <v>81</v>
      </c>
      <c r="S1" s="69" t="s">
        <v>14</v>
      </c>
      <c r="T1" s="26"/>
    </row>
    <row r="2" spans="1:20" s="4" customFormat="1" ht="65.099999999999994" customHeight="1">
      <c r="A2" s="66" t="s">
        <v>628</v>
      </c>
      <c r="B2" s="67"/>
      <c r="C2" s="67"/>
      <c r="D2" s="67"/>
      <c r="E2" s="67"/>
      <c r="F2" s="67"/>
      <c r="G2" s="68"/>
      <c r="H2" s="27"/>
      <c r="I2" s="60"/>
      <c r="J2" s="60"/>
      <c r="K2" s="60"/>
      <c r="L2" s="60"/>
      <c r="M2" s="60"/>
      <c r="N2" s="60"/>
      <c r="O2" s="60"/>
      <c r="P2" s="60"/>
      <c r="Q2" s="60"/>
      <c r="R2" s="62"/>
      <c r="S2" s="69"/>
      <c r="T2" s="33"/>
    </row>
    <row r="3" spans="1:20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45802</v>
      </c>
      <c r="K3" s="19">
        <v>45795</v>
      </c>
      <c r="L3" s="19">
        <v>45781</v>
      </c>
      <c r="M3" s="19">
        <v>45778</v>
      </c>
      <c r="N3" s="19">
        <v>45778</v>
      </c>
      <c r="O3" s="19">
        <v>45760</v>
      </c>
      <c r="P3" s="19">
        <v>45752</v>
      </c>
      <c r="Q3" s="19">
        <v>45745</v>
      </c>
      <c r="R3" s="57">
        <v>45745</v>
      </c>
      <c r="S3" s="19">
        <v>45704</v>
      </c>
      <c r="T3" s="33"/>
    </row>
    <row r="4" spans="1:20" ht="18" customHeight="1">
      <c r="A4" s="20" t="s">
        <v>0</v>
      </c>
      <c r="B4" s="20" t="s">
        <v>1</v>
      </c>
      <c r="C4" s="20" t="s">
        <v>487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>
        <v>3</v>
      </c>
      <c r="K4" s="21" t="s">
        <v>477</v>
      </c>
      <c r="L4" s="21" t="s">
        <v>477</v>
      </c>
      <c r="M4" s="21">
        <v>4</v>
      </c>
      <c r="N4" s="21">
        <v>3</v>
      </c>
      <c r="O4" s="21">
        <v>5</v>
      </c>
      <c r="P4" s="21">
        <v>4</v>
      </c>
      <c r="Q4" s="45">
        <v>4</v>
      </c>
      <c r="R4" s="58">
        <v>5</v>
      </c>
      <c r="S4" s="45">
        <v>4</v>
      </c>
      <c r="T4" s="34"/>
    </row>
    <row r="5" spans="1:20" s="11" customFormat="1" ht="18" customHeight="1">
      <c r="A5" s="1">
        <v>1</v>
      </c>
      <c r="B5" s="1">
        <v>18827</v>
      </c>
      <c r="C5" s="5" t="s">
        <v>58</v>
      </c>
      <c r="D5" s="1" t="s">
        <v>56</v>
      </c>
      <c r="E5" s="6" t="s">
        <v>8</v>
      </c>
      <c r="F5" s="1" t="s">
        <v>9</v>
      </c>
      <c r="G5" s="1">
        <f t="shared" ref="G5:G25" si="0">SUM(I5:S5)</f>
        <v>110</v>
      </c>
      <c r="H5" s="30"/>
      <c r="I5" s="7"/>
      <c r="J5" s="7"/>
      <c r="K5" s="7"/>
      <c r="L5" s="7">
        <v>40</v>
      </c>
      <c r="M5" s="7"/>
      <c r="N5" s="7"/>
      <c r="O5" s="7"/>
      <c r="P5" s="7">
        <v>20</v>
      </c>
      <c r="Q5" s="7">
        <v>25</v>
      </c>
      <c r="R5" s="7"/>
      <c r="S5" s="7">
        <v>25</v>
      </c>
      <c r="T5" s="35"/>
    </row>
    <row r="6" spans="1:20" s="11" customFormat="1" ht="18" customHeight="1">
      <c r="A6" s="1">
        <v>2</v>
      </c>
      <c r="B6" s="1">
        <v>6673</v>
      </c>
      <c r="C6" s="5" t="s">
        <v>411</v>
      </c>
      <c r="D6" s="1" t="s">
        <v>56</v>
      </c>
      <c r="E6" s="6" t="s">
        <v>8</v>
      </c>
      <c r="F6" s="1" t="s">
        <v>11</v>
      </c>
      <c r="G6" s="1">
        <f t="shared" si="0"/>
        <v>90</v>
      </c>
      <c r="H6" s="30"/>
      <c r="I6" s="7"/>
      <c r="J6" s="7"/>
      <c r="K6" s="7">
        <v>50</v>
      </c>
      <c r="L6" s="7"/>
      <c r="M6" s="7">
        <v>40</v>
      </c>
      <c r="N6" s="7"/>
      <c r="O6" s="7"/>
      <c r="P6" s="7"/>
      <c r="Q6" s="7"/>
      <c r="R6" s="7"/>
      <c r="S6" s="7"/>
      <c r="T6" s="35"/>
    </row>
    <row r="7" spans="1:20" s="11" customFormat="1" ht="18" customHeight="1">
      <c r="A7" s="1">
        <v>3</v>
      </c>
      <c r="B7" s="1">
        <v>1214</v>
      </c>
      <c r="C7" s="5" t="s">
        <v>378</v>
      </c>
      <c r="D7" s="1" t="s">
        <v>56</v>
      </c>
      <c r="E7" s="6" t="s">
        <v>305</v>
      </c>
      <c r="F7" s="1" t="s">
        <v>7</v>
      </c>
      <c r="G7" s="1">
        <f t="shared" si="0"/>
        <v>80</v>
      </c>
      <c r="H7" s="30"/>
      <c r="I7" s="7"/>
      <c r="J7" s="7"/>
      <c r="K7" s="7"/>
      <c r="L7" s="7"/>
      <c r="M7" s="7"/>
      <c r="N7" s="7">
        <v>80</v>
      </c>
      <c r="O7" s="7"/>
      <c r="P7" s="7"/>
      <c r="Q7" s="7"/>
      <c r="R7" s="7"/>
      <c r="S7" s="7"/>
      <c r="T7" s="35"/>
    </row>
    <row r="8" spans="1:20" s="11" customFormat="1" ht="18" customHeight="1">
      <c r="A8" s="1">
        <v>3</v>
      </c>
      <c r="B8" s="23">
        <v>37863</v>
      </c>
      <c r="C8" s="5" t="s">
        <v>59</v>
      </c>
      <c r="D8" s="1" t="s">
        <v>56</v>
      </c>
      <c r="E8" s="6" t="s">
        <v>8</v>
      </c>
      <c r="F8" s="1" t="s">
        <v>9</v>
      </c>
      <c r="G8" s="1">
        <f t="shared" si="0"/>
        <v>80</v>
      </c>
      <c r="H8" s="30"/>
      <c r="I8" s="7"/>
      <c r="J8" s="7"/>
      <c r="K8" s="7"/>
      <c r="L8" s="7">
        <v>35</v>
      </c>
      <c r="M8" s="7"/>
      <c r="N8" s="7"/>
      <c r="O8" s="7"/>
      <c r="P8" s="7">
        <v>17</v>
      </c>
      <c r="Q8" s="7">
        <v>11</v>
      </c>
      <c r="R8" s="7"/>
      <c r="S8" s="7">
        <v>17</v>
      </c>
      <c r="T8" s="35"/>
    </row>
    <row r="9" spans="1:20" s="11" customFormat="1" ht="18" customHeight="1">
      <c r="A9" s="1">
        <v>5</v>
      </c>
      <c r="B9" s="1">
        <v>1239</v>
      </c>
      <c r="C9" s="5" t="s">
        <v>379</v>
      </c>
      <c r="D9" s="1" t="s">
        <v>56</v>
      </c>
      <c r="E9" s="6" t="s">
        <v>380</v>
      </c>
      <c r="F9" s="1" t="s">
        <v>7</v>
      </c>
      <c r="G9" s="1">
        <f t="shared" si="0"/>
        <v>75</v>
      </c>
      <c r="H9" s="30"/>
      <c r="I9" s="7"/>
      <c r="J9" s="7"/>
      <c r="K9" s="7"/>
      <c r="L9" s="7"/>
      <c r="M9" s="7"/>
      <c r="N9" s="7">
        <v>75</v>
      </c>
      <c r="O9" s="7"/>
      <c r="P9" s="7"/>
      <c r="Q9" s="7"/>
      <c r="R9" s="7"/>
      <c r="S9" s="7"/>
      <c r="T9" s="35"/>
    </row>
    <row r="10" spans="1:20" s="11" customFormat="1" ht="18" customHeight="1">
      <c r="A10" s="1">
        <v>6</v>
      </c>
      <c r="B10" s="1">
        <v>6591</v>
      </c>
      <c r="C10" s="5" t="s">
        <v>381</v>
      </c>
      <c r="D10" s="1" t="s">
        <v>56</v>
      </c>
      <c r="E10" s="6" t="s">
        <v>8</v>
      </c>
      <c r="F10" s="1" t="s">
        <v>7</v>
      </c>
      <c r="G10" s="1">
        <f t="shared" si="0"/>
        <v>70</v>
      </c>
      <c r="H10" s="30"/>
      <c r="I10" s="7"/>
      <c r="J10" s="7"/>
      <c r="K10" s="7"/>
      <c r="L10" s="7"/>
      <c r="M10" s="7"/>
      <c r="N10" s="7">
        <v>70</v>
      </c>
      <c r="O10" s="7"/>
      <c r="P10" s="7"/>
      <c r="Q10" s="7"/>
      <c r="R10" s="7"/>
      <c r="S10" s="7"/>
      <c r="T10" s="35"/>
    </row>
    <row r="11" spans="1:20" s="11" customFormat="1" ht="18" customHeight="1">
      <c r="A11" s="1">
        <v>7</v>
      </c>
      <c r="B11" s="1">
        <v>64745</v>
      </c>
      <c r="C11" s="5" t="s">
        <v>382</v>
      </c>
      <c r="D11" s="1" t="s">
        <v>56</v>
      </c>
      <c r="E11" s="6" t="s">
        <v>383</v>
      </c>
      <c r="F11" s="1" t="s">
        <v>7</v>
      </c>
      <c r="G11" s="1">
        <f t="shared" si="0"/>
        <v>65</v>
      </c>
      <c r="H11" s="30"/>
      <c r="I11" s="7"/>
      <c r="J11" s="7"/>
      <c r="K11" s="7"/>
      <c r="L11" s="7"/>
      <c r="M11" s="7"/>
      <c r="N11" s="7">
        <v>65</v>
      </c>
      <c r="O11" s="7"/>
      <c r="P11" s="7"/>
      <c r="Q11" s="7"/>
      <c r="R11" s="7"/>
      <c r="S11" s="7"/>
      <c r="T11" s="35"/>
    </row>
    <row r="12" spans="1:20" s="11" customFormat="1" ht="18" customHeight="1">
      <c r="A12" s="1">
        <v>8</v>
      </c>
      <c r="B12" s="1">
        <v>2072</v>
      </c>
      <c r="C12" s="5" t="s">
        <v>414</v>
      </c>
      <c r="D12" s="1" t="s">
        <v>56</v>
      </c>
      <c r="E12" s="6" t="s">
        <v>8</v>
      </c>
      <c r="F12" s="1" t="s">
        <v>11</v>
      </c>
      <c r="G12" s="1">
        <f t="shared" si="0"/>
        <v>62</v>
      </c>
      <c r="H12" s="30"/>
      <c r="I12" s="7"/>
      <c r="J12" s="7"/>
      <c r="K12" s="7">
        <v>37</v>
      </c>
      <c r="L12" s="7"/>
      <c r="M12" s="7">
        <v>25</v>
      </c>
      <c r="N12" s="7"/>
      <c r="O12" s="7"/>
      <c r="P12" s="7"/>
      <c r="Q12" s="7"/>
      <c r="R12" s="7"/>
      <c r="S12" s="7"/>
      <c r="T12" s="35"/>
    </row>
    <row r="13" spans="1:20" s="11" customFormat="1" ht="18" customHeight="1">
      <c r="A13" s="1">
        <v>9</v>
      </c>
      <c r="B13" s="1">
        <v>1209</v>
      </c>
      <c r="C13" s="5" t="s">
        <v>384</v>
      </c>
      <c r="D13" s="1" t="s">
        <v>56</v>
      </c>
      <c r="E13" s="6" t="s">
        <v>8</v>
      </c>
      <c r="F13" s="1" t="s">
        <v>7</v>
      </c>
      <c r="G13" s="1">
        <f t="shared" si="0"/>
        <v>60</v>
      </c>
      <c r="H13" s="30"/>
      <c r="I13" s="7"/>
      <c r="J13" s="7"/>
      <c r="K13" s="7"/>
      <c r="L13" s="7"/>
      <c r="M13" s="7"/>
      <c r="N13" s="7">
        <v>60</v>
      </c>
      <c r="O13" s="7"/>
      <c r="P13" s="7"/>
      <c r="Q13" s="7"/>
      <c r="R13" s="7"/>
      <c r="S13" s="7"/>
      <c r="T13" s="35"/>
    </row>
    <row r="14" spans="1:20" s="11" customFormat="1" ht="18" customHeight="1">
      <c r="A14" s="1">
        <v>10</v>
      </c>
      <c r="B14" s="1">
        <v>9979</v>
      </c>
      <c r="C14" s="5" t="s">
        <v>385</v>
      </c>
      <c r="D14" s="1" t="s">
        <v>56</v>
      </c>
      <c r="E14" s="6" t="s">
        <v>375</v>
      </c>
      <c r="F14" s="1" t="s">
        <v>7</v>
      </c>
      <c r="G14" s="1">
        <f t="shared" si="0"/>
        <v>55</v>
      </c>
      <c r="H14" s="30"/>
      <c r="I14" s="7"/>
      <c r="J14" s="7"/>
      <c r="K14" s="7"/>
      <c r="L14" s="7"/>
      <c r="M14" s="7"/>
      <c r="N14" s="7">
        <v>55</v>
      </c>
      <c r="O14" s="7"/>
      <c r="P14" s="7"/>
      <c r="Q14" s="7"/>
      <c r="R14" s="7"/>
      <c r="S14" s="7"/>
      <c r="T14" s="35"/>
    </row>
    <row r="15" spans="1:20" s="11" customFormat="1" ht="18" customHeight="1">
      <c r="A15" s="1">
        <v>11</v>
      </c>
      <c r="B15" s="1">
        <v>60465</v>
      </c>
      <c r="C15" s="5" t="s">
        <v>386</v>
      </c>
      <c r="D15" s="1" t="s">
        <v>56</v>
      </c>
      <c r="E15" s="6" t="s">
        <v>8</v>
      </c>
      <c r="F15" s="1" t="s">
        <v>7</v>
      </c>
      <c r="G15" s="1">
        <f t="shared" si="0"/>
        <v>50</v>
      </c>
      <c r="H15" s="30"/>
      <c r="I15" s="7"/>
      <c r="J15" s="7"/>
      <c r="K15" s="7"/>
      <c r="L15" s="7"/>
      <c r="M15" s="7"/>
      <c r="N15" s="7">
        <v>50</v>
      </c>
      <c r="O15" s="7"/>
      <c r="P15" s="7"/>
      <c r="Q15" s="7"/>
      <c r="R15" s="7"/>
      <c r="S15" s="7"/>
      <c r="T15" s="35"/>
    </row>
    <row r="16" spans="1:20" s="11" customFormat="1" ht="18" customHeight="1">
      <c r="A16" s="1">
        <v>12</v>
      </c>
      <c r="B16" s="1">
        <v>1794</v>
      </c>
      <c r="C16" s="5" t="s">
        <v>536</v>
      </c>
      <c r="D16" s="1" t="s">
        <v>56</v>
      </c>
      <c r="E16" s="6" t="s">
        <v>421</v>
      </c>
      <c r="F16" s="1" t="s">
        <v>11</v>
      </c>
      <c r="G16" s="1">
        <f t="shared" si="0"/>
        <v>45</v>
      </c>
      <c r="H16" s="30"/>
      <c r="I16" s="7"/>
      <c r="J16" s="7"/>
      <c r="K16" s="7">
        <v>45</v>
      </c>
      <c r="L16" s="7"/>
      <c r="M16" s="7"/>
      <c r="N16" s="7"/>
      <c r="O16" s="7"/>
      <c r="P16" s="7"/>
      <c r="Q16" s="7"/>
      <c r="R16" s="7"/>
      <c r="S16" s="7"/>
      <c r="T16" s="35"/>
    </row>
    <row r="17" spans="1:20" s="11" customFormat="1" ht="18" customHeight="1">
      <c r="A17" s="1">
        <v>13</v>
      </c>
      <c r="B17" s="1">
        <v>14302</v>
      </c>
      <c r="C17" s="5" t="s">
        <v>621</v>
      </c>
      <c r="D17" s="1" t="s">
        <v>56</v>
      </c>
      <c r="E17" s="6" t="s">
        <v>622</v>
      </c>
      <c r="F17" s="1" t="s">
        <v>542</v>
      </c>
      <c r="G17" s="1">
        <f t="shared" si="0"/>
        <v>40</v>
      </c>
      <c r="H17" s="30"/>
      <c r="I17" s="7"/>
      <c r="J17" s="7">
        <v>40</v>
      </c>
      <c r="K17" s="7"/>
      <c r="L17" s="7"/>
      <c r="M17" s="7"/>
      <c r="N17" s="7"/>
      <c r="O17" s="7"/>
      <c r="P17" s="7"/>
      <c r="Q17" s="7"/>
      <c r="R17" s="7"/>
      <c r="S17" s="7"/>
      <c r="T17" s="35"/>
    </row>
    <row r="18" spans="1:20" s="11" customFormat="1" ht="18" customHeight="1">
      <c r="A18" s="1">
        <v>14</v>
      </c>
      <c r="B18" s="1">
        <v>52775</v>
      </c>
      <c r="C18" s="5" t="s">
        <v>623</v>
      </c>
      <c r="D18" s="1" t="s">
        <v>56</v>
      </c>
      <c r="E18" s="6" t="s">
        <v>546</v>
      </c>
      <c r="F18" s="1" t="s">
        <v>542</v>
      </c>
      <c r="G18" s="1">
        <f t="shared" si="0"/>
        <v>37.5</v>
      </c>
      <c r="H18" s="30"/>
      <c r="I18" s="7"/>
      <c r="J18" s="7">
        <f>75/2</f>
        <v>37.5</v>
      </c>
      <c r="K18" s="7"/>
      <c r="L18" s="7"/>
      <c r="M18" s="7"/>
      <c r="N18" s="7"/>
      <c r="O18" s="7"/>
      <c r="P18" s="7"/>
      <c r="Q18" s="7"/>
      <c r="R18" s="7"/>
      <c r="S18" s="7"/>
      <c r="T18" s="35"/>
    </row>
    <row r="19" spans="1:20" s="11" customFormat="1" ht="18" customHeight="1">
      <c r="A19" s="1">
        <v>15</v>
      </c>
      <c r="B19" s="1">
        <v>14101</v>
      </c>
      <c r="C19" s="5" t="s">
        <v>412</v>
      </c>
      <c r="D19" s="1" t="s">
        <v>56</v>
      </c>
      <c r="E19" s="6" t="s">
        <v>409</v>
      </c>
      <c r="F19" s="1" t="s">
        <v>11</v>
      </c>
      <c r="G19" s="1">
        <f t="shared" si="0"/>
        <v>35</v>
      </c>
      <c r="H19" s="30"/>
      <c r="I19" s="7"/>
      <c r="J19" s="7"/>
      <c r="K19" s="7"/>
      <c r="L19" s="7"/>
      <c r="M19" s="7">
        <v>35</v>
      </c>
      <c r="N19" s="7"/>
      <c r="O19" s="7"/>
      <c r="P19" s="7"/>
      <c r="Q19" s="7"/>
      <c r="R19" s="7"/>
      <c r="S19" s="7"/>
      <c r="T19" s="35"/>
    </row>
    <row r="20" spans="1:20" s="11" customFormat="1" ht="18" customHeight="1">
      <c r="A20" s="1">
        <v>16</v>
      </c>
      <c r="B20" s="1">
        <v>51459</v>
      </c>
      <c r="C20" s="5" t="s">
        <v>413</v>
      </c>
      <c r="D20" s="1" t="s">
        <v>56</v>
      </c>
      <c r="E20" s="6" t="s">
        <v>8</v>
      </c>
      <c r="F20" s="1" t="s">
        <v>11</v>
      </c>
      <c r="G20" s="1">
        <f t="shared" si="0"/>
        <v>30</v>
      </c>
      <c r="H20" s="30"/>
      <c r="I20" s="7"/>
      <c r="J20" s="7"/>
      <c r="K20" s="7"/>
      <c r="L20" s="7"/>
      <c r="M20" s="7">
        <v>30</v>
      </c>
      <c r="N20" s="7"/>
      <c r="O20" s="7"/>
      <c r="P20" s="7"/>
      <c r="Q20" s="7"/>
      <c r="R20" s="7"/>
      <c r="S20" s="7"/>
      <c r="T20" s="35"/>
    </row>
    <row r="21" spans="1:20" s="11" customFormat="1" ht="18" customHeight="1">
      <c r="A21" s="1">
        <v>17</v>
      </c>
      <c r="B21" s="1">
        <v>32922</v>
      </c>
      <c r="C21" s="5" t="s">
        <v>415</v>
      </c>
      <c r="D21" s="1" t="s">
        <v>56</v>
      </c>
      <c r="E21" s="6" t="s">
        <v>8</v>
      </c>
      <c r="F21" s="1" t="s">
        <v>11</v>
      </c>
      <c r="G21" s="1">
        <f t="shared" si="0"/>
        <v>20</v>
      </c>
      <c r="H21" s="30"/>
      <c r="I21" s="7"/>
      <c r="J21" s="7"/>
      <c r="K21" s="7"/>
      <c r="L21" s="7"/>
      <c r="M21" s="7">
        <v>20</v>
      </c>
      <c r="N21" s="7"/>
      <c r="O21" s="7"/>
      <c r="P21" s="7"/>
      <c r="Q21" s="7"/>
      <c r="R21" s="7"/>
      <c r="S21" s="7"/>
      <c r="T21" s="31"/>
    </row>
    <row r="22" spans="1:20" s="11" customFormat="1" ht="18" customHeight="1">
      <c r="A22" s="1">
        <v>18</v>
      </c>
      <c r="B22" s="23">
        <v>45265</v>
      </c>
      <c r="C22" s="5" t="s">
        <v>124</v>
      </c>
      <c r="D22" s="1" t="s">
        <v>56</v>
      </c>
      <c r="E22" s="6" t="s">
        <v>8</v>
      </c>
      <c r="F22" s="1" t="s">
        <v>82</v>
      </c>
      <c r="G22" s="1">
        <f t="shared" si="0"/>
        <v>9</v>
      </c>
      <c r="H22" s="30"/>
      <c r="I22" s="7"/>
      <c r="J22" s="7"/>
      <c r="K22" s="7"/>
      <c r="L22" s="7"/>
      <c r="M22" s="7"/>
      <c r="N22" s="7"/>
      <c r="O22" s="7">
        <v>4.5</v>
      </c>
      <c r="P22" s="7"/>
      <c r="Q22" s="7"/>
      <c r="R22" s="7">
        <v>4.5</v>
      </c>
      <c r="S22" s="7"/>
      <c r="T22" s="31"/>
    </row>
    <row r="23" spans="1:20" s="11" customFormat="1" ht="18" customHeight="1">
      <c r="A23" s="1">
        <v>19</v>
      </c>
      <c r="B23" s="23">
        <v>1047</v>
      </c>
      <c r="C23" s="5" t="s">
        <v>123</v>
      </c>
      <c r="D23" s="1" t="s">
        <v>56</v>
      </c>
      <c r="E23" s="6" t="s">
        <v>8</v>
      </c>
      <c r="F23" s="1" t="s">
        <v>83</v>
      </c>
      <c r="G23" s="1">
        <f t="shared" si="0"/>
        <v>5</v>
      </c>
      <c r="H23" s="30"/>
      <c r="I23" s="7"/>
      <c r="J23" s="7"/>
      <c r="K23" s="7"/>
      <c r="L23" s="7"/>
      <c r="M23" s="7"/>
      <c r="N23" s="7"/>
      <c r="O23" s="7"/>
      <c r="P23" s="7"/>
      <c r="Q23" s="7"/>
      <c r="R23" s="7">
        <v>5</v>
      </c>
      <c r="S23" s="7"/>
      <c r="T23" s="31"/>
    </row>
    <row r="24" spans="1:20" s="11" customFormat="1" ht="18" customHeight="1">
      <c r="A24" s="1">
        <v>19</v>
      </c>
      <c r="B24" s="23">
        <v>65044</v>
      </c>
      <c r="C24" s="5" t="s">
        <v>203</v>
      </c>
      <c r="D24" s="1" t="s">
        <v>56</v>
      </c>
      <c r="E24" s="6" t="s">
        <v>130</v>
      </c>
      <c r="F24" s="1" t="s">
        <v>83</v>
      </c>
      <c r="G24" s="1">
        <f t="shared" si="0"/>
        <v>5</v>
      </c>
      <c r="H24" s="30"/>
      <c r="I24" s="7"/>
      <c r="J24" s="7"/>
      <c r="K24" s="7"/>
      <c r="L24" s="7"/>
      <c r="M24" s="7"/>
      <c r="N24" s="7"/>
      <c r="O24" s="7">
        <v>5</v>
      </c>
      <c r="P24" s="7"/>
      <c r="Q24" s="7"/>
      <c r="R24" s="7"/>
      <c r="S24" s="7"/>
      <c r="T24" s="31"/>
    </row>
    <row r="25" spans="1:20" s="11" customFormat="1" ht="18" customHeight="1">
      <c r="A25" s="1">
        <v>21</v>
      </c>
      <c r="B25" s="23">
        <v>58946</v>
      </c>
      <c r="C25" s="5" t="s">
        <v>125</v>
      </c>
      <c r="D25" s="1" t="s">
        <v>56</v>
      </c>
      <c r="E25" s="6" t="s">
        <v>8</v>
      </c>
      <c r="F25" s="1" t="s">
        <v>83</v>
      </c>
      <c r="G25" s="1">
        <f t="shared" si="0"/>
        <v>4</v>
      </c>
      <c r="H25" s="30"/>
      <c r="I25" s="7"/>
      <c r="J25" s="7"/>
      <c r="K25" s="7"/>
      <c r="L25" s="7"/>
      <c r="M25" s="7"/>
      <c r="N25" s="7"/>
      <c r="O25" s="7"/>
      <c r="P25" s="7"/>
      <c r="Q25" s="7"/>
      <c r="R25" s="7">
        <v>4</v>
      </c>
      <c r="S25" s="7"/>
      <c r="T25" s="31"/>
    </row>
    <row r="26" spans="1:20" ht="18" customHeight="1">
      <c r="A26" s="1"/>
      <c r="B26" s="1"/>
      <c r="C26" s="5"/>
      <c r="D26" s="1"/>
      <c r="E26" s="6"/>
      <c r="F26" s="1"/>
      <c r="G26" s="1"/>
      <c r="H26" s="2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33"/>
    </row>
    <row r="27" spans="1:20" ht="6.9" customHeight="1">
      <c r="A27" s="37"/>
      <c r="B27" s="32"/>
      <c r="C27" s="38"/>
      <c r="D27" s="32"/>
      <c r="E27" s="39"/>
      <c r="F27" s="32"/>
      <c r="G27" s="40"/>
      <c r="H27" s="32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36"/>
    </row>
    <row r="28" spans="1:20" s="8" customFormat="1" ht="12.75" customHeight="1">
      <c r="A28" s="13"/>
      <c r="B28" s="14"/>
      <c r="D28" s="14"/>
      <c r="E28" s="15"/>
      <c r="F28" s="14"/>
      <c r="G28" s="14"/>
      <c r="H28" s="14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</row>
    <row r="29" spans="1:20">
      <c r="C29" s="10"/>
      <c r="E29" s="2"/>
      <c r="G29" s="12"/>
      <c r="H29" s="12"/>
      <c r="R29" s="3"/>
      <c r="S29" s="3"/>
    </row>
    <row r="30" spans="1:20">
      <c r="C30" s="10"/>
      <c r="E30" s="2"/>
      <c r="G30" s="12"/>
      <c r="H30" s="12"/>
      <c r="R30" s="3"/>
      <c r="S30" s="3"/>
    </row>
    <row r="31" spans="1:20">
      <c r="C31" s="10"/>
      <c r="E31" s="2"/>
      <c r="G31" s="12"/>
      <c r="H31" s="12"/>
      <c r="R31" s="3"/>
      <c r="S31" s="3"/>
    </row>
    <row r="32" spans="1:20">
      <c r="C32" s="10"/>
      <c r="E32" s="2"/>
      <c r="G32" s="12"/>
      <c r="H32" s="12"/>
      <c r="R32" s="3"/>
      <c r="S32" s="3"/>
    </row>
    <row r="33" spans="3:19">
      <c r="C33" s="10"/>
      <c r="E33" s="2"/>
      <c r="G33" s="12"/>
      <c r="H33" s="12"/>
      <c r="R33" s="3"/>
      <c r="S33" s="3"/>
    </row>
  </sheetData>
  <sheetProtection algorithmName="SHA-512" hashValue="66r+qMowrfyOJUbB62ArYEAfE8LHWr9Nat649oJyt3PSgYCj+Ejw1LJ+WDdkgnnu14h/QIB0NqViHPM6fKKfNA==" saltValue="+l10Kd9utL+xNyvn73+BOA==" spinCount="100000" sheet="1" selectLockedCells="1" selectUnlockedCells="1"/>
  <sortState xmlns:xlrd2="http://schemas.microsoft.com/office/spreadsheetml/2017/richdata2" ref="B5:S25">
    <sortCondition descending="1" ref="G5:G25"/>
  </sortState>
  <mergeCells count="13">
    <mergeCell ref="A1:G1"/>
    <mergeCell ref="A2:G2"/>
    <mergeCell ref="I1:I2"/>
    <mergeCell ref="S1:S2"/>
    <mergeCell ref="R1:R2"/>
    <mergeCell ref="P1:P2"/>
    <mergeCell ref="O1:O2"/>
    <mergeCell ref="Q1:Q2"/>
    <mergeCell ref="N1:N2"/>
    <mergeCell ref="M1:M2"/>
    <mergeCell ref="L1:L2"/>
    <mergeCell ref="K1:K2"/>
    <mergeCell ref="J1:J2"/>
  </mergeCells>
  <phoneticPr fontId="33" type="noConversion"/>
  <conditionalFormatting sqref="B1:C1048576">
    <cfRule type="duplicateValues" dxfId="40" priority="1"/>
    <cfRule type="duplicateValues" dxfId="39" priority="8"/>
  </conditionalFormatting>
  <conditionalFormatting sqref="B3:C3">
    <cfRule type="duplicateValues" dxfId="38" priority="14" stopIfTrue="1"/>
  </conditionalFormatting>
  <conditionalFormatting sqref="B5:C20">
    <cfRule type="duplicateValues" dxfId="37" priority="27740" stopIfTrue="1"/>
    <cfRule type="duplicateValues" dxfId="36" priority="27741" stopIfTrue="1"/>
  </conditionalFormatting>
  <conditionalFormatting sqref="B21:C25">
    <cfRule type="duplicateValues" dxfId="35" priority="27663" stopIfTrue="1"/>
  </conditionalFormatting>
  <conditionalFormatting sqref="B21:C26">
    <cfRule type="duplicateValues" dxfId="34" priority="27664" stopIfTrue="1"/>
  </conditionalFormatting>
  <conditionalFormatting sqref="B26:C28 B1:C2 B4:C4 B34:C65546">
    <cfRule type="expression" dxfId="33" priority="16" stopIfTrue="1">
      <formula>AND(COUNTIF($B$1:$C$2, B1)+COUNTIF($B$4:$C$4, B1)+COUNTIF($B$26:$C$65546, B1)&gt;1,NOT(ISBLANK(B1)))</formula>
    </cfRule>
  </conditionalFormatting>
  <conditionalFormatting sqref="B26:C28">
    <cfRule type="duplicateValues" dxfId="32" priority="17" stopIfTrue="1"/>
  </conditionalFormatting>
  <conditionalFormatting sqref="B34:C1048576 B1:C28">
    <cfRule type="duplicateValues" dxfId="31" priority="9"/>
  </conditionalFormatting>
  <conditionalFormatting sqref="C5:C20">
    <cfRule type="duplicateValues" dxfId="30" priority="27749" stopIfTrue="1"/>
  </conditionalFormatting>
  <conditionalFormatting sqref="C21:C25">
    <cfRule type="duplicateValues" dxfId="29" priority="27671" stopIfTrue="1"/>
  </conditionalFormatting>
  <conditionalFormatting sqref="C26">
    <cfRule type="duplicateValues" dxfId="28" priority="1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7EBE89-19BE-42A9-9178-4C65AB4C41E9}">
  <dimension ref="A1:O21"/>
  <sheetViews>
    <sheetView zoomScale="85" zoomScaleNormal="8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1.33203125" style="10" bestFit="1" customWidth="1"/>
    <col min="6" max="6" width="7.6640625" style="2" customWidth="1"/>
    <col min="7" max="7" width="8" style="2" bestFit="1" customWidth="1"/>
    <col min="8" max="8" width="1" style="2" customWidth="1"/>
    <col min="9" max="9" width="7.33203125" style="12" bestFit="1" customWidth="1"/>
    <col min="10" max="14" width="7.33203125" style="12" customWidth="1"/>
    <col min="15" max="15" width="1" style="3" customWidth="1"/>
    <col min="16" max="16384" width="9.109375" style="3"/>
  </cols>
  <sheetData>
    <row r="1" spans="1:15" ht="69" customHeight="1">
      <c r="A1" s="63"/>
      <c r="B1" s="64"/>
      <c r="C1" s="64"/>
      <c r="D1" s="64"/>
      <c r="E1" s="64"/>
      <c r="F1" s="64"/>
      <c r="G1" s="65"/>
      <c r="H1" s="26"/>
      <c r="I1" s="59"/>
      <c r="J1" s="59" t="s">
        <v>539</v>
      </c>
      <c r="K1" s="59" t="s">
        <v>488</v>
      </c>
      <c r="L1" s="59" t="s">
        <v>406</v>
      </c>
      <c r="M1" s="59" t="s">
        <v>248</v>
      </c>
      <c r="N1" s="59" t="s">
        <v>131</v>
      </c>
      <c r="O1" s="26"/>
    </row>
    <row r="2" spans="1:15" s="4" customFormat="1" ht="65.099999999999994" customHeight="1">
      <c r="A2" s="66" t="s">
        <v>627</v>
      </c>
      <c r="B2" s="67"/>
      <c r="C2" s="67"/>
      <c r="D2" s="67"/>
      <c r="E2" s="67"/>
      <c r="F2" s="67"/>
      <c r="G2" s="68"/>
      <c r="H2" s="27"/>
      <c r="I2" s="60"/>
      <c r="J2" s="60"/>
      <c r="K2" s="60"/>
      <c r="L2" s="60"/>
      <c r="M2" s="60"/>
      <c r="N2" s="60"/>
      <c r="O2" s="33"/>
    </row>
    <row r="3" spans="1:15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45802</v>
      </c>
      <c r="K3" s="19">
        <v>45795</v>
      </c>
      <c r="L3" s="19">
        <v>45778</v>
      </c>
      <c r="M3" s="19">
        <v>45778</v>
      </c>
      <c r="N3" s="19">
        <v>45745</v>
      </c>
      <c r="O3" s="33"/>
    </row>
    <row r="4" spans="1:15" ht="18" customHeight="1">
      <c r="A4" s="20" t="s">
        <v>0</v>
      </c>
      <c r="B4" s="20" t="s">
        <v>1</v>
      </c>
      <c r="C4" s="20" t="s">
        <v>487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>
        <v>3</v>
      </c>
      <c r="K4" s="21" t="s">
        <v>477</v>
      </c>
      <c r="L4" s="21">
        <v>4</v>
      </c>
      <c r="M4" s="21">
        <v>3</v>
      </c>
      <c r="N4" s="45">
        <v>4</v>
      </c>
      <c r="O4" s="34"/>
    </row>
    <row r="5" spans="1:15" s="11" customFormat="1" ht="18" customHeight="1">
      <c r="A5" s="1">
        <v>1</v>
      </c>
      <c r="B5" s="1">
        <v>979</v>
      </c>
      <c r="C5" s="5" t="s">
        <v>387</v>
      </c>
      <c r="D5" s="1" t="s">
        <v>136</v>
      </c>
      <c r="E5" s="6" t="s">
        <v>8</v>
      </c>
      <c r="F5" s="1" t="s">
        <v>7</v>
      </c>
      <c r="G5" s="1">
        <f t="shared" ref="G5:G13" si="0">SUM(I5:N5)</f>
        <v>80</v>
      </c>
      <c r="H5" s="30"/>
      <c r="I5" s="7"/>
      <c r="J5" s="7"/>
      <c r="K5" s="7"/>
      <c r="L5" s="7"/>
      <c r="M5" s="7">
        <v>80</v>
      </c>
      <c r="N5" s="7"/>
      <c r="O5" s="35"/>
    </row>
    <row r="6" spans="1:15" s="11" customFormat="1" ht="18" customHeight="1">
      <c r="A6" s="1">
        <v>2</v>
      </c>
      <c r="B6" s="1">
        <v>18199</v>
      </c>
      <c r="C6" s="5" t="s">
        <v>388</v>
      </c>
      <c r="D6" s="1" t="s">
        <v>136</v>
      </c>
      <c r="E6" s="6" t="s">
        <v>8</v>
      </c>
      <c r="F6" s="1" t="s">
        <v>7</v>
      </c>
      <c r="G6" s="1">
        <f t="shared" si="0"/>
        <v>75</v>
      </c>
      <c r="H6" s="30"/>
      <c r="I6" s="7"/>
      <c r="J6" s="7"/>
      <c r="K6" s="7"/>
      <c r="L6" s="7"/>
      <c r="M6" s="7">
        <v>75</v>
      </c>
      <c r="N6" s="7"/>
      <c r="O6" s="35"/>
    </row>
    <row r="7" spans="1:15" s="11" customFormat="1" ht="18" customHeight="1">
      <c r="A7" s="1">
        <v>3</v>
      </c>
      <c r="B7" s="1">
        <v>2492</v>
      </c>
      <c r="C7" s="5" t="s">
        <v>389</v>
      </c>
      <c r="D7" s="1" t="s">
        <v>136</v>
      </c>
      <c r="E7" s="6" t="s">
        <v>72</v>
      </c>
      <c r="F7" s="1" t="s">
        <v>7</v>
      </c>
      <c r="G7" s="1">
        <f t="shared" si="0"/>
        <v>70</v>
      </c>
      <c r="H7" s="30"/>
      <c r="I7" s="7"/>
      <c r="J7" s="7"/>
      <c r="K7" s="7"/>
      <c r="L7" s="7"/>
      <c r="M7" s="7">
        <v>70</v>
      </c>
      <c r="N7" s="7"/>
      <c r="O7" s="35"/>
    </row>
    <row r="8" spans="1:15" s="11" customFormat="1" ht="18" customHeight="1">
      <c r="A8" s="1">
        <v>4</v>
      </c>
      <c r="B8" s="1">
        <v>65211</v>
      </c>
      <c r="C8" s="5" t="s">
        <v>390</v>
      </c>
      <c r="D8" s="1" t="s">
        <v>136</v>
      </c>
      <c r="E8" s="6" t="s">
        <v>8</v>
      </c>
      <c r="F8" s="1" t="s">
        <v>11</v>
      </c>
      <c r="G8" s="1">
        <f t="shared" si="0"/>
        <v>65</v>
      </c>
      <c r="H8" s="30"/>
      <c r="I8" s="7"/>
      <c r="J8" s="7"/>
      <c r="K8" s="7"/>
      <c r="L8" s="7"/>
      <c r="M8" s="7">
        <v>65</v>
      </c>
      <c r="N8" s="7"/>
      <c r="O8" s="35"/>
    </row>
    <row r="9" spans="1:15" s="11" customFormat="1" ht="18" customHeight="1">
      <c r="A9" s="1">
        <v>5</v>
      </c>
      <c r="B9" s="1">
        <v>918</v>
      </c>
      <c r="C9" s="5" t="s">
        <v>391</v>
      </c>
      <c r="D9" s="1" t="s">
        <v>136</v>
      </c>
      <c r="E9" s="6" t="s">
        <v>305</v>
      </c>
      <c r="F9" s="1" t="s">
        <v>7</v>
      </c>
      <c r="G9" s="1">
        <f t="shared" si="0"/>
        <v>60</v>
      </c>
      <c r="H9" s="30"/>
      <c r="I9" s="7"/>
      <c r="J9" s="7"/>
      <c r="K9" s="7"/>
      <c r="L9" s="7"/>
      <c r="M9" s="7">
        <v>60</v>
      </c>
      <c r="N9" s="7"/>
      <c r="O9" s="35"/>
    </row>
    <row r="10" spans="1:15" s="11" customFormat="1" ht="18" customHeight="1">
      <c r="A10" s="1">
        <v>5</v>
      </c>
      <c r="B10" s="1">
        <v>6171</v>
      </c>
      <c r="C10" s="5" t="s">
        <v>416</v>
      </c>
      <c r="D10" s="1" t="s">
        <v>136</v>
      </c>
      <c r="E10" s="6" t="s">
        <v>417</v>
      </c>
      <c r="F10" s="1" t="s">
        <v>11</v>
      </c>
      <c r="G10" s="1">
        <f t="shared" si="0"/>
        <v>60</v>
      </c>
      <c r="H10" s="30"/>
      <c r="I10" s="7"/>
      <c r="J10" s="7"/>
      <c r="K10" s="7">
        <v>40</v>
      </c>
      <c r="L10" s="7">
        <v>20</v>
      </c>
      <c r="M10" s="7"/>
      <c r="N10" s="7"/>
      <c r="O10" s="35"/>
    </row>
    <row r="11" spans="1:15" s="11" customFormat="1" ht="18" customHeight="1">
      <c r="A11" s="1">
        <v>7</v>
      </c>
      <c r="B11" s="1">
        <v>1051</v>
      </c>
      <c r="C11" s="5" t="s">
        <v>392</v>
      </c>
      <c r="D11" s="1" t="s">
        <v>136</v>
      </c>
      <c r="E11" s="6" t="s">
        <v>8</v>
      </c>
      <c r="F11" s="1" t="s">
        <v>11</v>
      </c>
      <c r="G11" s="1">
        <f t="shared" si="0"/>
        <v>55</v>
      </c>
      <c r="H11" s="30"/>
      <c r="I11" s="7"/>
      <c r="J11" s="7"/>
      <c r="K11" s="7"/>
      <c r="L11" s="7"/>
      <c r="M11" s="7">
        <v>55</v>
      </c>
      <c r="N11" s="7"/>
      <c r="O11" s="35"/>
    </row>
    <row r="12" spans="1:15" s="11" customFormat="1" ht="18" customHeight="1">
      <c r="A12" s="1">
        <v>8</v>
      </c>
      <c r="B12" s="1">
        <v>23464</v>
      </c>
      <c r="C12" s="5" t="s">
        <v>624</v>
      </c>
      <c r="D12" s="1" t="s">
        <v>136</v>
      </c>
      <c r="E12" s="6" t="s">
        <v>577</v>
      </c>
      <c r="F12" s="1" t="s">
        <v>542</v>
      </c>
      <c r="G12" s="1">
        <f t="shared" si="0"/>
        <v>40</v>
      </c>
      <c r="H12" s="30"/>
      <c r="I12" s="7"/>
      <c r="J12" s="7">
        <v>40</v>
      </c>
      <c r="K12" s="7"/>
      <c r="L12" s="7"/>
      <c r="M12" s="7"/>
      <c r="N12" s="7"/>
      <c r="O12" s="35"/>
    </row>
    <row r="13" spans="1:15" s="11" customFormat="1" ht="18" customHeight="1">
      <c r="A13" s="1">
        <v>9</v>
      </c>
      <c r="B13" s="1">
        <v>32070</v>
      </c>
      <c r="C13" s="5" t="s">
        <v>137</v>
      </c>
      <c r="D13" s="1" t="s">
        <v>136</v>
      </c>
      <c r="E13" s="6" t="s">
        <v>138</v>
      </c>
      <c r="F13" s="1" t="s">
        <v>13</v>
      </c>
      <c r="G13" s="1">
        <f t="shared" si="0"/>
        <v>20</v>
      </c>
      <c r="H13" s="30"/>
      <c r="I13" s="7"/>
      <c r="J13" s="7"/>
      <c r="K13" s="7"/>
      <c r="L13" s="7"/>
      <c r="M13" s="7"/>
      <c r="N13" s="7">
        <v>20</v>
      </c>
      <c r="O13" s="35"/>
    </row>
    <row r="14" spans="1:15" ht="18" customHeight="1">
      <c r="A14" s="1"/>
      <c r="B14" s="1"/>
      <c r="C14" s="5"/>
      <c r="D14" s="1"/>
      <c r="E14" s="6"/>
      <c r="F14" s="1"/>
      <c r="G14" s="1"/>
      <c r="H14" s="27"/>
      <c r="I14" s="7"/>
      <c r="J14" s="7"/>
      <c r="K14" s="7"/>
      <c r="L14" s="7"/>
      <c r="M14" s="7"/>
      <c r="N14" s="7"/>
      <c r="O14" s="33"/>
    </row>
    <row r="15" spans="1:15" ht="6.9" customHeight="1">
      <c r="A15" s="37"/>
      <c r="B15" s="32"/>
      <c r="C15" s="38"/>
      <c r="D15" s="32"/>
      <c r="E15" s="39"/>
      <c r="F15" s="32"/>
      <c r="G15" s="40"/>
      <c r="H15" s="32"/>
      <c r="I15" s="41"/>
      <c r="J15" s="41"/>
      <c r="K15" s="41"/>
      <c r="L15" s="41"/>
      <c r="M15" s="41"/>
      <c r="N15" s="41"/>
      <c r="O15" s="36"/>
    </row>
    <row r="16" spans="1:15" s="8" customFormat="1" ht="12.75" customHeight="1">
      <c r="A16" s="13"/>
      <c r="B16" s="14"/>
      <c r="D16" s="14"/>
      <c r="E16" s="15"/>
      <c r="F16" s="14"/>
      <c r="G16" s="14"/>
      <c r="H16" s="14"/>
      <c r="I16" s="12"/>
      <c r="J16" s="12"/>
      <c r="K16" s="12"/>
      <c r="L16" s="12"/>
      <c r="M16" s="12"/>
      <c r="N16" s="12"/>
    </row>
    <row r="17" spans="3:8">
      <c r="C17" s="10"/>
      <c r="E17" s="2"/>
      <c r="G17" s="12"/>
      <c r="H17" s="12"/>
    </row>
    <row r="18" spans="3:8">
      <c r="C18" s="10"/>
      <c r="E18" s="2"/>
      <c r="G18" s="12"/>
      <c r="H18" s="12"/>
    </row>
    <row r="19" spans="3:8">
      <c r="C19" s="10"/>
      <c r="E19" s="2"/>
      <c r="G19" s="12"/>
      <c r="H19" s="12"/>
    </row>
    <row r="20" spans="3:8">
      <c r="C20" s="10"/>
      <c r="E20" s="2"/>
      <c r="G20" s="12"/>
      <c r="H20" s="12"/>
    </row>
    <row r="21" spans="3:8">
      <c r="C21" s="10"/>
      <c r="E21" s="2"/>
      <c r="G21" s="12"/>
      <c r="H21" s="12"/>
    </row>
  </sheetData>
  <sheetProtection algorithmName="SHA-512" hashValue="MGnMCkVAolMiMcwJACc6QeLph1Zh0cfDB0snF4qmO86uV4fJvtUALiSPY8awpdzNcmB+Ye+K7Ygyw4aF3xfBPw==" saltValue="aXQarsFMWhlNeKPdEWCqAA==" spinCount="100000" sheet="1" selectLockedCells="1" selectUnlockedCells="1"/>
  <sortState xmlns:xlrd2="http://schemas.microsoft.com/office/spreadsheetml/2017/richdata2" ref="B5:N13">
    <sortCondition descending="1" ref="G5:G13"/>
  </sortState>
  <mergeCells count="8">
    <mergeCell ref="A2:G2"/>
    <mergeCell ref="A1:G1"/>
    <mergeCell ref="I1:I2"/>
    <mergeCell ref="N1:N2"/>
    <mergeCell ref="M1:M2"/>
    <mergeCell ref="L1:L2"/>
    <mergeCell ref="K1:K2"/>
    <mergeCell ref="J1:J2"/>
  </mergeCells>
  <conditionalFormatting sqref="B1:C1048576">
    <cfRule type="duplicateValues" dxfId="27" priority="1"/>
    <cfRule type="duplicateValues" dxfId="26" priority="2"/>
  </conditionalFormatting>
  <conditionalFormatting sqref="B3:C3">
    <cfRule type="duplicateValues" dxfId="25" priority="7" stopIfTrue="1"/>
  </conditionalFormatting>
  <conditionalFormatting sqref="B5:C13">
    <cfRule type="duplicateValues" dxfId="24" priority="27726" stopIfTrue="1"/>
    <cfRule type="duplicateValues" dxfId="23" priority="27727" stopIfTrue="1"/>
  </conditionalFormatting>
  <conditionalFormatting sqref="B14:C14">
    <cfRule type="duplicateValues" dxfId="22" priority="27678" stopIfTrue="1"/>
  </conditionalFormatting>
  <conditionalFormatting sqref="B14:C16 B1:C2 B4:C4 B22:C65534">
    <cfRule type="expression" dxfId="21" priority="9" stopIfTrue="1">
      <formula>AND(COUNTIF($B$1:$C$2, B1)+COUNTIF($B$4:$C$4, B1)+COUNTIF($B$14:$C$65534, B1)&gt;1,NOT(ISBLANK(B1)))</formula>
    </cfRule>
  </conditionalFormatting>
  <conditionalFormatting sqref="B14:C16">
    <cfRule type="duplicateValues" dxfId="20" priority="10" stopIfTrue="1"/>
  </conditionalFormatting>
  <conditionalFormatting sqref="B22:C1048576 B1:C16">
    <cfRule type="duplicateValues" dxfId="19" priority="3"/>
  </conditionalFormatting>
  <conditionalFormatting sqref="C5:C13">
    <cfRule type="duplicateValues" dxfId="18" priority="27733" stopIfTrue="1"/>
  </conditionalFormatting>
  <conditionalFormatting sqref="C14">
    <cfRule type="duplicateValues" dxfId="17" priority="8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J8"/>
  <sheetViews>
    <sheetView zoomScaleNormal="100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1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9" width="6.6640625" style="12" customWidth="1"/>
    <col min="10" max="10" width="1" style="3" customWidth="1"/>
    <col min="11" max="16384" width="9.109375" style="3"/>
  </cols>
  <sheetData>
    <row r="1" spans="1:10" ht="69" customHeight="1">
      <c r="A1" s="63"/>
      <c r="B1" s="64"/>
      <c r="C1" s="64"/>
      <c r="D1" s="64"/>
      <c r="E1" s="64"/>
      <c r="F1" s="64"/>
      <c r="G1" s="65"/>
      <c r="H1" s="26"/>
      <c r="I1" s="59"/>
      <c r="J1" s="26"/>
    </row>
    <row r="2" spans="1:10" s="4" customFormat="1" ht="65.099999999999994" customHeight="1">
      <c r="A2" s="66" t="s">
        <v>626</v>
      </c>
      <c r="B2" s="67"/>
      <c r="C2" s="67"/>
      <c r="D2" s="67"/>
      <c r="E2" s="67"/>
      <c r="F2" s="67"/>
      <c r="G2" s="68"/>
      <c r="H2" s="27"/>
      <c r="I2" s="60"/>
      <c r="J2" s="33"/>
    </row>
    <row r="3" spans="1:10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33"/>
    </row>
    <row r="4" spans="1:10" ht="18" customHeight="1">
      <c r="A4" s="20" t="s">
        <v>0</v>
      </c>
      <c r="B4" s="20" t="s">
        <v>1</v>
      </c>
      <c r="C4" s="20" t="s">
        <v>487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34"/>
    </row>
    <row r="5" spans="1:10" s="11" customFormat="1" ht="18" customHeight="1">
      <c r="A5" s="1">
        <v>1</v>
      </c>
      <c r="B5" s="1"/>
      <c r="C5" s="5"/>
      <c r="D5" s="1"/>
      <c r="E5" s="6"/>
      <c r="F5" s="1"/>
      <c r="G5" s="1">
        <f>SUM(I5:I5)</f>
        <v>0</v>
      </c>
      <c r="H5" s="30"/>
      <c r="I5" s="7"/>
      <c r="J5" s="35"/>
    </row>
    <row r="6" spans="1:10" ht="18" customHeight="1">
      <c r="A6" s="1"/>
      <c r="B6" s="1"/>
      <c r="C6" s="5"/>
      <c r="D6" s="1"/>
      <c r="E6" s="6"/>
      <c r="F6" s="1"/>
      <c r="G6" s="1"/>
      <c r="H6" s="27"/>
      <c r="I6" s="7"/>
      <c r="J6" s="33"/>
    </row>
    <row r="7" spans="1:10" ht="6.9" customHeight="1">
      <c r="A7" s="37"/>
      <c r="B7" s="32"/>
      <c r="C7" s="38"/>
      <c r="D7" s="32"/>
      <c r="E7" s="39"/>
      <c r="F7" s="32"/>
      <c r="G7" s="40"/>
      <c r="H7" s="32"/>
      <c r="I7" s="41"/>
      <c r="J7" s="36"/>
    </row>
    <row r="8" spans="1:10" s="8" customFormat="1" ht="12.75" customHeight="1">
      <c r="A8" s="13"/>
      <c r="B8" s="14"/>
      <c r="D8" s="14"/>
      <c r="E8" s="15"/>
      <c r="F8" s="14"/>
      <c r="G8" s="14"/>
      <c r="H8" s="14"/>
      <c r="I8" s="12"/>
    </row>
  </sheetData>
  <sheetProtection algorithmName="SHA-512" hashValue="qz/GJ4dimiS+8uUMFIIZ3P7dB1mytEuLbOuzNQPI3GRSkwKgjaxsZBrCt2gUFxBJsMAaLE2UqHtHiCC4cDHHZg==" saltValue="B/Axct/rdKiXJgieKRxBmA==" spinCount="100000" sheet="1" selectLockedCells="1" selectUnlockedCells="1"/>
  <sortState xmlns:xlrd2="http://schemas.microsoft.com/office/spreadsheetml/2017/richdata2" ref="B5:I5">
    <sortCondition descending="1" ref="G5"/>
  </sortState>
  <mergeCells count="3">
    <mergeCell ref="A1:G1"/>
    <mergeCell ref="I1:I2"/>
    <mergeCell ref="A2:G2"/>
  </mergeCells>
  <conditionalFormatting sqref="B3:C3">
    <cfRule type="duplicateValues" dxfId="16" priority="1" stopIfTrue="1"/>
  </conditionalFormatting>
  <conditionalFormatting sqref="B5:C5">
    <cfRule type="duplicateValues" dxfId="15" priority="27679" stopIfTrue="1"/>
  </conditionalFormatting>
  <conditionalFormatting sqref="B5:C6">
    <cfRule type="duplicateValues" dxfId="14" priority="27680" stopIfTrue="1"/>
  </conditionalFormatting>
  <conditionalFormatting sqref="B6:C8">
    <cfRule type="duplicateValues" dxfId="13" priority="4" stopIfTrue="1"/>
  </conditionalFormatting>
  <conditionalFormatting sqref="B6:C65529 B1:C2 B4:C4">
    <cfRule type="expression" dxfId="12" priority="3" stopIfTrue="1">
      <formula>AND(COUNTIF($B$1:$C$2, B1)+COUNTIF($B$4:$C$4, B1)+COUNTIF($B$6:$C$65529, B1)&gt;1,NOT(ISBLANK(B1)))</formula>
    </cfRule>
  </conditionalFormatting>
  <conditionalFormatting sqref="C5">
    <cfRule type="duplicateValues" dxfId="11" priority="27684" stopIfTrue="1"/>
  </conditionalFormatting>
  <conditionalFormatting sqref="C6">
    <cfRule type="duplicateValues" dxfId="10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6D9057-1B78-4829-9BB2-C56E27A26B97}">
  <dimension ref="A1:U56"/>
  <sheetViews>
    <sheetView zoomScale="85" zoomScaleNormal="85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65.109375" style="10" customWidth="1"/>
    <col min="6" max="6" width="7.6640625" style="2" customWidth="1"/>
    <col min="7" max="7" width="8" style="2" bestFit="1" customWidth="1"/>
    <col min="8" max="8" width="1" style="2" customWidth="1"/>
    <col min="9" max="15" width="6.6640625" style="12" customWidth="1"/>
    <col min="16" max="16" width="7.33203125" style="12" bestFit="1" customWidth="1"/>
    <col min="17" max="17" width="7.33203125" style="12" customWidth="1"/>
    <col min="18" max="20" width="6.6640625" style="12" customWidth="1"/>
    <col min="21" max="21" width="1" style="3" customWidth="1"/>
    <col min="22" max="16384" width="9.109375" style="3"/>
  </cols>
  <sheetData>
    <row r="1" spans="1:21" ht="69" customHeight="1">
      <c r="A1" s="63"/>
      <c r="B1" s="64"/>
      <c r="C1" s="64"/>
      <c r="D1" s="64"/>
      <c r="E1" s="64"/>
      <c r="F1" s="64"/>
      <c r="G1" s="65"/>
      <c r="H1" s="26"/>
      <c r="I1" s="59"/>
      <c r="J1" s="59" t="s">
        <v>539</v>
      </c>
      <c r="K1" s="59" t="s">
        <v>488</v>
      </c>
      <c r="L1" s="59" t="s">
        <v>476</v>
      </c>
      <c r="M1" s="59" t="s">
        <v>406</v>
      </c>
      <c r="N1" s="59" t="s">
        <v>248</v>
      </c>
      <c r="O1" s="59" t="s">
        <v>228</v>
      </c>
      <c r="P1" s="59" t="s">
        <v>165</v>
      </c>
      <c r="Q1" s="59" t="s">
        <v>160</v>
      </c>
      <c r="R1" s="59" t="s">
        <v>131</v>
      </c>
      <c r="S1" s="61" t="s">
        <v>81</v>
      </c>
      <c r="T1" s="69" t="s">
        <v>14</v>
      </c>
      <c r="U1" s="26"/>
    </row>
    <row r="2" spans="1:21" s="4" customFormat="1" ht="65.099999999999994" customHeight="1">
      <c r="A2" s="66" t="s">
        <v>625</v>
      </c>
      <c r="B2" s="67"/>
      <c r="C2" s="67"/>
      <c r="D2" s="67"/>
      <c r="E2" s="67"/>
      <c r="F2" s="67"/>
      <c r="G2" s="68"/>
      <c r="H2" s="27"/>
      <c r="I2" s="60"/>
      <c r="J2" s="60"/>
      <c r="K2" s="60"/>
      <c r="L2" s="60"/>
      <c r="M2" s="60"/>
      <c r="N2" s="60"/>
      <c r="O2" s="60"/>
      <c r="P2" s="60"/>
      <c r="Q2" s="60"/>
      <c r="R2" s="60"/>
      <c r="S2" s="62"/>
      <c r="T2" s="69"/>
      <c r="U2" s="33"/>
    </row>
    <row r="3" spans="1:21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45802</v>
      </c>
      <c r="K3" s="19">
        <v>45795</v>
      </c>
      <c r="L3" s="19">
        <v>45781</v>
      </c>
      <c r="M3" s="19">
        <v>45778</v>
      </c>
      <c r="N3" s="19">
        <v>45778</v>
      </c>
      <c r="O3" s="19">
        <v>45773</v>
      </c>
      <c r="P3" s="19">
        <v>45760</v>
      </c>
      <c r="Q3" s="19">
        <v>45752</v>
      </c>
      <c r="R3" s="19">
        <v>45745</v>
      </c>
      <c r="S3" s="57">
        <v>45745</v>
      </c>
      <c r="T3" s="19">
        <v>45704</v>
      </c>
      <c r="U3" s="33"/>
    </row>
    <row r="4" spans="1:21" ht="18" customHeight="1">
      <c r="A4" s="20" t="s">
        <v>0</v>
      </c>
      <c r="B4" s="20" t="s">
        <v>1</v>
      </c>
      <c r="C4" s="20" t="s">
        <v>487</v>
      </c>
      <c r="D4" s="20" t="s">
        <v>2</v>
      </c>
      <c r="E4" s="20" t="s">
        <v>3</v>
      </c>
      <c r="F4" s="20" t="s">
        <v>4</v>
      </c>
      <c r="G4" s="20" t="s">
        <v>5</v>
      </c>
      <c r="H4" s="29"/>
      <c r="I4" s="21"/>
      <c r="J4" s="21">
        <v>3</v>
      </c>
      <c r="K4" s="21" t="s">
        <v>477</v>
      </c>
      <c r="L4" s="21" t="s">
        <v>477</v>
      </c>
      <c r="M4" s="21">
        <v>4</v>
      </c>
      <c r="N4" s="21">
        <v>3</v>
      </c>
      <c r="O4" s="21">
        <v>5</v>
      </c>
      <c r="P4" s="21">
        <v>5</v>
      </c>
      <c r="Q4" s="21">
        <v>4</v>
      </c>
      <c r="R4" s="45">
        <v>4</v>
      </c>
      <c r="S4" s="58">
        <v>5</v>
      </c>
      <c r="T4" s="45">
        <v>4</v>
      </c>
      <c r="U4" s="34"/>
    </row>
    <row r="5" spans="1:21" s="11" customFormat="1" ht="18" customHeight="1">
      <c r="A5" s="1">
        <v>1</v>
      </c>
      <c r="B5" s="1">
        <v>58864</v>
      </c>
      <c r="C5" s="22" t="s">
        <v>214</v>
      </c>
      <c r="D5" s="1" t="s">
        <v>211</v>
      </c>
      <c r="E5" s="6" t="s">
        <v>16</v>
      </c>
      <c r="F5" s="1" t="s">
        <v>9</v>
      </c>
      <c r="G5" s="1">
        <f t="shared" ref="G5:G46" si="0">SUM(I5:T5)</f>
        <v>105</v>
      </c>
      <c r="H5" s="30"/>
      <c r="I5" s="7"/>
      <c r="J5" s="7"/>
      <c r="K5" s="7"/>
      <c r="L5" s="7">
        <v>30</v>
      </c>
      <c r="M5" s="7"/>
      <c r="N5" s="7"/>
      <c r="O5" s="7"/>
      <c r="P5" s="7"/>
      <c r="Q5" s="7">
        <v>35</v>
      </c>
      <c r="R5" s="7">
        <v>40</v>
      </c>
      <c r="S5" s="7"/>
      <c r="T5" s="7"/>
      <c r="U5" s="35"/>
    </row>
    <row r="6" spans="1:21" s="11" customFormat="1" ht="18" customHeight="1">
      <c r="A6" s="1">
        <v>2</v>
      </c>
      <c r="B6" s="1">
        <v>21048</v>
      </c>
      <c r="C6" s="5" t="s">
        <v>212</v>
      </c>
      <c r="D6" s="1" t="s">
        <v>211</v>
      </c>
      <c r="E6" s="6" t="s">
        <v>16</v>
      </c>
      <c r="F6" s="1" t="s">
        <v>9</v>
      </c>
      <c r="G6" s="1">
        <f t="shared" si="0"/>
        <v>100</v>
      </c>
      <c r="H6" s="30"/>
      <c r="I6" s="7"/>
      <c r="J6" s="7"/>
      <c r="K6" s="7"/>
      <c r="L6" s="7"/>
      <c r="M6" s="7"/>
      <c r="N6" s="7"/>
      <c r="O6" s="7"/>
      <c r="P6" s="7"/>
      <c r="Q6" s="7">
        <v>30</v>
      </c>
      <c r="R6" s="7">
        <v>35</v>
      </c>
      <c r="S6" s="7"/>
      <c r="T6" s="7">
        <v>35</v>
      </c>
      <c r="U6" s="31"/>
    </row>
    <row r="7" spans="1:21" s="11" customFormat="1" ht="18" customHeight="1">
      <c r="A7" s="1">
        <v>3</v>
      </c>
      <c r="B7" s="1">
        <v>47359</v>
      </c>
      <c r="C7" s="22" t="s">
        <v>393</v>
      </c>
      <c r="D7" s="1" t="s">
        <v>211</v>
      </c>
      <c r="E7" s="6" t="s">
        <v>8</v>
      </c>
      <c r="F7" s="1" t="s">
        <v>7</v>
      </c>
      <c r="G7" s="1">
        <f t="shared" si="0"/>
        <v>80</v>
      </c>
      <c r="H7" s="30"/>
      <c r="I7" s="7"/>
      <c r="J7" s="7"/>
      <c r="K7" s="7"/>
      <c r="L7" s="7"/>
      <c r="M7" s="7"/>
      <c r="N7" s="7">
        <v>80</v>
      </c>
      <c r="O7" s="7"/>
      <c r="P7" s="7"/>
      <c r="Q7" s="7"/>
      <c r="R7" s="7"/>
      <c r="S7" s="7"/>
      <c r="T7" s="7"/>
      <c r="U7" s="31"/>
    </row>
    <row r="8" spans="1:21" s="11" customFormat="1" ht="18" customHeight="1">
      <c r="A8" s="1">
        <v>3</v>
      </c>
      <c r="B8" s="1">
        <v>25335</v>
      </c>
      <c r="C8" s="22" t="s">
        <v>540</v>
      </c>
      <c r="D8" s="1" t="s">
        <v>211</v>
      </c>
      <c r="E8" s="6" t="s">
        <v>8</v>
      </c>
      <c r="F8" s="1" t="s">
        <v>445</v>
      </c>
      <c r="G8" s="1">
        <f t="shared" si="0"/>
        <v>80</v>
      </c>
      <c r="H8" s="30"/>
      <c r="I8" s="7"/>
      <c r="J8" s="7">
        <v>80</v>
      </c>
      <c r="K8" s="7"/>
      <c r="L8" s="7"/>
      <c r="M8" s="7"/>
      <c r="N8" s="7"/>
      <c r="O8" s="7"/>
      <c r="P8" s="7"/>
      <c r="Q8" s="7"/>
      <c r="R8" s="7"/>
      <c r="S8" s="7"/>
      <c r="T8" s="7"/>
      <c r="U8" s="31"/>
    </row>
    <row r="9" spans="1:21" s="11" customFormat="1" ht="18" customHeight="1">
      <c r="A9" s="1">
        <v>5</v>
      </c>
      <c r="B9" s="1">
        <v>34142</v>
      </c>
      <c r="C9" s="22" t="s">
        <v>213</v>
      </c>
      <c r="D9" s="1" t="s">
        <v>211</v>
      </c>
      <c r="E9" s="6" t="s">
        <v>15</v>
      </c>
      <c r="F9" s="1" t="s">
        <v>9</v>
      </c>
      <c r="G9" s="1">
        <f t="shared" si="0"/>
        <v>75</v>
      </c>
      <c r="H9" s="30"/>
      <c r="I9" s="7"/>
      <c r="J9" s="7"/>
      <c r="K9" s="7"/>
      <c r="L9" s="7"/>
      <c r="M9" s="7"/>
      <c r="N9" s="7"/>
      <c r="O9" s="7"/>
      <c r="P9" s="7"/>
      <c r="Q9" s="7">
        <v>25</v>
      </c>
      <c r="R9" s="7">
        <v>30</v>
      </c>
      <c r="S9" s="7"/>
      <c r="T9" s="7">
        <v>20</v>
      </c>
      <c r="U9" s="31"/>
    </row>
    <row r="10" spans="1:21" s="11" customFormat="1" ht="18" customHeight="1">
      <c r="A10" s="1">
        <v>5</v>
      </c>
      <c r="B10" s="1">
        <v>55840</v>
      </c>
      <c r="C10" s="22" t="s">
        <v>394</v>
      </c>
      <c r="D10" s="1" t="s">
        <v>211</v>
      </c>
      <c r="E10" s="6" t="s">
        <v>8</v>
      </c>
      <c r="F10" s="1" t="s">
        <v>7</v>
      </c>
      <c r="G10" s="1">
        <f t="shared" si="0"/>
        <v>75</v>
      </c>
      <c r="H10" s="30"/>
      <c r="I10" s="7"/>
      <c r="J10" s="7"/>
      <c r="K10" s="7"/>
      <c r="L10" s="7"/>
      <c r="M10" s="7"/>
      <c r="N10" s="7">
        <v>75</v>
      </c>
      <c r="O10" s="7"/>
      <c r="P10" s="7"/>
      <c r="Q10" s="7"/>
      <c r="R10" s="7"/>
      <c r="S10" s="7"/>
      <c r="T10" s="7"/>
      <c r="U10" s="31"/>
    </row>
    <row r="11" spans="1:21" s="11" customFormat="1" ht="18" customHeight="1">
      <c r="A11" s="1">
        <v>5</v>
      </c>
      <c r="B11" s="1">
        <v>54761</v>
      </c>
      <c r="C11" s="22" t="s">
        <v>541</v>
      </c>
      <c r="D11" s="1" t="s">
        <v>211</v>
      </c>
      <c r="E11" s="6" t="s">
        <v>8</v>
      </c>
      <c r="F11" s="1" t="s">
        <v>542</v>
      </c>
      <c r="G11" s="1">
        <f t="shared" si="0"/>
        <v>75</v>
      </c>
      <c r="H11" s="30"/>
      <c r="I11" s="7"/>
      <c r="J11" s="7">
        <v>75</v>
      </c>
      <c r="K11" s="7"/>
      <c r="L11" s="7"/>
      <c r="M11" s="7"/>
      <c r="N11" s="7"/>
      <c r="O11" s="7"/>
      <c r="P11" s="7"/>
      <c r="Q11" s="7"/>
      <c r="R11" s="7"/>
      <c r="S11" s="7"/>
      <c r="T11" s="7"/>
      <c r="U11" s="31"/>
    </row>
    <row r="12" spans="1:21" s="11" customFormat="1" ht="18" customHeight="1">
      <c r="A12" s="1">
        <v>8</v>
      </c>
      <c r="B12" s="1">
        <v>18956</v>
      </c>
      <c r="C12" s="22" t="s">
        <v>395</v>
      </c>
      <c r="D12" s="1" t="s">
        <v>211</v>
      </c>
      <c r="E12" s="6" t="s">
        <v>8</v>
      </c>
      <c r="F12" s="1" t="s">
        <v>7</v>
      </c>
      <c r="G12" s="1">
        <f t="shared" si="0"/>
        <v>70</v>
      </c>
      <c r="H12" s="30"/>
      <c r="I12" s="7"/>
      <c r="J12" s="7"/>
      <c r="K12" s="7"/>
      <c r="L12" s="7"/>
      <c r="M12" s="7"/>
      <c r="N12" s="7">
        <v>70</v>
      </c>
      <c r="O12" s="7"/>
      <c r="P12" s="7"/>
      <c r="Q12" s="7"/>
      <c r="R12" s="7"/>
      <c r="S12" s="7"/>
      <c r="T12" s="7"/>
      <c r="U12" s="31"/>
    </row>
    <row r="13" spans="1:21" s="11" customFormat="1" ht="18" customHeight="1">
      <c r="A13" s="1">
        <v>8</v>
      </c>
      <c r="B13" s="1">
        <v>38992</v>
      </c>
      <c r="C13" s="22" t="s">
        <v>543</v>
      </c>
      <c r="D13" s="1" t="s">
        <v>211</v>
      </c>
      <c r="E13" s="6" t="s">
        <v>544</v>
      </c>
      <c r="F13" s="1" t="s">
        <v>542</v>
      </c>
      <c r="G13" s="1">
        <f t="shared" si="0"/>
        <v>70</v>
      </c>
      <c r="H13" s="30"/>
      <c r="I13" s="7"/>
      <c r="J13" s="7">
        <v>70</v>
      </c>
      <c r="K13" s="7"/>
      <c r="L13" s="7"/>
      <c r="M13" s="7"/>
      <c r="N13" s="7"/>
      <c r="O13" s="7"/>
      <c r="P13" s="7"/>
      <c r="Q13" s="7"/>
      <c r="R13" s="7"/>
      <c r="S13" s="7"/>
      <c r="T13" s="7"/>
      <c r="U13" s="31"/>
    </row>
    <row r="14" spans="1:21" s="11" customFormat="1" ht="18" customHeight="1">
      <c r="A14" s="1">
        <v>10</v>
      </c>
      <c r="B14" s="1">
        <v>61102</v>
      </c>
      <c r="C14" s="22" t="s">
        <v>396</v>
      </c>
      <c r="D14" s="1" t="s">
        <v>211</v>
      </c>
      <c r="E14" s="6" t="s">
        <v>8</v>
      </c>
      <c r="F14" s="1" t="s">
        <v>7</v>
      </c>
      <c r="G14" s="1">
        <f t="shared" si="0"/>
        <v>65</v>
      </c>
      <c r="H14" s="30"/>
      <c r="I14" s="7"/>
      <c r="J14" s="7"/>
      <c r="K14" s="7"/>
      <c r="L14" s="7"/>
      <c r="M14" s="7"/>
      <c r="N14" s="7">
        <v>65</v>
      </c>
      <c r="O14" s="7"/>
      <c r="P14" s="7"/>
      <c r="Q14" s="7"/>
      <c r="R14" s="7"/>
      <c r="S14" s="7"/>
      <c r="T14" s="7"/>
      <c r="U14" s="31"/>
    </row>
    <row r="15" spans="1:21" s="11" customFormat="1" ht="18" customHeight="1">
      <c r="A15" s="1">
        <v>10</v>
      </c>
      <c r="B15" s="1">
        <v>63547</v>
      </c>
      <c r="C15" s="22" t="s">
        <v>545</v>
      </c>
      <c r="D15" s="1" t="s">
        <v>211</v>
      </c>
      <c r="E15" s="6" t="s">
        <v>546</v>
      </c>
      <c r="F15" s="1" t="s">
        <v>542</v>
      </c>
      <c r="G15" s="1">
        <f t="shared" si="0"/>
        <v>65</v>
      </c>
      <c r="H15" s="30"/>
      <c r="I15" s="7"/>
      <c r="J15" s="7">
        <v>65</v>
      </c>
      <c r="K15" s="7"/>
      <c r="L15" s="7"/>
      <c r="M15" s="7"/>
      <c r="N15" s="7"/>
      <c r="O15" s="7"/>
      <c r="P15" s="7"/>
      <c r="Q15" s="7"/>
      <c r="R15" s="7"/>
      <c r="S15" s="7"/>
      <c r="T15" s="7"/>
      <c r="U15" s="31"/>
    </row>
    <row r="16" spans="1:21" s="11" customFormat="1" ht="18" customHeight="1">
      <c r="A16" s="1">
        <v>12</v>
      </c>
      <c r="B16" s="1">
        <v>35339</v>
      </c>
      <c r="C16" s="22" t="s">
        <v>397</v>
      </c>
      <c r="D16" s="1" t="s">
        <v>211</v>
      </c>
      <c r="E16" s="6" t="s">
        <v>260</v>
      </c>
      <c r="F16" s="1" t="s">
        <v>7</v>
      </c>
      <c r="G16" s="1">
        <f t="shared" si="0"/>
        <v>60</v>
      </c>
      <c r="H16" s="30"/>
      <c r="I16" s="7"/>
      <c r="J16" s="7"/>
      <c r="K16" s="7"/>
      <c r="L16" s="7"/>
      <c r="M16" s="7"/>
      <c r="N16" s="7">
        <v>60</v>
      </c>
      <c r="O16" s="7"/>
      <c r="P16" s="7"/>
      <c r="Q16" s="7"/>
      <c r="R16" s="7"/>
      <c r="S16" s="7"/>
      <c r="T16" s="7"/>
      <c r="U16" s="31"/>
    </row>
    <row r="17" spans="1:21" s="11" customFormat="1" ht="18" customHeight="1">
      <c r="A17" s="1">
        <v>12</v>
      </c>
      <c r="B17" s="1">
        <v>20290</v>
      </c>
      <c r="C17" s="22" t="s">
        <v>537</v>
      </c>
      <c r="D17" s="1" t="s">
        <v>211</v>
      </c>
      <c r="E17" s="6" t="s">
        <v>8</v>
      </c>
      <c r="F17" s="1" t="s">
        <v>351</v>
      </c>
      <c r="G17" s="1">
        <f t="shared" si="0"/>
        <v>60</v>
      </c>
      <c r="H17" s="30"/>
      <c r="I17" s="7"/>
      <c r="J17" s="7"/>
      <c r="K17" s="7">
        <v>60</v>
      </c>
      <c r="L17" s="7"/>
      <c r="M17" s="7"/>
      <c r="N17" s="7"/>
      <c r="O17" s="7"/>
      <c r="P17" s="7"/>
      <c r="Q17" s="7"/>
      <c r="R17" s="7"/>
      <c r="S17" s="7"/>
      <c r="T17" s="7"/>
      <c r="U17" s="31"/>
    </row>
    <row r="18" spans="1:21" s="11" customFormat="1" ht="18" customHeight="1">
      <c r="A18" s="1">
        <v>12</v>
      </c>
      <c r="B18" s="1">
        <v>59911</v>
      </c>
      <c r="C18" s="22" t="s">
        <v>547</v>
      </c>
      <c r="D18" s="1" t="s">
        <v>211</v>
      </c>
      <c r="E18" s="6" t="s">
        <v>8</v>
      </c>
      <c r="F18" s="1" t="s">
        <v>542</v>
      </c>
      <c r="G18" s="1">
        <f t="shared" si="0"/>
        <v>60</v>
      </c>
      <c r="H18" s="30"/>
      <c r="I18" s="7"/>
      <c r="J18" s="7">
        <v>60</v>
      </c>
      <c r="K18" s="7"/>
      <c r="L18" s="7"/>
      <c r="M18" s="7"/>
      <c r="N18" s="7"/>
      <c r="O18" s="7"/>
      <c r="P18" s="7"/>
      <c r="Q18" s="7"/>
      <c r="R18" s="7"/>
      <c r="S18" s="7"/>
      <c r="T18" s="7"/>
      <c r="U18" s="31"/>
    </row>
    <row r="19" spans="1:21" s="11" customFormat="1" ht="18" customHeight="1">
      <c r="A19" s="1">
        <v>15</v>
      </c>
      <c r="B19" s="1">
        <v>58943</v>
      </c>
      <c r="C19" s="22" t="s">
        <v>216</v>
      </c>
      <c r="D19" s="1" t="s">
        <v>211</v>
      </c>
      <c r="E19" s="6" t="s">
        <v>16</v>
      </c>
      <c r="F19" s="1" t="s">
        <v>9</v>
      </c>
      <c r="G19" s="1">
        <f t="shared" si="0"/>
        <v>57</v>
      </c>
      <c r="H19" s="30"/>
      <c r="I19" s="7"/>
      <c r="J19" s="7"/>
      <c r="K19" s="7"/>
      <c r="L19" s="7"/>
      <c r="M19" s="7"/>
      <c r="N19" s="7"/>
      <c r="O19" s="7"/>
      <c r="P19" s="7"/>
      <c r="Q19" s="7">
        <v>40</v>
      </c>
      <c r="R19" s="7">
        <v>17</v>
      </c>
      <c r="S19" s="7"/>
      <c r="T19" s="7"/>
      <c r="U19" s="31"/>
    </row>
    <row r="20" spans="1:21" s="11" customFormat="1" ht="18" customHeight="1">
      <c r="A20" s="1">
        <v>16</v>
      </c>
      <c r="B20" s="1">
        <v>31192</v>
      </c>
      <c r="C20" s="22" t="s">
        <v>548</v>
      </c>
      <c r="D20" s="1" t="s">
        <v>211</v>
      </c>
      <c r="E20" s="6" t="s">
        <v>8</v>
      </c>
      <c r="F20" s="1" t="s">
        <v>542</v>
      </c>
      <c r="G20" s="1">
        <f t="shared" si="0"/>
        <v>55</v>
      </c>
      <c r="H20" s="30"/>
      <c r="I20" s="7"/>
      <c r="J20" s="7">
        <v>55</v>
      </c>
      <c r="K20" s="7"/>
      <c r="L20" s="7"/>
      <c r="M20" s="7"/>
      <c r="N20" s="7"/>
      <c r="O20" s="7"/>
      <c r="P20" s="7"/>
      <c r="Q20" s="7"/>
      <c r="R20" s="7"/>
      <c r="S20" s="7"/>
      <c r="T20" s="7"/>
      <c r="U20" s="31"/>
    </row>
    <row r="21" spans="1:21" s="11" customFormat="1" ht="18" customHeight="1">
      <c r="A21" s="1">
        <v>16</v>
      </c>
      <c r="B21" s="1">
        <v>37081</v>
      </c>
      <c r="C21" s="22" t="s">
        <v>398</v>
      </c>
      <c r="D21" s="1" t="s">
        <v>211</v>
      </c>
      <c r="E21" s="6" t="s">
        <v>250</v>
      </c>
      <c r="F21" s="1" t="s">
        <v>7</v>
      </c>
      <c r="G21" s="1">
        <f t="shared" si="0"/>
        <v>55</v>
      </c>
      <c r="H21" s="30"/>
      <c r="I21" s="7"/>
      <c r="J21" s="7"/>
      <c r="K21" s="7"/>
      <c r="L21" s="7"/>
      <c r="M21" s="7"/>
      <c r="N21" s="7">
        <v>55</v>
      </c>
      <c r="O21" s="7"/>
      <c r="P21" s="7"/>
      <c r="Q21" s="7"/>
      <c r="R21" s="7"/>
      <c r="S21" s="7"/>
      <c r="T21" s="7"/>
      <c r="U21" s="31"/>
    </row>
    <row r="22" spans="1:21" s="11" customFormat="1" ht="18" customHeight="1">
      <c r="A22" s="1">
        <v>18</v>
      </c>
      <c r="B22" s="1">
        <v>64849</v>
      </c>
      <c r="C22" s="22" t="s">
        <v>538</v>
      </c>
      <c r="D22" s="1" t="s">
        <v>211</v>
      </c>
      <c r="E22" s="6" t="s">
        <v>8</v>
      </c>
      <c r="F22" s="1" t="s">
        <v>11</v>
      </c>
      <c r="G22" s="1">
        <f t="shared" si="0"/>
        <v>50</v>
      </c>
      <c r="H22" s="30"/>
      <c r="I22" s="7"/>
      <c r="J22" s="7"/>
      <c r="K22" s="7">
        <v>50</v>
      </c>
      <c r="L22" s="7"/>
      <c r="M22" s="7"/>
      <c r="N22" s="7"/>
      <c r="O22" s="7"/>
      <c r="P22" s="7"/>
      <c r="Q22" s="7"/>
      <c r="R22" s="7"/>
      <c r="S22" s="7"/>
      <c r="T22" s="7"/>
      <c r="U22" s="31"/>
    </row>
    <row r="23" spans="1:21" s="11" customFormat="1" ht="18" customHeight="1">
      <c r="A23" s="1">
        <v>18</v>
      </c>
      <c r="B23" s="1">
        <v>22264</v>
      </c>
      <c r="C23" s="22" t="s">
        <v>549</v>
      </c>
      <c r="D23" s="1" t="s">
        <v>211</v>
      </c>
      <c r="E23" s="6" t="s">
        <v>550</v>
      </c>
      <c r="F23" s="1" t="s">
        <v>551</v>
      </c>
      <c r="G23" s="1">
        <f t="shared" si="0"/>
        <v>50</v>
      </c>
      <c r="H23" s="30"/>
      <c r="I23" s="7"/>
      <c r="J23" s="7">
        <v>50</v>
      </c>
      <c r="K23" s="7"/>
      <c r="L23" s="7"/>
      <c r="M23" s="7"/>
      <c r="N23" s="7"/>
      <c r="O23" s="7"/>
      <c r="P23" s="7"/>
      <c r="Q23" s="7"/>
      <c r="R23" s="7"/>
      <c r="S23" s="7"/>
      <c r="T23" s="7"/>
      <c r="U23" s="31"/>
    </row>
    <row r="24" spans="1:21" s="11" customFormat="1" ht="18" customHeight="1">
      <c r="A24" s="1">
        <v>18</v>
      </c>
      <c r="B24" s="1">
        <v>39998</v>
      </c>
      <c r="C24" s="22" t="s">
        <v>399</v>
      </c>
      <c r="D24" s="1" t="s">
        <v>211</v>
      </c>
      <c r="E24" s="6" t="s">
        <v>260</v>
      </c>
      <c r="F24" s="1" t="s">
        <v>7</v>
      </c>
      <c r="G24" s="1">
        <f t="shared" si="0"/>
        <v>50</v>
      </c>
      <c r="H24" s="30"/>
      <c r="I24" s="7"/>
      <c r="J24" s="7"/>
      <c r="K24" s="7"/>
      <c r="L24" s="7"/>
      <c r="M24" s="7"/>
      <c r="N24" s="7">
        <v>50</v>
      </c>
      <c r="O24" s="7"/>
      <c r="P24" s="7"/>
      <c r="Q24" s="7"/>
      <c r="R24" s="7"/>
      <c r="S24" s="7"/>
      <c r="T24" s="7"/>
      <c r="U24" s="31"/>
    </row>
    <row r="25" spans="1:21" s="11" customFormat="1" ht="18" customHeight="1">
      <c r="A25" s="1">
        <v>21</v>
      </c>
      <c r="B25" s="1">
        <v>43150</v>
      </c>
      <c r="C25" s="5" t="s">
        <v>215</v>
      </c>
      <c r="D25" s="1" t="s">
        <v>211</v>
      </c>
      <c r="E25" s="6" t="s">
        <v>15</v>
      </c>
      <c r="F25" s="1" t="s">
        <v>9</v>
      </c>
      <c r="G25" s="1">
        <f t="shared" si="0"/>
        <v>45</v>
      </c>
      <c r="H25" s="30"/>
      <c r="I25" s="7"/>
      <c r="J25" s="7"/>
      <c r="K25" s="7"/>
      <c r="L25" s="7"/>
      <c r="M25" s="7"/>
      <c r="N25" s="7"/>
      <c r="O25" s="7"/>
      <c r="P25" s="7"/>
      <c r="Q25" s="7">
        <v>20</v>
      </c>
      <c r="R25" s="7">
        <v>25</v>
      </c>
      <c r="S25" s="7"/>
      <c r="T25" s="7"/>
      <c r="U25" s="31"/>
    </row>
    <row r="26" spans="1:21" s="11" customFormat="1" ht="18" customHeight="1">
      <c r="A26" s="1">
        <v>21</v>
      </c>
      <c r="B26" s="1">
        <v>41330</v>
      </c>
      <c r="C26" s="22" t="s">
        <v>400</v>
      </c>
      <c r="D26" s="1" t="s">
        <v>211</v>
      </c>
      <c r="E26" s="6" t="s">
        <v>401</v>
      </c>
      <c r="F26" s="1" t="s">
        <v>7</v>
      </c>
      <c r="G26" s="1">
        <f t="shared" si="0"/>
        <v>45</v>
      </c>
      <c r="H26" s="30"/>
      <c r="I26" s="7"/>
      <c r="J26" s="7"/>
      <c r="K26" s="7"/>
      <c r="L26" s="7"/>
      <c r="M26" s="7"/>
      <c r="N26" s="7">
        <v>45</v>
      </c>
      <c r="O26" s="7"/>
      <c r="P26" s="7"/>
      <c r="Q26" s="7"/>
      <c r="R26" s="7"/>
      <c r="S26" s="7"/>
      <c r="T26" s="7"/>
      <c r="U26" s="31"/>
    </row>
    <row r="27" spans="1:21" s="11" customFormat="1" ht="18" customHeight="1">
      <c r="A27" s="1">
        <v>23</v>
      </c>
      <c r="B27" s="1">
        <v>64884</v>
      </c>
      <c r="C27" s="5" t="s">
        <v>217</v>
      </c>
      <c r="D27" s="1" t="s">
        <v>211</v>
      </c>
      <c r="E27" s="6" t="s">
        <v>8</v>
      </c>
      <c r="F27" s="1" t="s">
        <v>9</v>
      </c>
      <c r="G27" s="1">
        <f t="shared" si="0"/>
        <v>40</v>
      </c>
      <c r="H27" s="30"/>
      <c r="I27" s="7"/>
      <c r="J27" s="7"/>
      <c r="K27" s="7"/>
      <c r="L27" s="7">
        <v>25</v>
      </c>
      <c r="M27" s="7"/>
      <c r="N27" s="7"/>
      <c r="O27" s="7"/>
      <c r="P27" s="7"/>
      <c r="Q27" s="7"/>
      <c r="R27" s="7">
        <v>15</v>
      </c>
      <c r="S27" s="7"/>
      <c r="T27" s="7"/>
      <c r="U27" s="31"/>
    </row>
    <row r="28" spans="1:21" s="11" customFormat="1" ht="18" customHeight="1">
      <c r="A28" s="1">
        <v>23</v>
      </c>
      <c r="B28" s="1">
        <v>64385</v>
      </c>
      <c r="C28" s="22" t="s">
        <v>402</v>
      </c>
      <c r="D28" s="1" t="s">
        <v>211</v>
      </c>
      <c r="E28" s="6" t="s">
        <v>260</v>
      </c>
      <c r="F28" s="1" t="s">
        <v>7</v>
      </c>
      <c r="G28" s="1">
        <f t="shared" si="0"/>
        <v>40</v>
      </c>
      <c r="H28" s="30"/>
      <c r="I28" s="7"/>
      <c r="J28" s="7"/>
      <c r="K28" s="7"/>
      <c r="L28" s="7"/>
      <c r="M28" s="7"/>
      <c r="N28" s="7">
        <v>40</v>
      </c>
      <c r="O28" s="7"/>
      <c r="P28" s="7"/>
      <c r="Q28" s="7"/>
      <c r="R28" s="7"/>
      <c r="S28" s="7"/>
      <c r="T28" s="7"/>
      <c r="U28" s="31"/>
    </row>
    <row r="29" spans="1:21" s="11" customFormat="1" ht="18" customHeight="1">
      <c r="A29" s="1">
        <v>23</v>
      </c>
      <c r="B29" s="1">
        <v>28378</v>
      </c>
      <c r="C29" s="22" t="s">
        <v>464</v>
      </c>
      <c r="D29" s="1" t="s">
        <v>211</v>
      </c>
      <c r="E29" s="6" t="s">
        <v>8</v>
      </c>
      <c r="F29" s="1" t="s">
        <v>11</v>
      </c>
      <c r="G29" s="1">
        <f t="shared" si="0"/>
        <v>40</v>
      </c>
      <c r="H29" s="30"/>
      <c r="I29" s="7"/>
      <c r="J29" s="7"/>
      <c r="K29" s="7"/>
      <c r="L29" s="7"/>
      <c r="M29" s="7">
        <v>40</v>
      </c>
      <c r="N29" s="7"/>
      <c r="O29" s="7"/>
      <c r="P29" s="7"/>
      <c r="Q29" s="7"/>
      <c r="R29" s="7"/>
      <c r="S29" s="7"/>
      <c r="T29" s="7"/>
      <c r="U29" s="31"/>
    </row>
    <row r="30" spans="1:21" s="11" customFormat="1" ht="18" customHeight="1">
      <c r="A30" s="1">
        <v>26</v>
      </c>
      <c r="B30" s="1">
        <v>28276</v>
      </c>
      <c r="C30" s="22" t="s">
        <v>403</v>
      </c>
      <c r="D30" s="1" t="s">
        <v>211</v>
      </c>
      <c r="E30" s="6" t="s">
        <v>361</v>
      </c>
      <c r="F30" s="1" t="s">
        <v>7</v>
      </c>
      <c r="G30" s="1">
        <f t="shared" si="0"/>
        <v>35</v>
      </c>
      <c r="H30" s="30"/>
      <c r="I30" s="7"/>
      <c r="J30" s="7"/>
      <c r="K30" s="7"/>
      <c r="L30" s="7"/>
      <c r="M30" s="7"/>
      <c r="N30" s="7">
        <v>35</v>
      </c>
      <c r="O30" s="7"/>
      <c r="P30" s="7"/>
      <c r="Q30" s="7"/>
      <c r="R30" s="7"/>
      <c r="S30" s="7"/>
      <c r="T30" s="7"/>
      <c r="U30" s="31"/>
    </row>
    <row r="31" spans="1:21" s="11" customFormat="1" ht="18" customHeight="1">
      <c r="A31" s="1">
        <v>26</v>
      </c>
      <c r="B31" s="1">
        <v>25152</v>
      </c>
      <c r="C31" s="22" t="s">
        <v>465</v>
      </c>
      <c r="D31" s="1" t="s">
        <v>211</v>
      </c>
      <c r="E31" s="6" t="s">
        <v>437</v>
      </c>
      <c r="F31" s="1" t="s">
        <v>11</v>
      </c>
      <c r="G31" s="1">
        <f t="shared" si="0"/>
        <v>35</v>
      </c>
      <c r="H31" s="30"/>
      <c r="I31" s="7"/>
      <c r="J31" s="7"/>
      <c r="K31" s="7"/>
      <c r="L31" s="7"/>
      <c r="M31" s="7">
        <v>35</v>
      </c>
      <c r="N31" s="7"/>
      <c r="O31" s="7"/>
      <c r="P31" s="7"/>
      <c r="Q31" s="7"/>
      <c r="R31" s="7"/>
      <c r="S31" s="7"/>
      <c r="T31" s="7"/>
      <c r="U31" s="31"/>
    </row>
    <row r="32" spans="1:21" s="11" customFormat="1" ht="18" customHeight="1">
      <c r="A32" s="1">
        <v>28</v>
      </c>
      <c r="B32" s="1">
        <v>61516</v>
      </c>
      <c r="C32" s="22" t="s">
        <v>466</v>
      </c>
      <c r="D32" s="1" t="s">
        <v>211</v>
      </c>
      <c r="E32" s="6" t="s">
        <v>8</v>
      </c>
      <c r="F32" s="1" t="s">
        <v>11</v>
      </c>
      <c r="G32" s="1">
        <f t="shared" si="0"/>
        <v>30</v>
      </c>
      <c r="H32" s="30"/>
      <c r="I32" s="7"/>
      <c r="J32" s="7"/>
      <c r="K32" s="7"/>
      <c r="L32" s="7"/>
      <c r="M32" s="7">
        <v>30</v>
      </c>
      <c r="N32" s="7"/>
      <c r="O32" s="7"/>
      <c r="P32" s="7"/>
      <c r="Q32" s="7"/>
      <c r="R32" s="7"/>
      <c r="S32" s="7"/>
      <c r="T32" s="7"/>
      <c r="U32" s="31"/>
    </row>
    <row r="33" spans="1:21" s="11" customFormat="1" ht="18" customHeight="1">
      <c r="A33" s="1">
        <v>29</v>
      </c>
      <c r="B33" s="1">
        <v>47239</v>
      </c>
      <c r="C33" s="22" t="s">
        <v>404</v>
      </c>
      <c r="D33" s="1" t="s">
        <v>211</v>
      </c>
      <c r="E33" s="6" t="s">
        <v>8</v>
      </c>
      <c r="F33" s="1" t="s">
        <v>7</v>
      </c>
      <c r="G33" s="1">
        <f t="shared" si="0"/>
        <v>25</v>
      </c>
      <c r="H33" s="30"/>
      <c r="I33" s="7"/>
      <c r="J33" s="7"/>
      <c r="K33" s="7"/>
      <c r="L33" s="7"/>
      <c r="M33" s="7"/>
      <c r="N33" s="7">
        <v>25</v>
      </c>
      <c r="O33" s="7"/>
      <c r="P33" s="7"/>
      <c r="Q33" s="7"/>
      <c r="R33" s="7"/>
      <c r="S33" s="7"/>
      <c r="T33" s="7"/>
      <c r="U33" s="31"/>
    </row>
    <row r="34" spans="1:21" s="11" customFormat="1" ht="18" customHeight="1">
      <c r="A34" s="1">
        <v>29</v>
      </c>
      <c r="B34" s="1">
        <v>65308</v>
      </c>
      <c r="C34" s="22" t="s">
        <v>467</v>
      </c>
      <c r="D34" s="1" t="s">
        <v>211</v>
      </c>
      <c r="E34" s="6" t="s">
        <v>8</v>
      </c>
      <c r="F34" s="1" t="s">
        <v>11</v>
      </c>
      <c r="G34" s="1">
        <f t="shared" si="0"/>
        <v>25</v>
      </c>
      <c r="H34" s="30"/>
      <c r="I34" s="7"/>
      <c r="J34" s="7"/>
      <c r="K34" s="7"/>
      <c r="L34" s="7"/>
      <c r="M34" s="7">
        <v>25</v>
      </c>
      <c r="N34" s="7"/>
      <c r="O34" s="7"/>
      <c r="P34" s="7"/>
      <c r="Q34" s="7"/>
      <c r="R34" s="7"/>
      <c r="S34" s="7"/>
      <c r="T34" s="7"/>
      <c r="U34" s="31"/>
    </row>
    <row r="35" spans="1:21" s="11" customFormat="1" ht="18" customHeight="1">
      <c r="A35" s="1">
        <v>31</v>
      </c>
      <c r="B35" s="1">
        <v>57960</v>
      </c>
      <c r="C35" s="5" t="s">
        <v>218</v>
      </c>
      <c r="D35" s="1" t="s">
        <v>211</v>
      </c>
      <c r="E35" s="6" t="s">
        <v>8</v>
      </c>
      <c r="F35" s="1" t="s">
        <v>83</v>
      </c>
      <c r="G35" s="1">
        <f t="shared" si="0"/>
        <v>24</v>
      </c>
      <c r="H35" s="30"/>
      <c r="I35" s="7"/>
      <c r="J35" s="7"/>
      <c r="K35" s="7"/>
      <c r="L35" s="7"/>
      <c r="M35" s="7"/>
      <c r="N35" s="7"/>
      <c r="O35" s="7">
        <v>6</v>
      </c>
      <c r="P35" s="7">
        <v>8</v>
      </c>
      <c r="Q35" s="7"/>
      <c r="R35" s="7"/>
      <c r="S35" s="7">
        <v>10</v>
      </c>
      <c r="T35" s="7"/>
      <c r="U35" s="31"/>
    </row>
    <row r="36" spans="1:21" s="11" customFormat="1" ht="18" customHeight="1">
      <c r="A36" s="1">
        <v>32</v>
      </c>
      <c r="B36" s="1">
        <v>62897</v>
      </c>
      <c r="C36" s="22" t="s">
        <v>405</v>
      </c>
      <c r="D36" s="1" t="s">
        <v>211</v>
      </c>
      <c r="E36" s="6" t="s">
        <v>8</v>
      </c>
      <c r="F36" s="1" t="s">
        <v>7</v>
      </c>
      <c r="G36" s="1">
        <f t="shared" si="0"/>
        <v>20</v>
      </c>
      <c r="H36" s="30"/>
      <c r="I36" s="7"/>
      <c r="J36" s="7"/>
      <c r="K36" s="7"/>
      <c r="L36" s="7"/>
      <c r="M36" s="7"/>
      <c r="N36" s="7">
        <v>20</v>
      </c>
      <c r="O36" s="7"/>
      <c r="P36" s="7"/>
      <c r="Q36" s="7"/>
      <c r="R36" s="7"/>
      <c r="S36" s="7"/>
      <c r="T36" s="7"/>
      <c r="U36" s="31"/>
    </row>
    <row r="37" spans="1:21" s="11" customFormat="1" ht="18" customHeight="1">
      <c r="A37" s="1">
        <v>32</v>
      </c>
      <c r="B37" s="1">
        <v>19566</v>
      </c>
      <c r="C37" s="22" t="s">
        <v>468</v>
      </c>
      <c r="D37" s="1" t="s">
        <v>211</v>
      </c>
      <c r="E37" s="6" t="s">
        <v>8</v>
      </c>
      <c r="F37" s="1" t="s">
        <v>11</v>
      </c>
      <c r="G37" s="1">
        <f t="shared" si="0"/>
        <v>20</v>
      </c>
      <c r="H37" s="30"/>
      <c r="I37" s="7"/>
      <c r="J37" s="7"/>
      <c r="K37" s="7"/>
      <c r="L37" s="7"/>
      <c r="M37" s="7">
        <v>20</v>
      </c>
      <c r="N37" s="7"/>
      <c r="O37" s="7"/>
      <c r="P37" s="7"/>
      <c r="Q37" s="7"/>
      <c r="R37" s="7"/>
      <c r="S37" s="7"/>
      <c r="T37" s="7"/>
      <c r="U37" s="31"/>
    </row>
    <row r="38" spans="1:21" s="11" customFormat="1" ht="18" customHeight="1">
      <c r="A38" s="1">
        <v>34</v>
      </c>
      <c r="B38" s="1">
        <v>29030</v>
      </c>
      <c r="C38" s="22" t="s">
        <v>219</v>
      </c>
      <c r="D38" s="1" t="s">
        <v>211</v>
      </c>
      <c r="E38" s="6" t="s">
        <v>8</v>
      </c>
      <c r="F38" s="1" t="s">
        <v>83</v>
      </c>
      <c r="G38" s="1">
        <f t="shared" si="0"/>
        <v>18</v>
      </c>
      <c r="H38" s="30"/>
      <c r="I38" s="7"/>
      <c r="J38" s="7"/>
      <c r="K38" s="7"/>
      <c r="L38" s="7"/>
      <c r="M38" s="7"/>
      <c r="N38" s="7"/>
      <c r="O38" s="7">
        <v>9</v>
      </c>
      <c r="P38" s="7"/>
      <c r="Q38" s="7"/>
      <c r="R38" s="7"/>
      <c r="S38" s="7">
        <v>9</v>
      </c>
      <c r="T38" s="7"/>
      <c r="U38" s="31"/>
    </row>
    <row r="39" spans="1:21" s="11" customFormat="1" ht="18" customHeight="1">
      <c r="A39" s="1">
        <v>35</v>
      </c>
      <c r="B39" s="1">
        <v>59272</v>
      </c>
      <c r="C39" s="22" t="s">
        <v>221</v>
      </c>
      <c r="D39" s="1" t="s">
        <v>211</v>
      </c>
      <c r="E39" s="6" t="s">
        <v>8</v>
      </c>
      <c r="F39" s="1" t="s">
        <v>82</v>
      </c>
      <c r="G39" s="1">
        <f t="shared" si="0"/>
        <v>16</v>
      </c>
      <c r="H39" s="30"/>
      <c r="I39" s="7"/>
      <c r="J39" s="7"/>
      <c r="K39" s="7"/>
      <c r="L39" s="7"/>
      <c r="M39" s="7"/>
      <c r="N39" s="7"/>
      <c r="O39" s="7">
        <v>5</v>
      </c>
      <c r="P39" s="7">
        <v>4</v>
      </c>
      <c r="Q39" s="7"/>
      <c r="R39" s="7"/>
      <c r="S39" s="7">
        <v>7</v>
      </c>
      <c r="T39" s="7"/>
      <c r="U39" s="31"/>
    </row>
    <row r="40" spans="1:21" s="11" customFormat="1" ht="18" customHeight="1">
      <c r="A40" s="1">
        <v>36</v>
      </c>
      <c r="B40" s="1">
        <v>56712</v>
      </c>
      <c r="C40" s="22" t="s">
        <v>224</v>
      </c>
      <c r="D40" s="1" t="s">
        <v>211</v>
      </c>
      <c r="E40" s="6" t="s">
        <v>8</v>
      </c>
      <c r="F40" s="1" t="s">
        <v>83</v>
      </c>
      <c r="G40" s="1">
        <f t="shared" si="0"/>
        <v>14</v>
      </c>
      <c r="H40" s="30"/>
      <c r="I40" s="7"/>
      <c r="J40" s="7"/>
      <c r="K40" s="7"/>
      <c r="L40" s="7"/>
      <c r="M40" s="7"/>
      <c r="N40" s="7"/>
      <c r="O40" s="7">
        <v>7</v>
      </c>
      <c r="P40" s="7">
        <v>7</v>
      </c>
      <c r="Q40" s="7"/>
      <c r="R40" s="7"/>
      <c r="S40" s="7"/>
      <c r="T40" s="7"/>
      <c r="U40" s="31"/>
    </row>
    <row r="41" spans="1:21" s="11" customFormat="1" ht="18" customHeight="1">
      <c r="A41" s="1">
        <v>36</v>
      </c>
      <c r="B41" s="1">
        <v>63596</v>
      </c>
      <c r="C41" s="22" t="s">
        <v>225</v>
      </c>
      <c r="D41" s="1" t="s">
        <v>211</v>
      </c>
      <c r="E41" s="6" t="s">
        <v>226</v>
      </c>
      <c r="F41" s="1" t="s">
        <v>101</v>
      </c>
      <c r="G41" s="1">
        <f t="shared" si="0"/>
        <v>14</v>
      </c>
      <c r="H41" s="30"/>
      <c r="I41" s="7"/>
      <c r="J41" s="7"/>
      <c r="K41" s="7"/>
      <c r="L41" s="7"/>
      <c r="M41" s="7"/>
      <c r="N41" s="7"/>
      <c r="O41" s="7">
        <v>8</v>
      </c>
      <c r="P41" s="7">
        <v>6</v>
      </c>
      <c r="Q41" s="7"/>
      <c r="R41" s="7"/>
      <c r="S41" s="7"/>
      <c r="T41" s="7"/>
      <c r="U41" s="31"/>
    </row>
    <row r="42" spans="1:21" s="11" customFormat="1" ht="18" customHeight="1">
      <c r="A42" s="1">
        <v>38</v>
      </c>
      <c r="B42" s="1">
        <v>62971</v>
      </c>
      <c r="C42" s="22" t="s">
        <v>238</v>
      </c>
      <c r="D42" s="1" t="s">
        <v>211</v>
      </c>
      <c r="E42" s="6" t="s">
        <v>87</v>
      </c>
      <c r="F42" s="1" t="s">
        <v>83</v>
      </c>
      <c r="G42" s="1">
        <f t="shared" si="0"/>
        <v>10</v>
      </c>
      <c r="H42" s="30"/>
      <c r="I42" s="7"/>
      <c r="J42" s="7"/>
      <c r="K42" s="7"/>
      <c r="L42" s="7"/>
      <c r="M42" s="7"/>
      <c r="N42" s="7"/>
      <c r="O42" s="7">
        <v>10</v>
      </c>
      <c r="P42" s="7"/>
      <c r="Q42" s="7"/>
      <c r="R42" s="7"/>
      <c r="S42" s="7"/>
      <c r="T42" s="7"/>
      <c r="U42" s="31"/>
    </row>
    <row r="43" spans="1:21" s="11" customFormat="1" ht="18" customHeight="1">
      <c r="A43" s="1">
        <v>38</v>
      </c>
      <c r="B43" s="1">
        <v>62716</v>
      </c>
      <c r="C43" s="22" t="s">
        <v>222</v>
      </c>
      <c r="D43" s="1" t="s">
        <v>211</v>
      </c>
      <c r="E43" s="6" t="s">
        <v>8</v>
      </c>
      <c r="F43" s="1" t="s">
        <v>82</v>
      </c>
      <c r="G43" s="1">
        <f t="shared" si="0"/>
        <v>10</v>
      </c>
      <c r="H43" s="30"/>
      <c r="I43" s="7"/>
      <c r="J43" s="7"/>
      <c r="K43" s="7"/>
      <c r="L43" s="7"/>
      <c r="M43" s="7"/>
      <c r="N43" s="7"/>
      <c r="O43" s="7"/>
      <c r="P43" s="7">
        <v>10</v>
      </c>
      <c r="Q43" s="7"/>
      <c r="R43" s="7"/>
      <c r="S43" s="7"/>
      <c r="T43" s="7"/>
      <c r="U43" s="31"/>
    </row>
    <row r="44" spans="1:21" s="11" customFormat="1" ht="18" customHeight="1">
      <c r="A44" s="1">
        <v>40</v>
      </c>
      <c r="B44" s="1">
        <v>46544</v>
      </c>
      <c r="C44" s="22" t="s">
        <v>223</v>
      </c>
      <c r="D44" s="1" t="s">
        <v>211</v>
      </c>
      <c r="E44" s="6" t="s">
        <v>8</v>
      </c>
      <c r="F44" s="1" t="s">
        <v>101</v>
      </c>
      <c r="G44" s="1">
        <f t="shared" si="0"/>
        <v>9</v>
      </c>
      <c r="H44" s="30"/>
      <c r="I44" s="7"/>
      <c r="J44" s="7"/>
      <c r="K44" s="7"/>
      <c r="L44" s="7"/>
      <c r="M44" s="7"/>
      <c r="N44" s="7"/>
      <c r="O44" s="7"/>
      <c r="P44" s="7">
        <v>9</v>
      </c>
      <c r="Q44" s="7"/>
      <c r="R44" s="7"/>
      <c r="S44" s="7"/>
      <c r="T44" s="7"/>
      <c r="U44" s="31"/>
    </row>
    <row r="45" spans="1:21" s="11" customFormat="1" ht="18" customHeight="1">
      <c r="A45" s="1">
        <v>41</v>
      </c>
      <c r="B45" s="1">
        <v>63073</v>
      </c>
      <c r="C45" s="22" t="s">
        <v>220</v>
      </c>
      <c r="D45" s="1" t="s">
        <v>211</v>
      </c>
      <c r="E45" s="6" t="s">
        <v>8</v>
      </c>
      <c r="F45" s="1" t="s">
        <v>82</v>
      </c>
      <c r="G45" s="1">
        <f t="shared" si="0"/>
        <v>8</v>
      </c>
      <c r="H45" s="30"/>
      <c r="I45" s="7"/>
      <c r="J45" s="7"/>
      <c r="K45" s="7"/>
      <c r="L45" s="7"/>
      <c r="M45" s="7"/>
      <c r="N45" s="7"/>
      <c r="O45" s="7"/>
      <c r="P45" s="7"/>
      <c r="Q45" s="7"/>
      <c r="R45" s="7"/>
      <c r="S45" s="7">
        <v>8</v>
      </c>
      <c r="T45" s="7"/>
      <c r="U45" s="31"/>
    </row>
    <row r="46" spans="1:21" s="11" customFormat="1" ht="18" customHeight="1">
      <c r="A46" s="1">
        <v>42</v>
      </c>
      <c r="B46" s="1">
        <v>58405</v>
      </c>
      <c r="C46" s="5" t="s">
        <v>227</v>
      </c>
      <c r="D46" s="1" t="s">
        <v>211</v>
      </c>
      <c r="E46" s="6" t="s">
        <v>87</v>
      </c>
      <c r="F46" s="1" t="s">
        <v>83</v>
      </c>
      <c r="G46" s="1">
        <f t="shared" si="0"/>
        <v>5</v>
      </c>
      <c r="H46" s="30"/>
      <c r="I46" s="7"/>
      <c r="J46" s="7"/>
      <c r="K46" s="7"/>
      <c r="L46" s="7"/>
      <c r="M46" s="7"/>
      <c r="N46" s="7"/>
      <c r="O46" s="7"/>
      <c r="P46" s="7">
        <v>5</v>
      </c>
      <c r="Q46" s="7"/>
      <c r="R46" s="7"/>
      <c r="S46" s="7"/>
      <c r="T46" s="7"/>
      <c r="U46" s="31"/>
    </row>
    <row r="47" spans="1:21" ht="18" customHeight="1">
      <c r="A47" s="1"/>
      <c r="B47" s="1"/>
      <c r="C47" s="22"/>
      <c r="D47" s="1"/>
      <c r="E47" s="6"/>
      <c r="F47" s="1"/>
      <c r="G47" s="1"/>
      <c r="H47" s="2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33"/>
    </row>
    <row r="48" spans="1:21" ht="6.9" customHeight="1">
      <c r="A48" s="37"/>
      <c r="B48" s="32"/>
      <c r="C48" s="38"/>
      <c r="D48" s="32"/>
      <c r="E48" s="39"/>
      <c r="F48" s="32"/>
      <c r="G48" s="40"/>
      <c r="H48" s="32"/>
      <c r="I48" s="41"/>
      <c r="J48" s="41"/>
      <c r="K48" s="41"/>
      <c r="L48" s="41"/>
      <c r="M48" s="41"/>
      <c r="N48" s="41"/>
      <c r="O48" s="41"/>
      <c r="P48" s="41"/>
      <c r="Q48" s="41"/>
      <c r="R48" s="41"/>
      <c r="S48" s="41"/>
      <c r="T48" s="41"/>
      <c r="U48" s="36"/>
    </row>
    <row r="49" spans="1:20" s="8" customFormat="1" ht="12.75" customHeight="1">
      <c r="A49" s="13"/>
      <c r="B49" s="14"/>
      <c r="D49" s="14"/>
      <c r="E49" s="15"/>
      <c r="F49" s="14"/>
      <c r="G49" s="14"/>
      <c r="H49" s="14"/>
      <c r="I49" s="12"/>
      <c r="J49" s="12"/>
      <c r="K49" s="12"/>
      <c r="L49" s="12"/>
      <c r="M49" s="12"/>
      <c r="N49" s="12"/>
      <c r="O49" s="12"/>
      <c r="P49" s="12"/>
      <c r="Q49" s="12"/>
      <c r="R49" s="12"/>
      <c r="S49" s="12"/>
      <c r="T49" s="12"/>
    </row>
    <row r="50" spans="1:20" ht="14.4">
      <c r="B50" s="56"/>
      <c r="C50" s="10"/>
      <c r="E50" s="2"/>
      <c r="G50" s="12"/>
      <c r="H50" s="12"/>
      <c r="T50" s="3"/>
    </row>
    <row r="51" spans="1:20" ht="14.4">
      <c r="B51" s="56"/>
      <c r="C51" s="10"/>
      <c r="E51" s="2"/>
      <c r="G51" s="12"/>
      <c r="H51" s="12"/>
      <c r="T51" s="3"/>
    </row>
    <row r="52" spans="1:20" ht="14.4">
      <c r="B52" s="56"/>
      <c r="C52" s="10"/>
      <c r="E52" s="2"/>
      <c r="G52" s="12"/>
      <c r="H52" s="12"/>
      <c r="T52" s="3"/>
    </row>
    <row r="53" spans="1:20" ht="14.4">
      <c r="B53" s="56"/>
      <c r="C53" s="10"/>
      <c r="E53" s="2"/>
      <c r="G53" s="12"/>
      <c r="H53" s="12"/>
      <c r="T53" s="3"/>
    </row>
    <row r="54" spans="1:20">
      <c r="C54" s="10"/>
      <c r="E54" s="2"/>
      <c r="G54" s="12"/>
      <c r="H54" s="12"/>
      <c r="T54" s="3"/>
    </row>
    <row r="55" spans="1:20">
      <c r="C55" s="10"/>
      <c r="E55" s="2"/>
      <c r="G55" s="12"/>
      <c r="H55" s="12"/>
      <c r="T55" s="3"/>
    </row>
    <row r="56" spans="1:20">
      <c r="C56" s="10"/>
      <c r="E56" s="2"/>
      <c r="G56" s="12"/>
      <c r="H56" s="12"/>
      <c r="T56" s="3"/>
    </row>
  </sheetData>
  <sheetProtection algorithmName="SHA-512" hashValue="FJ24cCMryXJ/bi6Uy1B5oSWHL9G5efpVsxpz8C2DfsPKT/gvGStriQDDqbDnyytlggFjzCOHDYX3BSjf51BqMg==" saltValue="MutbhBCL4R+1W9NqpbUITQ==" spinCount="100000" sheet="1" selectLockedCells="1" selectUnlockedCells="1"/>
  <sortState xmlns:xlrd2="http://schemas.microsoft.com/office/spreadsheetml/2017/richdata2" ref="B5:T46">
    <sortCondition descending="1" ref="G5:G46"/>
  </sortState>
  <mergeCells count="14">
    <mergeCell ref="T1:T2"/>
    <mergeCell ref="A2:G2"/>
    <mergeCell ref="A1:G1"/>
    <mergeCell ref="I1:I2"/>
    <mergeCell ref="P1:P2"/>
    <mergeCell ref="Q1:Q2"/>
    <mergeCell ref="R1:R2"/>
    <mergeCell ref="S1:S2"/>
    <mergeCell ref="O1:O2"/>
    <mergeCell ref="N1:N2"/>
    <mergeCell ref="M1:M2"/>
    <mergeCell ref="L1:L2"/>
    <mergeCell ref="K1:K2"/>
    <mergeCell ref="J1:J2"/>
  </mergeCells>
  <phoneticPr fontId="58" type="noConversion"/>
  <conditionalFormatting sqref="B1:C1048576">
    <cfRule type="duplicateValues" dxfId="9" priority="1"/>
    <cfRule type="duplicateValues" dxfId="8" priority="2"/>
  </conditionalFormatting>
  <conditionalFormatting sqref="B3:C3">
    <cfRule type="duplicateValues" dxfId="7" priority="4" stopIfTrue="1"/>
  </conditionalFormatting>
  <conditionalFormatting sqref="B5:C46">
    <cfRule type="duplicateValues" dxfId="6" priority="27941" stopIfTrue="1"/>
  </conditionalFormatting>
  <conditionalFormatting sqref="B5:C47">
    <cfRule type="duplicateValues" dxfId="5" priority="27710" stopIfTrue="1"/>
  </conditionalFormatting>
  <conditionalFormatting sqref="B47:C49 B1:C2 B4:C4 B57:C65559">
    <cfRule type="expression" dxfId="4" priority="6" stopIfTrue="1">
      <formula>AND(COUNTIF($B$1:$C$2, B1)+COUNTIF($B$4:$C$4, B1)+COUNTIF($B$47:$C$65559, B1)&gt;1,NOT(ISBLANK(B1)))</formula>
    </cfRule>
  </conditionalFormatting>
  <conditionalFormatting sqref="B47:C49">
    <cfRule type="duplicateValues" dxfId="3" priority="7" stopIfTrue="1"/>
  </conditionalFormatting>
  <conditionalFormatting sqref="B57:C1048576 B1:C49">
    <cfRule type="duplicateValues" dxfId="2" priority="3"/>
  </conditionalFormatting>
  <conditionalFormatting sqref="C5:C46">
    <cfRule type="duplicateValues" dxfId="1" priority="27950" stopIfTrue="1"/>
  </conditionalFormatting>
  <conditionalFormatting sqref="C47">
    <cfRule type="duplicateValues" dxfId="0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17</vt:i4>
      </vt:variant>
    </vt:vector>
  </HeadingPairs>
  <TitlesOfParts>
    <vt:vector size="17" baseType="lpstr">
      <vt:lpstr>MA1</vt:lpstr>
      <vt:lpstr>MA2</vt:lpstr>
      <vt:lpstr>FA1</vt:lpstr>
      <vt:lpstr>FA2</vt:lpstr>
      <vt:lpstr>MB1</vt:lpstr>
      <vt:lpstr>MB2</vt:lpstr>
      <vt:lpstr>FB1</vt:lpstr>
      <vt:lpstr>FB2</vt:lpstr>
      <vt:lpstr>MC1</vt:lpstr>
      <vt:lpstr>MC2</vt:lpstr>
      <vt:lpstr>FC1</vt:lpstr>
      <vt:lpstr>FC2</vt:lpstr>
      <vt:lpstr>MD1</vt:lpstr>
      <vt:lpstr>MD2</vt:lpstr>
      <vt:lpstr>ME+</vt:lpstr>
      <vt:lpstr>FD+</vt:lpstr>
      <vt:lpstr>S30</vt:lpstr>
    </vt:vector>
  </TitlesOfParts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Hudson</dc:creator>
  <cp:lastModifiedBy>Luiz Luz</cp:lastModifiedBy>
  <cp:revision/>
  <cp:lastPrinted>2025-04-24T20:58:20Z</cp:lastPrinted>
  <dcterms:created xsi:type="dcterms:W3CDTF">2004-03-27T01:47:07Z</dcterms:created>
  <dcterms:modified xsi:type="dcterms:W3CDTF">2025-06-09T19:21:14Z</dcterms:modified>
</cp:coreProperties>
</file>