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4628" documentId="11_1EEFEED3CD9DB39750CE643F69C08D03E7C508CC" xr6:coauthVersionLast="47" xr6:coauthVersionMax="47" xr10:uidLastSave="{01D4354D-98F3-4182-B03A-812A221C304E}"/>
  <bookViews>
    <workbookView xWindow="22932" yWindow="-108" windowWidth="23256" windowHeight="12456" tabRatio="950" activeTab="9" xr2:uid="{00000000-000D-0000-FFFF-FFFF00000000}"/>
  </bookViews>
  <sheets>
    <sheet name="MEL" sheetId="6" r:id="rId1"/>
    <sheet name="S23" sheetId="8" r:id="rId2"/>
    <sheet name="FEL" sheetId="7" r:id="rId3"/>
    <sheet name="F23" sheetId="24" r:id="rId4"/>
    <sheet name="MJR" sheetId="12" r:id="rId5"/>
    <sheet name="FJR" sheetId="15" r:id="rId6"/>
    <sheet name="JUV MASC" sheetId="18" r:id="rId7"/>
    <sheet name="JUV FEM" sheetId="21" r:id="rId8"/>
    <sheet name="INF MASC" sheetId="13" r:id="rId9"/>
    <sheet name="INF FEM" sheetId="10" r:id="rId10"/>
  </sheets>
  <definedNames>
    <definedName name="_xlnm._FilterDatabase" localSheetId="3" hidden="1">'F23'!$A$4:$G$23</definedName>
    <definedName name="_xlnm._FilterDatabase" localSheetId="2" hidden="1">FEL!$A$4:$G$48</definedName>
    <definedName name="_xlnm._FilterDatabase" localSheetId="5" hidden="1">FJR!$A$4:$G$19</definedName>
    <definedName name="_xlnm._FilterDatabase" localSheetId="9" hidden="1">'INF FEM'!$A$4:$Q$4</definedName>
    <definedName name="_xlnm._FilterDatabase" localSheetId="8" hidden="1">'INF MASC'!$A$4:$S$4</definedName>
    <definedName name="_xlnm._FilterDatabase" localSheetId="7" hidden="1">'JUV FEM'!$A$4:$Q$4</definedName>
    <definedName name="_xlnm._FilterDatabase" localSheetId="6" hidden="1">'JUV MASC'!$A$4:$W$4</definedName>
    <definedName name="_xlnm._FilterDatabase" localSheetId="0" hidden="1">MEL!$A$4:$G$91</definedName>
    <definedName name="_xlnm._FilterDatabase" localSheetId="4" hidden="1">MJR!$A$4:$G$42</definedName>
    <definedName name="_xlnm._FilterDatabase" localSheetId="1" hidden="1">'S23'!$A$4:$G$31</definedName>
    <definedName name="_xlnm.Print_Area" localSheetId="3">'F23'!$A$1:$H$25</definedName>
    <definedName name="_xlnm.Print_Area" localSheetId="2">FEL!$A$1:$H$50</definedName>
    <definedName name="_xlnm.Print_Area" localSheetId="5">FJR!$A$1:$H$21</definedName>
    <definedName name="_xlnm.Print_Area" localSheetId="7">'JUV FEM'!$A$1:$H$21</definedName>
    <definedName name="_xlnm.Print_Area" localSheetId="6">'JUV MASC'!$A$1:$H$39</definedName>
    <definedName name="_xlnm.Print_Area" localSheetId="0">MEL!$A$1:$H$93</definedName>
    <definedName name="_xlnm.Print_Area" localSheetId="4">MJR!$A$1:$H$44</definedName>
    <definedName name="_xlnm.Print_Area" localSheetId="1">'S23'!$A$1:$H$33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3" l="1"/>
  <c r="G22" i="13"/>
  <c r="G28" i="13"/>
  <c r="G33" i="13"/>
  <c r="G35" i="13"/>
  <c r="G38" i="13"/>
  <c r="G39" i="13"/>
  <c r="G43" i="13"/>
  <c r="G45" i="13"/>
  <c r="G46" i="13"/>
  <c r="G48" i="13"/>
  <c r="G29" i="13"/>
  <c r="G15" i="13"/>
  <c r="G16" i="21"/>
  <c r="G14" i="21"/>
  <c r="G16" i="18"/>
  <c r="G25" i="18"/>
  <c r="G28" i="18"/>
  <c r="G13" i="15"/>
  <c r="G17" i="12"/>
  <c r="G19" i="12"/>
  <c r="G21" i="12"/>
  <c r="G26" i="12"/>
  <c r="G29" i="12"/>
  <c r="G30" i="12"/>
  <c r="G31" i="12"/>
  <c r="G33" i="12"/>
  <c r="G22" i="24"/>
  <c r="G19" i="24"/>
  <c r="G12" i="24"/>
  <c r="G20" i="24"/>
  <c r="G21" i="24"/>
  <c r="G16" i="24"/>
  <c r="G23" i="24"/>
  <c r="G7" i="7"/>
  <c r="G8" i="7"/>
  <c r="G9" i="7"/>
  <c r="G13" i="7"/>
  <c r="G15" i="7"/>
  <c r="G18" i="7"/>
  <c r="G28" i="7"/>
  <c r="G32" i="7"/>
  <c r="G39" i="7"/>
  <c r="G40" i="7"/>
  <c r="G42" i="7"/>
  <c r="G44" i="7"/>
  <c r="G19" i="7"/>
  <c r="G23" i="8"/>
  <c r="G25" i="8"/>
  <c r="G12" i="8"/>
  <c r="G26" i="8"/>
  <c r="G7" i="8"/>
  <c r="G14" i="8"/>
  <c r="G27" i="8"/>
  <c r="G17" i="8"/>
  <c r="G34" i="6"/>
  <c r="G39" i="6"/>
  <c r="G59" i="6"/>
  <c r="G65" i="6"/>
  <c r="G78" i="6"/>
  <c r="G88" i="6"/>
  <c r="G55" i="6"/>
  <c r="G60" i="6"/>
  <c r="G69" i="6"/>
  <c r="G16" i="6"/>
  <c r="G19" i="6"/>
  <c r="G23" i="6"/>
  <c r="G61" i="6"/>
  <c r="G66" i="6"/>
  <c r="G70" i="6"/>
  <c r="G73" i="6"/>
  <c r="G28" i="6"/>
  <c r="G40" i="6"/>
  <c r="G44" i="6"/>
  <c r="G48" i="6"/>
  <c r="G57" i="6"/>
  <c r="G74" i="6"/>
  <c r="G81" i="6"/>
  <c r="G86" i="6"/>
  <c r="G89" i="6"/>
  <c r="M6" i="15"/>
  <c r="M31" i="7" l="1"/>
  <c r="G31" i="7" s="1"/>
  <c r="S33" i="12"/>
  <c r="S30" i="12"/>
  <c r="M28" i="18"/>
  <c r="K7" i="10" l="1"/>
  <c r="K8" i="10"/>
  <c r="G15" i="21"/>
  <c r="G27" i="18"/>
  <c r="G32" i="18"/>
  <c r="G29" i="18"/>
  <c r="G33" i="18"/>
  <c r="G26" i="18"/>
  <c r="G12" i="18"/>
  <c r="G24" i="18"/>
  <c r="G30" i="18"/>
  <c r="G36" i="18"/>
  <c r="G37" i="18"/>
  <c r="G34" i="12"/>
  <c r="G40" i="12"/>
  <c r="G37" i="12"/>
  <c r="G20" i="12"/>
  <c r="G29" i="7"/>
  <c r="G30" i="7"/>
  <c r="G37" i="7"/>
  <c r="G17" i="7"/>
  <c r="G6" i="7"/>
  <c r="G38" i="7"/>
  <c r="G21" i="7"/>
  <c r="G24" i="7"/>
  <c r="G26" i="7"/>
  <c r="G36" i="7"/>
  <c r="G20" i="8"/>
  <c r="P14" i="15"/>
  <c r="G23" i="13"/>
  <c r="G42" i="13"/>
  <c r="G36" i="13"/>
  <c r="G19" i="13"/>
  <c r="G25" i="13"/>
  <c r="G20" i="13"/>
  <c r="G27" i="13"/>
  <c r="G30" i="13"/>
  <c r="G36" i="12"/>
  <c r="G16" i="12"/>
  <c r="G41" i="6"/>
  <c r="G49" i="6"/>
  <c r="G46" i="6"/>
  <c r="G37" i="6"/>
  <c r="G12" i="6"/>
  <c r="G20" i="6"/>
  <c r="G9" i="6"/>
  <c r="G17" i="6"/>
  <c r="G31" i="6"/>
  <c r="G15" i="6"/>
  <c r="G47" i="6"/>
  <c r="G30" i="6"/>
  <c r="G52" i="6"/>
  <c r="G29" i="6"/>
  <c r="G68" i="6"/>
  <c r="G80" i="6"/>
  <c r="G91" i="6"/>
  <c r="G13" i="6"/>
  <c r="G10" i="6"/>
  <c r="G33" i="6"/>
  <c r="G35" i="6"/>
  <c r="G45" i="6"/>
  <c r="G7" i="6"/>
  <c r="G43" i="6"/>
  <c r="G72" i="6"/>
  <c r="G67" i="6"/>
  <c r="G31" i="13"/>
  <c r="G44" i="13"/>
  <c r="G40" i="13"/>
  <c r="G34" i="13"/>
  <c r="G42" i="12"/>
  <c r="G41" i="12"/>
  <c r="G7" i="12"/>
  <c r="G23" i="12"/>
  <c r="G8" i="6"/>
  <c r="G5" i="6"/>
  <c r="G36" i="6"/>
  <c r="G38" i="6"/>
  <c r="G24" i="6"/>
  <c r="G26" i="6"/>
  <c r="G50" i="6"/>
  <c r="G25" i="6"/>
  <c r="G56" i="6"/>
  <c r="G64" i="6"/>
  <c r="G79" i="6"/>
  <c r="G84" i="6"/>
  <c r="G14" i="6"/>
  <c r="G21" i="6"/>
  <c r="G90" i="6"/>
  <c r="G27" i="6"/>
  <c r="Q6" i="10" l="1"/>
  <c r="G12" i="13"/>
  <c r="G8" i="13"/>
  <c r="G17" i="24" l="1"/>
  <c r="G11" i="24" l="1"/>
  <c r="G17" i="13" l="1"/>
  <c r="G14" i="13"/>
  <c r="G41" i="13" l="1"/>
  <c r="G10" i="10"/>
  <c r="G9" i="10" l="1"/>
  <c r="G47" i="13"/>
  <c r="G10" i="24"/>
  <c r="G54" i="6" l="1"/>
  <c r="G10" i="21"/>
  <c r="G7" i="13" l="1"/>
  <c r="G22" i="12"/>
  <c r="G8" i="15" l="1"/>
  <c r="G18" i="21"/>
  <c r="G17" i="18"/>
  <c r="G23" i="18"/>
  <c r="G13" i="10"/>
  <c r="G9" i="13"/>
  <c r="G11" i="13"/>
  <c r="G5" i="13"/>
  <c r="G8" i="12"/>
  <c r="G6" i="24" l="1"/>
  <c r="G9" i="24"/>
  <c r="G48" i="7"/>
  <c r="G30" i="8"/>
  <c r="G15" i="8"/>
  <c r="G7" i="24" l="1"/>
  <c r="G29" i="8" l="1"/>
  <c r="G16" i="8"/>
  <c r="G25" i="7"/>
  <c r="G18" i="8"/>
  <c r="G8" i="8" l="1"/>
  <c r="G31" i="18"/>
  <c r="G5" i="10"/>
  <c r="G19" i="15"/>
  <c r="G10" i="7"/>
  <c r="G45" i="7"/>
  <c r="G46" i="7"/>
  <c r="G26" i="13"/>
  <c r="G15" i="18"/>
  <c r="G28" i="12"/>
  <c r="G75" i="6"/>
  <c r="G51" i="6"/>
  <c r="G85" i="6"/>
  <c r="G37" i="13" l="1"/>
  <c r="G11" i="8" l="1"/>
  <c r="G6" i="15"/>
  <c r="G31" i="8"/>
  <c r="G5" i="8"/>
  <c r="G24" i="8"/>
  <c r="G28" i="8"/>
  <c r="G13" i="12"/>
  <c r="G42" i="6"/>
  <c r="G82" i="6"/>
  <c r="G71" i="6"/>
  <c r="G15" i="15" l="1"/>
  <c r="G14" i="10"/>
  <c r="G11" i="10"/>
  <c r="G12" i="10" l="1"/>
  <c r="G13" i="8"/>
  <c r="G11" i="6"/>
  <c r="G10" i="8"/>
  <c r="G11" i="7" l="1"/>
  <c r="G33" i="7"/>
  <c r="G27" i="7"/>
  <c r="G16" i="7"/>
  <c r="G43" i="7"/>
  <c r="G7" i="15" l="1"/>
  <c r="G15" i="24"/>
  <c r="G76" i="6" l="1"/>
  <c r="G22" i="6"/>
  <c r="G62" i="6"/>
  <c r="G19" i="8"/>
  <c r="G63" i="6"/>
  <c r="G6" i="6"/>
  <c r="G53" i="6"/>
  <c r="G18" i="6"/>
  <c r="G14" i="24"/>
  <c r="G8" i="24"/>
  <c r="G22" i="7"/>
  <c r="G47" i="7"/>
  <c r="G20" i="7"/>
  <c r="G34" i="7"/>
  <c r="G58" i="6" l="1"/>
  <c r="G6" i="13"/>
  <c r="G8" i="21"/>
  <c r="G11" i="12"/>
  <c r="G32" i="6"/>
  <c r="G13" i="24"/>
  <c r="G5" i="24"/>
  <c r="G35" i="7"/>
  <c r="G12" i="7"/>
  <c r="G23" i="7"/>
  <c r="G41" i="7"/>
  <c r="G10" i="12"/>
  <c r="G6" i="12"/>
  <c r="G25" i="12"/>
  <c r="G18" i="12"/>
  <c r="G10" i="13"/>
  <c r="G21" i="13"/>
  <c r="G18" i="13"/>
  <c r="G16" i="13"/>
  <c r="G24" i="13"/>
  <c r="G32" i="13"/>
  <c r="G5" i="18"/>
  <c r="G9" i="18"/>
  <c r="G34" i="18"/>
  <c r="G7" i="18"/>
  <c r="G19" i="18"/>
  <c r="G18" i="18"/>
  <c r="G10" i="18"/>
  <c r="G13" i="18"/>
  <c r="G6" i="18"/>
  <c r="G7" i="10"/>
  <c r="G13" i="21"/>
  <c r="G6" i="21"/>
  <c r="G19" i="21"/>
  <c r="G11" i="21"/>
  <c r="G12" i="21"/>
  <c r="G9" i="21"/>
  <c r="G9" i="15" l="1"/>
  <c r="G17" i="15"/>
  <c r="G12" i="15"/>
  <c r="G5" i="15"/>
  <c r="G16" i="15"/>
  <c r="G38" i="12" l="1"/>
  <c r="G9" i="12"/>
  <c r="G14" i="12"/>
  <c r="G5" i="7"/>
  <c r="G11" i="18"/>
  <c r="G21" i="8"/>
  <c r="G9" i="8"/>
  <c r="G6" i="8"/>
  <c r="G22" i="8"/>
  <c r="G83" i="6" l="1"/>
  <c r="G77" i="6"/>
  <c r="G87" i="6"/>
  <c r="G8" i="18"/>
  <c r="G35" i="18"/>
  <c r="G22" i="18"/>
  <c r="G21" i="18"/>
  <c r="G14" i="18"/>
  <c r="G8" i="10"/>
  <c r="G6" i="10"/>
  <c r="G5" i="21"/>
  <c r="G17" i="21"/>
  <c r="G10" i="15"/>
  <c r="G18" i="15"/>
  <c r="G11" i="15"/>
  <c r="G24" i="12"/>
  <c r="G32" i="12"/>
  <c r="G27" i="12"/>
  <c r="G5" i="12"/>
  <c r="G39" i="12"/>
  <c r="G15" i="12"/>
  <c r="G35" i="12"/>
  <c r="G14" i="7" l="1"/>
  <c r="G7" i="21" l="1"/>
  <c r="G12" i="12" l="1"/>
  <c r="G18" i="24"/>
  <c r="G14" i="15"/>
  <c r="G20" i="18"/>
  <c r="G15" i="10"/>
</calcChain>
</file>

<file path=xl/sharedStrings.xml><?xml version="1.0" encoding="utf-8"?>
<sst xmlns="http://schemas.openxmlformats.org/spreadsheetml/2006/main" count="1549" uniqueCount="467">
  <si>
    <t>POS</t>
  </si>
  <si>
    <t>LICENÇA</t>
  </si>
  <si>
    <t>CATEG</t>
  </si>
  <si>
    <t>EQUIPE</t>
  </si>
  <si>
    <t>UF</t>
  </si>
  <si>
    <t>PTOS</t>
  </si>
  <si>
    <t>MAURO HENRIQUE MEDEIROS DA ROCHA</t>
  </si>
  <si>
    <t>MJR</t>
  </si>
  <si>
    <t>IMUNO BRASIL -PREFEITURA CME IRACEMAPOLIS</t>
  </si>
  <si>
    <t>SP</t>
  </si>
  <si>
    <t>17ª Volta do Futuro</t>
  </si>
  <si>
    <t>MIGUEL BESSANI VIEIRA</t>
  </si>
  <si>
    <t>AVULSO</t>
  </si>
  <si>
    <t>SC</t>
  </si>
  <si>
    <t>VICENZO SANTI LOCATELLI</t>
  </si>
  <si>
    <t>ASSOCIACAO PEDALA ITAPEMA DE CICLISMO</t>
  </si>
  <si>
    <t>VINICIUS AUGUSTO MORETO</t>
  </si>
  <si>
    <t>ERICK SEBASTIÃO COSTA CRUZ CRUZ</t>
  </si>
  <si>
    <t>FABIO RODRIGUES BRAGA JUNIOR</t>
  </si>
  <si>
    <t>ABEC RIO CLARO</t>
  </si>
  <si>
    <t>KAYLAN GONCALVES FELIPE</t>
  </si>
  <si>
    <t>JOÃO VITOR DA PAZ MONTEIRO</t>
  </si>
  <si>
    <t>ASSOCIACAO TERRA DE CICLISMO (A.T.C)</t>
  </si>
  <si>
    <t>JOÃO HENRIQUE MAURINA CARDOSO</t>
  </si>
  <si>
    <t>ASSOCIACAO JOINVILLENSE DE CICLISMO - AJOCICLO</t>
  </si>
  <si>
    <t>RAICA MILENA NIQUELATTI</t>
  </si>
  <si>
    <t>FJR</t>
  </si>
  <si>
    <t>SESI CICLISMO</t>
  </si>
  <si>
    <t>ISRAELY DIETERICH</t>
  </si>
  <si>
    <t>ACRS CYCLING TEAM/ROYAL CICLO/AUDAX</t>
  </si>
  <si>
    <t>RAFAELA BARBOZA OMODEI</t>
  </si>
  <si>
    <t>SARAH EGI LIBERATO DE ANDRADE</t>
  </si>
  <si>
    <t>AVAI F.C. - FME FLORIANOPOLIS - APGF</t>
  </si>
  <si>
    <t>YASMIN DE ANDRADE RAMOS</t>
  </si>
  <si>
    <t>MIGUEL DO NASCIMENTO LADISLAU</t>
  </si>
  <si>
    <t>MJU</t>
  </si>
  <si>
    <t>12ª Volta Feminina</t>
  </si>
  <si>
    <t>BERNARDO TOMASCHITZ SENFF</t>
  </si>
  <si>
    <t>JOÃO FELIPE LESSA ALVES</t>
  </si>
  <si>
    <t>BA</t>
  </si>
  <si>
    <t>KAIO HENRIQUE ANDRADE PENA</t>
  </si>
  <si>
    <t>FUND DE AMPARO AO ESPORTE DO MUNICIPIO DE ARARAQUARA</t>
  </si>
  <si>
    <t>JOAO PEDRO MEDEIROS</t>
  </si>
  <si>
    <t>EDUARDO DA CRUZ PINHEIRO</t>
  </si>
  <si>
    <t>MIGUEL MIRANDA PINHEIRO</t>
  </si>
  <si>
    <t>PREFEITURA OSASCO/COSTA NERI LOGISTICA/BIGIESPORTE/FAE</t>
  </si>
  <si>
    <t>GUILHERME DE FREITAS COSTA DO AMARAL</t>
  </si>
  <si>
    <t>SÃO JOSÉ CICLISMO / INSTITUTO ATHLON</t>
  </si>
  <si>
    <t>FELIPE LISTON DA SILVA</t>
  </si>
  <si>
    <t>FUNDACAO CASA DA CULTURA E ESPORTES</t>
  </si>
  <si>
    <t>ENZO PAGANI BRAZ</t>
  </si>
  <si>
    <t>BEATRIZ SPOSITO RAMOS</t>
  </si>
  <si>
    <t>FJU</t>
  </si>
  <si>
    <t>MANUELLA DE CARVALHO MACIEL</t>
  </si>
  <si>
    <t>DUBEM TEAM</t>
  </si>
  <si>
    <t>RJ</t>
  </si>
  <si>
    <t>GABRIELA GIRALDI GALVÃO</t>
  </si>
  <si>
    <t>ALICE ALVES CARNEIRO</t>
  </si>
  <si>
    <t>AMANDA BAGGIO DE MEIRA</t>
  </si>
  <si>
    <t>AGATHA MARIANA IWASENKO</t>
  </si>
  <si>
    <t>MARIA EDUARDA MORAES VENTURA</t>
  </si>
  <si>
    <t>ARR PRO TEAM</t>
  </si>
  <si>
    <t>LUÍSA ABALOS DUARTE</t>
  </si>
  <si>
    <t>ANE ISABELE DIAS GALDINI</t>
  </si>
  <si>
    <t>PYETRA FRANCO DA CRUZ</t>
  </si>
  <si>
    <t>JOAQUIM CARLOS BRAGA NETO</t>
  </si>
  <si>
    <t>MINF</t>
  </si>
  <si>
    <t>TALES DE OLIVEIRA SANTOS</t>
  </si>
  <si>
    <t>LUCAS DE OLIVEIRA ROSA</t>
  </si>
  <si>
    <t>ASSOCIACAO CICLISTICA MONTENEGRINA - ACICLOMONT</t>
  </si>
  <si>
    <t>RS</t>
  </si>
  <si>
    <t>LUIZ EDUARDO DA SILVA VIEIRA</t>
  </si>
  <si>
    <t>KAUÃ KIPPER</t>
  </si>
  <si>
    <t>LUIZ LORENZO LOPES ROSSI</t>
  </si>
  <si>
    <t>PR</t>
  </si>
  <si>
    <t>JOÃO PEDRO DENADAI</t>
  </si>
  <si>
    <t>PEDRO HENRIQUE GONÇALVES BENTO</t>
  </si>
  <si>
    <t>S.E.L.-MOGI GUAÇU</t>
  </si>
  <si>
    <t>PIETRO FERREIRA DOS SANTOS OLIVEIRA</t>
  </si>
  <si>
    <t>MURILO DA CRUZ SOPRANO SOUSA</t>
  </si>
  <si>
    <t>ISABELLY PIERRI DA SILVA</t>
  </si>
  <si>
    <t>FINF</t>
  </si>
  <si>
    <t>ISABELLY DO NASCIMENTO CIPRIANO</t>
  </si>
  <si>
    <t>AGATHA VITORIA ROSA SOUZA</t>
  </si>
  <si>
    <t>ELOAH HERRERA</t>
  </si>
  <si>
    <t>LIVIA LEOZZI CABEÇA</t>
  </si>
  <si>
    <t>FEL</t>
  </si>
  <si>
    <t>STEFANI MARIA PICOLLO PISATTO</t>
  </si>
  <si>
    <t>FABIANE BAGGIO DE MEIRA</t>
  </si>
  <si>
    <t>KARINE DE MACEDO FROTA</t>
  </si>
  <si>
    <t>MARIA JULIA DA SILVA VIEIRA</t>
  </si>
  <si>
    <t>S2 TEAM/ALTINO OSASCO</t>
  </si>
  <si>
    <t>F23</t>
  </si>
  <si>
    <t>GABRIELE LORENCINI DA SILVA</t>
  </si>
  <si>
    <t>JULIA RIBEIRO CORREA NEVES</t>
  </si>
  <si>
    <t>RAYSSA ANDRADE CUNHA</t>
  </si>
  <si>
    <t>ANDHEARA DE LIMA</t>
  </si>
  <si>
    <t>ASSOCIACAO DOJO</t>
  </si>
  <si>
    <t>KAELY FIRMIANO MESSIAS</t>
  </si>
  <si>
    <t>4º Grande Prêmio - Cavalo de Aço</t>
  </si>
  <si>
    <t>RENAN VIEIRA</t>
  </si>
  <si>
    <t>MEL</t>
  </si>
  <si>
    <t>GABRIEL METZGER</t>
  </si>
  <si>
    <t>MATHEUS INIESTA CABRINI</t>
  </si>
  <si>
    <t>M23</t>
  </si>
  <si>
    <t>DIONES CHINELATTO</t>
  </si>
  <si>
    <t>IGOR BRUSTOLIN</t>
  </si>
  <si>
    <t>AXEL KRUGER</t>
  </si>
  <si>
    <t>WALMIR BITAR JUNIOR</t>
  </si>
  <si>
    <t>LIGA DE CICLISMO CAMPOS GERAIS</t>
  </si>
  <si>
    <t>VINICIUS ANTÔNIO DE ALMEIDA</t>
  </si>
  <si>
    <t>SOUL CYCLES - SANTOS</t>
  </si>
  <si>
    <t>JOÃO ERCY LUCUVICHACK AGOSTINI</t>
  </si>
  <si>
    <t>SECEL JARAGUA DO SUL</t>
  </si>
  <si>
    <t>GUSTAVO SOARES DE OLIVEIRA</t>
  </si>
  <si>
    <t>GEOVANNI FRAZAO MAURICIO</t>
  </si>
  <si>
    <t>ANDRÉ DE SÁ</t>
  </si>
  <si>
    <t>GUILHERME AUGUSTO PORTUGAL</t>
  </si>
  <si>
    <t>LUIZ FELIPE ARCENO DA SILVA</t>
  </si>
  <si>
    <t>APGF - SAO JOSE - AVAI F.C.</t>
  </si>
  <si>
    <t>JOEL ORBEM ASCARI</t>
  </si>
  <si>
    <t>FABIANO BARBOSA MOREIRA</t>
  </si>
  <si>
    <t>PEDRO PAULO MONDINI</t>
  </si>
  <si>
    <t>VINICIUS GEORGE SANTOS</t>
  </si>
  <si>
    <t>LUCAS ALEXANDRE VIEIRA</t>
  </si>
  <si>
    <t>MIGUEL GIRELLI GONÇALVES PEREIRA</t>
  </si>
  <si>
    <t>JOAO PEDRO OURIQUES</t>
  </si>
  <si>
    <t>ALLAN MATIAS DOS SANTOS</t>
  </si>
  <si>
    <t>AUGUSTO SAUER DE QUADROS</t>
  </si>
  <si>
    <t>TIJUCAS BIKE TEAM</t>
  </si>
  <si>
    <t>MARIA LUIZA VARGAS DUWE</t>
  </si>
  <si>
    <t>ANA BEATRIZ VARGAS DUWE</t>
  </si>
  <si>
    <t>LUANA DOMINGOS</t>
  </si>
  <si>
    <t>CAMILLA DOMINGOS</t>
  </si>
  <si>
    <t>CAROLINE MANFRON</t>
  </si>
  <si>
    <t>AMANDA RICKES SOARES DA SILVA</t>
  </si>
  <si>
    <t>GABRIELLA DA SILVA RAMOS</t>
  </si>
  <si>
    <t>BRUCICLE</t>
  </si>
  <si>
    <t>JOAO PEDRO VARASCHIN PIAZZA</t>
  </si>
  <si>
    <t>VINICIUS THOR CAVALCANTI KOVALSKYS</t>
  </si>
  <si>
    <t>JOAQUIM ANTONIO CECCON BONIERSKI</t>
  </si>
  <si>
    <t>GERSON MORAES DA SILVEIRA</t>
  </si>
  <si>
    <t>LUIS RICARDO DA LUZ PEREIRA RODRIGUES</t>
  </si>
  <si>
    <t>ENZO RONCONI MACHADO</t>
  </si>
  <si>
    <t>38º Torneio de Verão</t>
  </si>
  <si>
    <t>PATRIQUE GAMA AZEVEDO</t>
  </si>
  <si>
    <t>L.S.D. LIGA SANCAETANENSE DE DESPORTO</t>
  </si>
  <si>
    <t>JOAO VITOR DA SILVA</t>
  </si>
  <si>
    <t>ANTONIO SERGIO ALVES</t>
  </si>
  <si>
    <t>ASSOCIACAO RADICAL SPORTS CLUB</t>
  </si>
  <si>
    <t>ERNANDES MORAES JUNIOR</t>
  </si>
  <si>
    <t>FAMIGLIA GIORDANO SERVICOS ESPORTIVOS LTDA</t>
  </si>
  <si>
    <t>VINICIUS BEZERRA</t>
  </si>
  <si>
    <t>MARCELO FLORENTINO SOARES</t>
  </si>
  <si>
    <t>VITOR LOBO CAMARGO</t>
  </si>
  <si>
    <t>HENRIQUE QUEIROZ</t>
  </si>
  <si>
    <t>FLÁVIA RASCADO MATOS MUNIZ</t>
  </si>
  <si>
    <t>CAROLINA BILATO</t>
  </si>
  <si>
    <t>UCRJ / TURIM</t>
  </si>
  <si>
    <t>IGOR FERNANDES BARRETO</t>
  </si>
  <si>
    <t>Grande Prêmio Campos do Jordão de Ciclismo</t>
  </si>
  <si>
    <t>CAINÃ GUIMARÃES DE OLIVEIRA</t>
  </si>
  <si>
    <t>32648</t>
  </si>
  <si>
    <t>EULLER MAGNO RABELO</t>
  </si>
  <si>
    <t>PINDAMONHANGABA CYCLING TEAM</t>
  </si>
  <si>
    <t>16256</t>
  </si>
  <si>
    <t>IGOR TEODORO MOLINA</t>
  </si>
  <si>
    <t>FLAVIO CARDOSO SANTOS</t>
  </si>
  <si>
    <t>VICENTE COSTA ZIPPINOTTI</t>
  </si>
  <si>
    <t>MATHEUS CHAVES DE SIQUEIRA</t>
  </si>
  <si>
    <t>DAVIDSON RODRIGUES OVIDOR</t>
  </si>
  <si>
    <t>ALAN VALENCIO MANIEZZO</t>
  </si>
  <si>
    <t>VICTOR ANDRADE FERREIRA</t>
  </si>
  <si>
    <t>GUARATINGUETÁ CYCLING TEAM</t>
  </si>
  <si>
    <t>JHON FREDY ARROYAVE QUINTERO</t>
  </si>
  <si>
    <t>LIGA DE CICLISMO SOROCABANA</t>
  </si>
  <si>
    <t>LUAN CARVALHO DA SILVA</t>
  </si>
  <si>
    <t>JOAO PAULO CANASSA DOS SANTOS</t>
  </si>
  <si>
    <t>ROBERTO PINHEIRO DA SILVA</t>
  </si>
  <si>
    <t>JHONATAN APARECIDO GASPAR DA SILVA</t>
  </si>
  <si>
    <t>ENDRIL SILVA LIMA</t>
  </si>
  <si>
    <t>GABRIELA DE SOUZA GONCALVES</t>
  </si>
  <si>
    <t>ANGELA CARDOSO MACHADO</t>
  </si>
  <si>
    <t>LUCIENE FERREIRA DA SILVA</t>
  </si>
  <si>
    <t>JULIANA ANAJA ANDRADE RIBEIRO PENA</t>
  </si>
  <si>
    <t>DANILAS FERREIRA DA SILVA</t>
  </si>
  <si>
    <t>LETICIA COBEIO MARQUES</t>
  </si>
  <si>
    <t>43885</t>
  </si>
  <si>
    <t>RAISSA PEREIRA SILVA</t>
  </si>
  <si>
    <t>57929</t>
  </si>
  <si>
    <t>MELYSSA FRANCO DA CRUZ</t>
  </si>
  <si>
    <t>46869</t>
  </si>
  <si>
    <t>YASMIN COSTA FAGUNDES</t>
  </si>
  <si>
    <t>LEGACY CYCLING TEAM</t>
  </si>
  <si>
    <t>62963</t>
  </si>
  <si>
    <t>ANA SOFIA PRANDI BALBINE</t>
  </si>
  <si>
    <t>29087</t>
  </si>
  <si>
    <t>ANA CAROLINA ESTEVES PAVÃO</t>
  </si>
  <si>
    <t>56275</t>
  </si>
  <si>
    <t>LAYLA APARECIDA SOUZA GOMES DA SILVA</t>
  </si>
  <si>
    <t>47266</t>
  </si>
  <si>
    <t>IVAN CARLOS DE SOUZA FILHO</t>
  </si>
  <si>
    <t>63260</t>
  </si>
  <si>
    <t>SHIMON TANAKA</t>
  </si>
  <si>
    <t>55225</t>
  </si>
  <si>
    <t>LUIS FELIPE MENDES</t>
  </si>
  <si>
    <t>VITOR GOMES DE OLIVEIRA</t>
  </si>
  <si>
    <t>46104</t>
  </si>
  <si>
    <t>DANILO SILVA ARAÚJO GOMES</t>
  </si>
  <si>
    <t>MATHEUS HENRIQUE DOS SANTOS JANUARIO</t>
  </si>
  <si>
    <t>49970</t>
  </si>
  <si>
    <t>MURILO BARBOSA SILVA DE CARVALHO</t>
  </si>
  <si>
    <t>ASSOCIACAO DE CICLISMO CAMPOS DO JORDAO</t>
  </si>
  <si>
    <t>60750</t>
  </si>
  <si>
    <t>AGATA SAMARA DOS SANTOS</t>
  </si>
  <si>
    <t>ANA CLARA DIAS GALDINI</t>
  </si>
  <si>
    <t>ALEXANDRE ALVES MANIEZZO</t>
  </si>
  <si>
    <t>SECRETARIA DE ESPORTES DE AMERICANA</t>
  </si>
  <si>
    <t>59655</t>
  </si>
  <si>
    <t>LUCAS RIBEIRO MACIEL</t>
  </si>
  <si>
    <t>59768</t>
  </si>
  <si>
    <t>LUCAS FERREIRA MIQUELIM</t>
  </si>
  <si>
    <t>TEAM SERV BIKE</t>
  </si>
  <si>
    <t>MATHEUS CALISTO LESSA</t>
  </si>
  <si>
    <t>61194</t>
  </si>
  <si>
    <t>JULIO BUCK RUIZ</t>
  </si>
  <si>
    <t>GUILHERME SANTOS DE OLIVEIRA</t>
  </si>
  <si>
    <t>62548</t>
  </si>
  <si>
    <t>PABLO BARBOSA RAMOS</t>
  </si>
  <si>
    <t>PREFEITURA MUNICIPAL DE SÃO SEBASTIÃO</t>
  </si>
  <si>
    <t>58484</t>
  </si>
  <si>
    <t>CARLOS EDUARDO BARBOSA</t>
  </si>
  <si>
    <t>60371</t>
  </si>
  <si>
    <t>MURILLO FELISBINO</t>
  </si>
  <si>
    <t>62547</t>
  </si>
  <si>
    <t>EDUARDO DOS SANTOS</t>
  </si>
  <si>
    <t>LUCAS TAKAY KITAHARA</t>
  </si>
  <si>
    <t>CLUBE DE CICLISMO DE SAO JOSE DOS CAMPOS</t>
  </si>
  <si>
    <t>62551</t>
  </si>
  <si>
    <t>MIGUEL CANDIDO DE MOURA</t>
  </si>
  <si>
    <t>YURI LEVI FERREIRA DA CUNHA</t>
  </si>
  <si>
    <t>55209</t>
  </si>
  <si>
    <t>OTAVIO BUCK DA SILVA</t>
  </si>
  <si>
    <t>60606</t>
  </si>
  <si>
    <t>LUIZ FELIPE JUN AMANAI GUSHIKEN</t>
  </si>
  <si>
    <t>RAQUEL GALHARDO MELO</t>
  </si>
  <si>
    <t>22ª Volta Ciclística de Goiás</t>
  </si>
  <si>
    <t>2B</t>
  </si>
  <si>
    <t>CRISTIAN EGIDIO DA ROSA</t>
  </si>
  <si>
    <t>TAUBATÉ CYCLING TEAM/TARUMÃ/ARAÚJO SIMÃO</t>
  </si>
  <si>
    <t>VINICIUS RANGEL COSTA</t>
  </si>
  <si>
    <t>SWIFT PRO CYCLING</t>
  </si>
  <si>
    <t>ALEX FERREIRA DE MELO</t>
  </si>
  <si>
    <t>LUIZ FERNANDO BOMFIM DE ALMEIDA</t>
  </si>
  <si>
    <t>OTAVIO AUGUSTO GONZELI</t>
  </si>
  <si>
    <t>LAURO CESAR MOURO CHAMAN</t>
  </si>
  <si>
    <t>JOAO PEDRO ROSSI</t>
  </si>
  <si>
    <t>PEDRO FIGUEIREDO LEME</t>
  </si>
  <si>
    <t>VINICIUS SILVA DOS SANTOS</t>
  </si>
  <si>
    <t>BRUNO MARTINS LEMES</t>
  </si>
  <si>
    <t>THALES FERNANDO AREIAS RIBEIRO</t>
  </si>
  <si>
    <t>AGI CYCLING TEAM</t>
  </si>
  <si>
    <t>FELIPE CRISTIANO DA PAIXAO MARQUES</t>
  </si>
  <si>
    <t>HALYSSON HENRIQUE FERREIRA</t>
  </si>
  <si>
    <t>BRENO DOS SANTOS PEREIRA</t>
  </si>
  <si>
    <t>RENATO EVANGELISTA MARTINS</t>
  </si>
  <si>
    <t>Night Challenger - Desafio Noturno</t>
  </si>
  <si>
    <t>PEDRO PAULO ALVES DA SILVA</t>
  </si>
  <si>
    <t>PE</t>
  </si>
  <si>
    <t>JEFFERSON SEMEÃO DA SILVA ALVES</t>
  </si>
  <si>
    <t>PB</t>
  </si>
  <si>
    <t>THIAGO CAVALCANTE DOS SANTOS</t>
  </si>
  <si>
    <t>JOSÉ DANRLEY CAVALCANTE DOS SANTOS</t>
  </si>
  <si>
    <t>JEFFERSON DA SILVA TARGINO</t>
  </si>
  <si>
    <t>JOÃO GABRIEL FERREIRA BRITO</t>
  </si>
  <si>
    <t>JOÃO PEDRO OLIVEIRA DOS SANTOS SILVA</t>
  </si>
  <si>
    <t>KEVERSON LUCAS PEREIRA RICARTE</t>
  </si>
  <si>
    <t>FELIPE DE LIMA RAMOS</t>
  </si>
  <si>
    <t>JOSE ITALO OLIVEIRA PONTES</t>
  </si>
  <si>
    <t>ASSOCIACAO DOS CICLISTAS DA PARAIBA</t>
  </si>
  <si>
    <t>RN</t>
  </si>
  <si>
    <t>LARISSA ESTRELA BARBOSA</t>
  </si>
  <si>
    <t>YARA YEDA DE LIMA PINTO E CAPELA DO MONTE</t>
  </si>
  <si>
    <t>LILIANE LIMA DE SOUZA</t>
  </si>
  <si>
    <t>MARIA THALITA LIMA DE SOUSA</t>
  </si>
  <si>
    <t>CLUBE TRISPORT DE CICLISMO - CTC</t>
  </si>
  <si>
    <t>PIETRA RENATA SILVA DE FIGUEIREDO</t>
  </si>
  <si>
    <t>JULIA GONCALVES DE LIMA MELO</t>
  </si>
  <si>
    <t>ANA CLAUDIA BARROS SIQUEIRA</t>
  </si>
  <si>
    <t>JOAO LUCAS FARIAS ALMEIDA</t>
  </si>
  <si>
    <t>VITOR GABRIEL DE LIMA SAMPAIO</t>
  </si>
  <si>
    <t>GABRIEL AFONSO LEITE DA SILVA</t>
  </si>
  <si>
    <t>RENAN URIEL COSTA FERRO</t>
  </si>
  <si>
    <t>CRISTIANO KAUA VILA NOVA SOTELI</t>
  </si>
  <si>
    <t>NICOLAS DE MENDONCA ALMEIDA</t>
  </si>
  <si>
    <t>JOSE HENRIQUE PAULINO BATISTA</t>
  </si>
  <si>
    <t>LORENZO SOUTO DE BARROS</t>
  </si>
  <si>
    <t>54º Circuito do Boa Vista</t>
  </si>
  <si>
    <t>ASSOCIACAO CICLISTICA ROLANDENSE</t>
  </si>
  <si>
    <t>LAURA ZENOVELO DA SILVA</t>
  </si>
  <si>
    <t>HELOISA CARMINATTI CARDOSO</t>
  </si>
  <si>
    <t>GIOVANA CASTRO DA SILVEIRA</t>
  </si>
  <si>
    <t>CLUBE MARINGAENSE DE CICLISMO-CMC</t>
  </si>
  <si>
    <t>FERNANDA CAMARGO DE SOUZA</t>
  </si>
  <si>
    <t>DJENIFER NUNES DUTRA</t>
  </si>
  <si>
    <t>MARIA CLARA NOBILE PESSOA</t>
  </si>
  <si>
    <t>GABRIELLA MARTINELLI GOMES LACERDA</t>
  </si>
  <si>
    <t>ANA CLARA ALVES NUNES DE LIMA</t>
  </si>
  <si>
    <t>LAUREN NIEDERAUER OLIVEIRA</t>
  </si>
  <si>
    <t>NICOLAS FELIPE DOS SANTOS</t>
  </si>
  <si>
    <t>BERNARDO VICTORIO CHAGAS MOTA</t>
  </si>
  <si>
    <t>JOSUÉ RODRIGUES FERREIRA</t>
  </si>
  <si>
    <t>GUSTAVO GIRARDI</t>
  </si>
  <si>
    <t>MIKAEL PEREIRA AMARAL</t>
  </si>
  <si>
    <t>HELINTON GABRIEL MARTINS CHAGAS</t>
  </si>
  <si>
    <t>ARTHUR SOUZA CORBANI</t>
  </si>
  <si>
    <t>JOÃO VITOR TARTARI DE ALMEIDA</t>
  </si>
  <si>
    <t>JOÃO PEDRO FURLICK</t>
  </si>
  <si>
    <t>JOAO VICTOR PARISOTTO GESSER</t>
  </si>
  <si>
    <t>ALEXANDRE SILVA ALVES</t>
  </si>
  <si>
    <t>MIGUEL ANGELO ALBERTI</t>
  </si>
  <si>
    <t>TAMIRES FANNY RADATZ</t>
  </si>
  <si>
    <t>TALITA DA LUZ DE OLIVEIRA</t>
  </si>
  <si>
    <t>ANA JULIA SANTOS ALVES</t>
  </si>
  <si>
    <t>CATHARINE EHRMANN VIEIRA</t>
  </si>
  <si>
    <t>EMANUELLE BRONISKI VIXIMICZEN</t>
  </si>
  <si>
    <t>DEBORA MOURA COSTA</t>
  </si>
  <si>
    <t>JOELMA SILVA FERREIRA</t>
  </si>
  <si>
    <t>LUISA CAROLINE ZIEL DUVE</t>
  </si>
  <si>
    <t>THAISE ELOISA BUSARELLO</t>
  </si>
  <si>
    <t>GISELLE LUNARDELLI JORGE</t>
  </si>
  <si>
    <t>MIKAELLA DE SOUZA</t>
  </si>
  <si>
    <t>ANDRÉ EDUARDO GOHR</t>
  </si>
  <si>
    <t>VINICIUS MATEUS SANTIN ALBERTI</t>
  </si>
  <si>
    <t>VITOR EDUARDO DOS SANTOS PRADO CORREA POMPEU</t>
  </si>
  <si>
    <t>SOUL EXTREME RACING TEAM</t>
  </si>
  <si>
    <t>FABIANO DOS SANTOS MOTA</t>
  </si>
  <si>
    <t>GILBERTO VEIGA DE GOIS</t>
  </si>
  <si>
    <t>THIAGO DUARTE NARDIN</t>
  </si>
  <si>
    <t>GUILHERME WISNIESKI</t>
  </si>
  <si>
    <t>JOSIMAR OLIVEIRA DO SACRAMENTO</t>
  </si>
  <si>
    <t>LAÉRCIO JOSÉ SILVEIRA</t>
  </si>
  <si>
    <t>MATHEUS CONSTANTINO</t>
  </si>
  <si>
    <t>LEANDRO BRUNS</t>
  </si>
  <si>
    <t>CRISTIAN LUIS LAZZARI</t>
  </si>
  <si>
    <t>VICTOR MURARO PEREIRA</t>
  </si>
  <si>
    <t>BRUNO EDUARDO DOS SANTOS DOMINGOS</t>
  </si>
  <si>
    <t>RYAN MURARI IPOJUCA DA SILVA</t>
  </si>
  <si>
    <t>35ª Prova Ciclística Subida do Morro da Cruz</t>
  </si>
  <si>
    <t>MATEUS DE OLIVEIRA ROSA</t>
  </si>
  <si>
    <t>MATIAS MEDICI</t>
  </si>
  <si>
    <t>BRUNA STRUBE LIMA</t>
  </si>
  <si>
    <t>MARIANNA LOUISE TOLEDO MACHADO</t>
  </si>
  <si>
    <t>RUTI DOS REIS PEREIRA</t>
  </si>
  <si>
    <t>8º Desafio 230</t>
  </si>
  <si>
    <t>THIAGO ALVES DE LIMA</t>
  </si>
  <si>
    <t>LUCAS ESTRELA BARBOSA</t>
  </si>
  <si>
    <t>JOELSON ARAUJO PORTO</t>
  </si>
  <si>
    <t>ROBERTA SABINO GADELHA FONTES</t>
  </si>
  <si>
    <t>KAWANI SOFIA DE OLIVEIRA CARNEIRO</t>
  </si>
  <si>
    <t>JOAO VINICIUS DA SILVA</t>
  </si>
  <si>
    <t>SOCIEDADE AMIGOS DO DEFICIENTE FÍSICO</t>
  </si>
  <si>
    <t>GUILHERME HENRIQUE PEDRA ANEGUES</t>
  </si>
  <si>
    <t>FLAVIO MARQUES DOS SANTOS</t>
  </si>
  <si>
    <t>ATLETA</t>
  </si>
  <si>
    <t>4º GP Rainha do Brejo de Ciclismo</t>
  </si>
  <si>
    <t>BISMARQUE FERNANDO DE FRANÇA SOUZA</t>
  </si>
  <si>
    <t>SKY BIKE TEAM</t>
  </si>
  <si>
    <t>DANILO GOMES SILVEIRA</t>
  </si>
  <si>
    <t>BIKE RACING TEAM</t>
  </si>
  <si>
    <t>PI</t>
  </si>
  <si>
    <t>GESMIEL FERNANDO DE FRANCA SOUZA</t>
  </si>
  <si>
    <t>GLAUBER KAUÊ DA SILVA ROCHA</t>
  </si>
  <si>
    <t>73ª Volta Ciclística 1º de Maio</t>
  </si>
  <si>
    <t>KACIO FONSECA DA SILVA FREITAS</t>
  </si>
  <si>
    <t>ARMANDO REIS DA COSTA CAMARGO FILHO</t>
  </si>
  <si>
    <t>INDAIATUBA CYCLING TEAM</t>
  </si>
  <si>
    <t>PETERSON AUGUSTO SENEGAGLEA FERNANDES</t>
  </si>
  <si>
    <t>LUCAS SAVIETO CALIMANI</t>
  </si>
  <si>
    <t>THIAGO FERREIRA</t>
  </si>
  <si>
    <t>MAICKE RENÊ MONTEIRO PEREIRA</t>
  </si>
  <si>
    <t>EDSON ANTONIO PONCIANO</t>
  </si>
  <si>
    <t>MATHEUS ROGERIO KELER</t>
  </si>
  <si>
    <t>MARCIO FERREIRA BIGAI</t>
  </si>
  <si>
    <t>GUSTAVO ROMA DE OLIVEIRA FILHO</t>
  </si>
  <si>
    <t>ANA PAULA POLEGATCH</t>
  </si>
  <si>
    <t>CAROLINA BARBOSA ALVES DO NASCIMENTO</t>
  </si>
  <si>
    <t>THAYNÁ ARAUJO DE LIMA</t>
  </si>
  <si>
    <t>ADRIELE ALVES MENDES</t>
  </si>
  <si>
    <t>ELIZABETH BERTON</t>
  </si>
  <si>
    <t>LULUFIVE TEAM</t>
  </si>
  <si>
    <t>LARISSA CASTELARI DE LIMA</t>
  </si>
  <si>
    <t>CARLA GUTTILLA LACERDA</t>
  </si>
  <si>
    <t>DAYENE CRISTINA FRANCO SOARES</t>
  </si>
  <si>
    <t>NICOLLE WENDY BORGES</t>
  </si>
  <si>
    <t>ALICE TAMIRYS LEITE DE MELO</t>
  </si>
  <si>
    <t>ERIKA SOARES CORREA</t>
  </si>
  <si>
    <t>YARA DRIELE MIRANDA DE OLIVEIRA</t>
  </si>
  <si>
    <t>MARIA CLARA FERREIRA</t>
  </si>
  <si>
    <t>THIAGO BRAGA PERDIGAO</t>
  </si>
  <si>
    <t>MURILO LARA UMAR</t>
  </si>
  <si>
    <t>PEDRO LUCAS DOURADO DA SILVA</t>
  </si>
  <si>
    <t>RENATO DA MATTA PACHIONE</t>
  </si>
  <si>
    <t>BIANCA BACCARIN DA SILVA</t>
  </si>
  <si>
    <t>LEO DE SOUZA TEIXEIRA</t>
  </si>
  <si>
    <t>MG</t>
  </si>
  <si>
    <t>CAROLINE ORDIALES DE LUCIO</t>
  </si>
  <si>
    <t>GUILHERME VIANA LUFRANO</t>
  </si>
  <si>
    <t>EDUARDO PONCIANO BERTOLDO</t>
  </si>
  <si>
    <t>DAVI SALVI DE OLIVEIRA PRADO</t>
  </si>
  <si>
    <t>S.E.L. - MOGI GUAÇU</t>
  </si>
  <si>
    <t>GUILHERME FERREIRA BUENO</t>
  </si>
  <si>
    <t>FERNANDO GONÇALVES RIBEIRO</t>
  </si>
  <si>
    <t>CAIO OGNIBENE TEIXEIRA</t>
  </si>
  <si>
    <t>ARTHUR CARDOSO MELLE</t>
  </si>
  <si>
    <t>CLUBE SOROCABANO DE BICICROSS</t>
  </si>
  <si>
    <t>NATHAN HENRIQUE DE MORAES</t>
  </si>
  <si>
    <t>RAPHAEL DELBOUX SCALZARETTO</t>
  </si>
  <si>
    <t>MATHEUS DE MARTIN DEMARCHI DA SILVA</t>
  </si>
  <si>
    <t>MIGUEL SIMOES BASSANI</t>
  </si>
  <si>
    <t>74ª Dia do Trabalhador</t>
  </si>
  <si>
    <t>MATHEUS ZAGO AREAS</t>
  </si>
  <si>
    <t>CAIO RODRIGUES BENEVENTE</t>
  </si>
  <si>
    <t>LEONARDO OLIVEIRA GIOSEFFI</t>
  </si>
  <si>
    <t/>
  </si>
  <si>
    <t>DANIEL DE AQUINO AIRES FARIA</t>
  </si>
  <si>
    <t>DAVI MAÇULO BATISTA PIMENTEL</t>
  </si>
  <si>
    <t>ANDREY DANIEL DA SILVA</t>
  </si>
  <si>
    <t>BRENO BINHOTE MACHADO LACERDA ANTONIO</t>
  </si>
  <si>
    <t>ERT TEAM VALENÇA</t>
  </si>
  <si>
    <t>JOÃO PEDRO DE ABREU VIEIRA</t>
  </si>
  <si>
    <t>RAYWAN RUBEN DOS SANTOS MATIAS</t>
  </si>
  <si>
    <t>RAFAEL LINDENBERG BRAGA DE THUIN</t>
  </si>
  <si>
    <t>ADRIANO DONIZETI RIBEIRO</t>
  </si>
  <si>
    <t>DESAN DOMINI SEVEN</t>
  </si>
  <si>
    <t>LUIZ FELIPE FRAGA DOS SANTOS</t>
  </si>
  <si>
    <t>DANIEL GOMES DE MORAIS</t>
  </si>
  <si>
    <t>OLIVER CARVALHO LEITE</t>
  </si>
  <si>
    <t>AMOS DOS ANJOS ALMEIDA</t>
  </si>
  <si>
    <t>ARTHUR DE SOUZA GUIMARÃES</t>
  </si>
  <si>
    <t>RONY PETERSON DE OLIVEIRA GRANJA</t>
  </si>
  <si>
    <t>LUIZ FELIPE NABAHIER DUARTE</t>
  </si>
  <si>
    <t>JOÃO EMERSON DANTAS MARTINS</t>
  </si>
  <si>
    <t>MARIA EDUARDA ANDRADE</t>
  </si>
  <si>
    <t>EDUARDA FERREIRA DE SOUZA</t>
  </si>
  <si>
    <t>Copa Hans Fisher</t>
  </si>
  <si>
    <t>LUIZ FRANCISCO DE PAIVA FERREIRA</t>
  </si>
  <si>
    <t>PEDRO HENRIQUE CAMARGO DE MEDEIROS</t>
  </si>
  <si>
    <t>JOEL ALEXANDRE MARX</t>
  </si>
  <si>
    <t>MAGNO DO PRADO NAZARET</t>
  </si>
  <si>
    <t>DIEGO DE JESUS MENDES</t>
  </si>
  <si>
    <t>FRANK SINATRA DELUVINO</t>
  </si>
  <si>
    <t>THIAGO RODRIGO DEMARCHI</t>
  </si>
  <si>
    <t>LIBERA RAQUEL DOS SANTOS STEINKE</t>
  </si>
  <si>
    <t>FUSION RACE TEAM</t>
  </si>
  <si>
    <t>RHANNA CRISTHINY BERNARDI</t>
  </si>
  <si>
    <t>MAICON GHETHS BANDLER</t>
  </si>
  <si>
    <t>RANKING ESTRADA - ELITE MASCULINO - 23/05/2025</t>
  </si>
  <si>
    <t>RANKING ESTRADA - SUB 23 MASCULINO - 23/05/2025</t>
  </si>
  <si>
    <t>RANKING ESTRADA - ELITE FEMININO - 23/05/2025</t>
  </si>
  <si>
    <t>RANKING ESTRADA - SUB 23 FEMININO - 23/05/2025</t>
  </si>
  <si>
    <t>RANKING ESTRADA - JUNIOR MASCULINO - 23/05/2025</t>
  </si>
  <si>
    <t>RANKING ESTRADA - JUNIOR FEMININO - 23/05/2025</t>
  </si>
  <si>
    <t>RANKING ESTRADA - JUVENIL MASCULINO - 23/05/2025</t>
  </si>
  <si>
    <t>RANKING ESTRADA - JUVENIL FEMININO - 23/05/2025</t>
  </si>
  <si>
    <t>RANKING ESTRADA - INFANTO JUVENIL MASCULINO - 23/05/2025</t>
  </si>
  <si>
    <t>RANKING ESTRADA - INFANTO JUVENIL FEMININO - 23/05/2025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</si>
</sst>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5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80008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sz val="10"/>
      <color rgb="FF000000"/>
      <name val="Calibri"/>
      <family val="2"/>
      <scheme val="minor"/>
    </font>
    <font>
      <b/>
      <sz val="12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99CC"/>
        <bgColor rgb="FFFF99CC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30">
    <xf numFmtId="0" fontId="0" fillId="0" borderId="0"/>
    <xf numFmtId="0" fontId="13" fillId="0" borderId="0"/>
    <xf numFmtId="0" fontId="14" fillId="0" borderId="15" applyNumberFormat="0" applyFill="0" applyAlignment="0" applyProtection="0"/>
    <xf numFmtId="0" fontId="15" fillId="0" borderId="16" applyNumberFormat="0" applyFill="0" applyAlignment="0" applyProtection="0"/>
    <xf numFmtId="0" fontId="16" fillId="0" borderId="17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18" applyNumberFormat="0" applyAlignment="0" applyProtection="0"/>
    <xf numFmtId="0" fontId="19" fillId="6" borderId="19" applyNumberFormat="0" applyAlignment="0" applyProtection="0"/>
    <xf numFmtId="0" fontId="20" fillId="6" borderId="18" applyNumberFormat="0" applyAlignment="0" applyProtection="0"/>
    <xf numFmtId="0" fontId="21" fillId="0" borderId="20" applyNumberFormat="0" applyFill="0" applyAlignment="0" applyProtection="0"/>
    <xf numFmtId="0" fontId="22" fillId="7" borderId="2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3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29" fillId="0" borderId="0"/>
    <xf numFmtId="0" fontId="30" fillId="0" borderId="0"/>
    <xf numFmtId="0" fontId="31" fillId="33" borderId="0" applyNumberFormat="0" applyBorder="0" applyAlignment="0" applyProtection="0"/>
    <xf numFmtId="0" fontId="3" fillId="0" borderId="0"/>
    <xf numFmtId="0" fontId="32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  <xf numFmtId="0" fontId="36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40" fillId="35" borderId="0" applyNumberFormat="0" applyBorder="0" applyAlignment="0" applyProtection="0"/>
    <xf numFmtId="0" fontId="40" fillId="35" borderId="0" applyNumberFormat="0" applyBorder="0" applyProtection="0">
      <alignment vertical="top"/>
    </xf>
    <xf numFmtId="0" fontId="41" fillId="0" borderId="0" applyNumberFormat="0" applyBorder="0" applyProtection="0">
      <alignment horizontal="center"/>
    </xf>
    <xf numFmtId="0" fontId="41" fillId="0" borderId="0" applyNumberFormat="0" applyBorder="0" applyProtection="0">
      <alignment horizontal="center"/>
    </xf>
    <xf numFmtId="0" fontId="41" fillId="0" borderId="0" applyNumberFormat="0" applyBorder="0" applyProtection="0">
      <alignment horizontal="center" textRotation="90"/>
    </xf>
    <xf numFmtId="0" fontId="41" fillId="0" borderId="0" applyNumberFormat="0" applyBorder="0" applyProtection="0">
      <alignment horizontal="center" textRotation="90"/>
    </xf>
    <xf numFmtId="0" fontId="42" fillId="0" borderId="0" applyNumberFormat="0" applyBorder="0" applyProtection="0"/>
    <xf numFmtId="0" fontId="42" fillId="0" borderId="0" applyNumberFormat="0" applyBorder="0" applyProtection="0"/>
    <xf numFmtId="164" fontId="42" fillId="0" borderId="0" applyBorder="0" applyProtection="0"/>
    <xf numFmtId="164" fontId="42" fillId="0" borderId="0" applyBorder="0" applyProtection="0"/>
    <xf numFmtId="0" fontId="43" fillId="0" borderId="0"/>
    <xf numFmtId="0" fontId="44" fillId="0" borderId="0"/>
    <xf numFmtId="0" fontId="45" fillId="36" borderId="0"/>
    <xf numFmtId="0" fontId="45" fillId="37" borderId="0"/>
    <xf numFmtId="0" fontId="44" fillId="38" borderId="0"/>
    <xf numFmtId="0" fontId="46" fillId="39" borderId="0"/>
    <xf numFmtId="0" fontId="47" fillId="40" borderId="0"/>
    <xf numFmtId="0" fontId="48" fillId="0" borderId="0"/>
    <xf numFmtId="0" fontId="49" fillId="41" borderId="0"/>
    <xf numFmtId="0" fontId="50" fillId="0" borderId="0"/>
    <xf numFmtId="0" fontId="51" fillId="0" borderId="0"/>
    <xf numFmtId="0" fontId="52" fillId="0" borderId="0"/>
    <xf numFmtId="0" fontId="53" fillId="42" borderId="0"/>
    <xf numFmtId="0" fontId="54" fillId="42" borderId="25"/>
    <xf numFmtId="0" fontId="43" fillId="0" borderId="0"/>
    <xf numFmtId="0" fontId="43" fillId="0" borderId="0"/>
    <xf numFmtId="0" fontId="46" fillId="0" borderId="0"/>
    <xf numFmtId="0" fontId="55" fillId="0" borderId="0"/>
  </cellStyleXfs>
  <cellXfs count="61"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11" fillId="0" borderId="1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1" fillId="2" borderId="1" xfId="0" quotePrefix="1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textRotation="90"/>
    </xf>
    <xf numFmtId="0" fontId="11" fillId="2" borderId="7" xfId="0" applyFont="1" applyFill="1" applyBorder="1" applyAlignment="1">
      <alignment horizontal="center" textRotation="90"/>
    </xf>
    <xf numFmtId="14" fontId="56" fillId="0" borderId="9" xfId="0" applyNumberFormat="1" applyFont="1" applyBorder="1" applyAlignment="1">
      <alignment horizontal="center" vertical="center"/>
    </xf>
    <xf numFmtId="14" fontId="56" fillId="0" borderId="10" xfId="0" applyNumberFormat="1" applyFont="1" applyBorder="1" applyAlignment="1">
      <alignment horizontal="center" vertical="center"/>
    </xf>
    <xf numFmtId="14" fontId="56" fillId="0" borderId="11" xfId="0" applyNumberFormat="1" applyFont="1" applyBorder="1" applyAlignment="1">
      <alignment horizontal="center" vertical="center"/>
    </xf>
    <xf numFmtId="14" fontId="10" fillId="0" borderId="12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textRotation="90"/>
    </xf>
    <xf numFmtId="0" fontId="11" fillId="0" borderId="7" xfId="0" applyFont="1" applyBorder="1" applyAlignment="1">
      <alignment horizontal="center" textRotation="90"/>
    </xf>
    <xf numFmtId="0" fontId="11" fillId="2" borderId="1" xfId="0" applyFont="1" applyFill="1" applyBorder="1" applyAlignment="1">
      <alignment horizontal="center" textRotation="90"/>
    </xf>
  </cellXfs>
  <cellStyles count="130">
    <cellStyle name="20% - Ênfase1" xfId="16" builtinId="30" customBuiltin="1"/>
    <cellStyle name="20% - Ênfase1 2" xfId="51" xr:uid="{00000000-0005-0000-0000-000001000000}"/>
    <cellStyle name="20% - Ênfase1 3" xfId="71" xr:uid="{00000000-0005-0000-0000-000002000000}"/>
    <cellStyle name="20% - Ênfase2" xfId="20" builtinId="34" customBuiltin="1"/>
    <cellStyle name="20% - Ênfase2 2" xfId="54" xr:uid="{00000000-0005-0000-0000-000004000000}"/>
    <cellStyle name="20% - Ênfase2 3" xfId="72" xr:uid="{00000000-0005-0000-0000-000005000000}"/>
    <cellStyle name="20% - Ênfase3" xfId="24" builtinId="38" customBuiltin="1"/>
    <cellStyle name="20% - Ênfase3 2" xfId="57" xr:uid="{00000000-0005-0000-0000-000007000000}"/>
    <cellStyle name="20% - Ênfase3 3" xfId="73" xr:uid="{00000000-0005-0000-0000-000008000000}"/>
    <cellStyle name="20% - Ênfase4" xfId="28" builtinId="42" customBuiltin="1"/>
    <cellStyle name="20% - Ênfase4 2" xfId="60" xr:uid="{00000000-0005-0000-0000-00000A000000}"/>
    <cellStyle name="20% - Ênfase4 3" xfId="74" xr:uid="{00000000-0005-0000-0000-00000B000000}"/>
    <cellStyle name="20% - Ênfase5" xfId="32" builtinId="46" customBuiltin="1"/>
    <cellStyle name="20% - Ênfase5 2" xfId="63" xr:uid="{00000000-0005-0000-0000-00000D000000}"/>
    <cellStyle name="20% - Ênfase5 3" xfId="75" xr:uid="{00000000-0005-0000-0000-00000E000000}"/>
    <cellStyle name="20% - Ênfase6" xfId="36" builtinId="50" customBuiltin="1"/>
    <cellStyle name="20% - Ênfase6 2" xfId="66" xr:uid="{00000000-0005-0000-0000-000010000000}"/>
    <cellStyle name="20% - Ênfase6 3" xfId="76" xr:uid="{00000000-0005-0000-0000-000011000000}"/>
    <cellStyle name="40% - Ênfase1" xfId="17" builtinId="31" customBuiltin="1"/>
    <cellStyle name="40% - Ênfase1 2" xfId="52" xr:uid="{00000000-0005-0000-0000-000013000000}"/>
    <cellStyle name="40% - Ênfase1 3" xfId="77" xr:uid="{00000000-0005-0000-0000-000014000000}"/>
    <cellStyle name="40% - Ênfase2" xfId="21" builtinId="35" customBuiltin="1"/>
    <cellStyle name="40% - Ênfase2 2" xfId="55" xr:uid="{00000000-0005-0000-0000-000016000000}"/>
    <cellStyle name="40% - Ênfase2 3" xfId="78" xr:uid="{00000000-0005-0000-0000-000017000000}"/>
    <cellStyle name="40% - Ênfase3" xfId="25" builtinId="39" customBuiltin="1"/>
    <cellStyle name="40% - Ênfase3 2" xfId="58" xr:uid="{00000000-0005-0000-0000-000019000000}"/>
    <cellStyle name="40% - Ênfase3 3" xfId="79" xr:uid="{00000000-0005-0000-0000-00001A000000}"/>
    <cellStyle name="40% - Ênfase4" xfId="29" builtinId="43" customBuiltin="1"/>
    <cellStyle name="40% - Ênfase4 2" xfId="61" xr:uid="{00000000-0005-0000-0000-00001C000000}"/>
    <cellStyle name="40% - Ênfase4 3" xfId="80" xr:uid="{00000000-0005-0000-0000-00001D000000}"/>
    <cellStyle name="40% - Ênfase5" xfId="33" builtinId="47" customBuiltin="1"/>
    <cellStyle name="40% - Ênfase5 2" xfId="64" xr:uid="{00000000-0005-0000-0000-00001F000000}"/>
    <cellStyle name="40% - Ênfase5 3" xfId="81" xr:uid="{00000000-0005-0000-0000-000020000000}"/>
    <cellStyle name="40% - Ênfase6" xfId="37" builtinId="51" customBuiltin="1"/>
    <cellStyle name="40% - Ênfase6 2" xfId="67" xr:uid="{00000000-0005-0000-0000-000022000000}"/>
    <cellStyle name="40% - Ênfase6 3" xfId="82" xr:uid="{00000000-0005-0000-0000-000023000000}"/>
    <cellStyle name="60% - Ênfase1" xfId="18" builtinId="32" customBuiltin="1"/>
    <cellStyle name="60% - Ênfase1 2" xfId="53" xr:uid="{00000000-0005-0000-0000-000025000000}"/>
    <cellStyle name="60% - Ênfase2" xfId="22" builtinId="36" customBuiltin="1"/>
    <cellStyle name="60% - Ênfase2 2" xfId="56" xr:uid="{00000000-0005-0000-0000-000027000000}"/>
    <cellStyle name="60% - Ênfase3" xfId="26" builtinId="40" customBuiltin="1"/>
    <cellStyle name="60% - Ênfase3 2" xfId="59" xr:uid="{00000000-0005-0000-0000-000029000000}"/>
    <cellStyle name="60% - Ênfase4" xfId="30" builtinId="44" customBuiltin="1"/>
    <cellStyle name="60% - Ênfase4 2" xfId="62" xr:uid="{00000000-0005-0000-0000-00002B000000}"/>
    <cellStyle name="60% - Ênfase5" xfId="34" builtinId="48" customBuiltin="1"/>
    <cellStyle name="60% - Ênfase5 2" xfId="65" xr:uid="{00000000-0005-0000-0000-00002D000000}"/>
    <cellStyle name="60% - Ênfase6" xfId="38" builtinId="52" customBuiltin="1"/>
    <cellStyle name="60% - Ênfase6 2" xfId="68" xr:uid="{00000000-0005-0000-0000-00002F000000}"/>
    <cellStyle name="Accent" xfId="113" xr:uid="{00000000-0005-0000-0000-000030000000}"/>
    <cellStyle name="Accent 1" xfId="114" xr:uid="{00000000-0005-0000-0000-000031000000}"/>
    <cellStyle name="Accent 2" xfId="115" xr:uid="{00000000-0005-0000-0000-000032000000}"/>
    <cellStyle name="Accent 3" xfId="116" xr:uid="{00000000-0005-0000-0000-000033000000}"/>
    <cellStyle name="Bad" xfId="117" xr:uid="{00000000-0005-0000-0000-000034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cf1" xfId="102" xr:uid="{00000000-0005-0000-0000-000039000000}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Error" xfId="118" xr:uid="{00000000-0005-0000-0000-000041000000}"/>
    <cellStyle name="Excel_CondFormat_1_1_1" xfId="103" xr:uid="{00000000-0005-0000-0000-000042000000}"/>
    <cellStyle name="Footnote" xfId="119" xr:uid="{00000000-0005-0000-0000-000043000000}"/>
    <cellStyle name="Good" xfId="120" xr:uid="{00000000-0005-0000-0000-000044000000}"/>
    <cellStyle name="Heading" xfId="104" xr:uid="{00000000-0005-0000-0000-000045000000}"/>
    <cellStyle name="Heading (user)" xfId="105" xr:uid="{00000000-0005-0000-0000-000046000000}"/>
    <cellStyle name="Heading (user) 2" xfId="121" xr:uid="{00000000-0005-0000-0000-000047000000}"/>
    <cellStyle name="Heading 1" xfId="122" xr:uid="{00000000-0005-0000-0000-000048000000}"/>
    <cellStyle name="Heading 2" xfId="123" xr:uid="{00000000-0005-0000-0000-000049000000}"/>
    <cellStyle name="Heading1" xfId="106" xr:uid="{00000000-0005-0000-0000-00004A000000}"/>
    <cellStyle name="Heading1 (user)" xfId="107" xr:uid="{00000000-0005-0000-0000-00004B000000}"/>
    <cellStyle name="Moeda 2" xfId="44" xr:uid="{00000000-0005-0000-0000-00004D000000}"/>
    <cellStyle name="Neutra 2" xfId="49" xr:uid="{00000000-0005-0000-0000-00004F000000}"/>
    <cellStyle name="Neutral" xfId="124" xr:uid="{00000000-0005-0000-0000-000050000000}"/>
    <cellStyle name="Neutro" xfId="69" builtinId="28" customBuiltin="1"/>
    <cellStyle name="Normal" xfId="0" builtinId="0"/>
    <cellStyle name="Normal 10" xfId="95" xr:uid="{00000000-0005-0000-0000-000052000000}"/>
    <cellStyle name="Normal 11" xfId="96" xr:uid="{00000000-0005-0000-0000-000053000000}"/>
    <cellStyle name="Normal 12" xfId="98" xr:uid="{00000000-0005-0000-0000-000054000000}"/>
    <cellStyle name="Normal 12 2" xfId="84" xr:uid="{00000000-0005-0000-0000-000055000000}"/>
    <cellStyle name="Normal 13" xfId="93" xr:uid="{00000000-0005-0000-0000-000056000000}"/>
    <cellStyle name="Normal 14" xfId="100" xr:uid="{00000000-0005-0000-0000-000057000000}"/>
    <cellStyle name="Normal 15" xfId="97" xr:uid="{00000000-0005-0000-0000-000058000000}"/>
    <cellStyle name="Normal 16" xfId="99" xr:uid="{00000000-0005-0000-0000-000059000000}"/>
    <cellStyle name="Normal 17" xfId="101" xr:uid="{00000000-0005-0000-0000-00005A000000}"/>
    <cellStyle name="Normal 18" xfId="129" xr:uid="{00000000-0005-0000-0000-00005B000000}"/>
    <cellStyle name="Normal 2" xfId="1" xr:uid="{00000000-0005-0000-0000-00005C000000}"/>
    <cellStyle name="Normal 2 2" xfId="45" xr:uid="{00000000-0005-0000-0000-00005D000000}"/>
    <cellStyle name="Normal 2 3" xfId="87" xr:uid="{00000000-0005-0000-0000-00005E000000}"/>
    <cellStyle name="Normal 2 4" xfId="112" xr:uid="{00000000-0005-0000-0000-00005F000000}"/>
    <cellStyle name="Normal 3" xfId="39" xr:uid="{00000000-0005-0000-0000-000060000000}"/>
    <cellStyle name="Normal 3 2" xfId="46" xr:uid="{00000000-0005-0000-0000-000061000000}"/>
    <cellStyle name="Normal 3 3" xfId="88" xr:uid="{00000000-0005-0000-0000-000062000000}"/>
    <cellStyle name="Normal 4" xfId="42" xr:uid="{00000000-0005-0000-0000-000063000000}"/>
    <cellStyle name="Normal 4 2" xfId="89" xr:uid="{00000000-0005-0000-0000-000064000000}"/>
    <cellStyle name="Normal 5" xfId="43" xr:uid="{00000000-0005-0000-0000-000065000000}"/>
    <cellStyle name="Normal 6" xfId="48" xr:uid="{00000000-0005-0000-0000-000066000000}"/>
    <cellStyle name="Normal 6 2" xfId="90" xr:uid="{00000000-0005-0000-0000-000067000000}"/>
    <cellStyle name="Normal 7" xfId="70" xr:uid="{00000000-0005-0000-0000-000068000000}"/>
    <cellStyle name="Normal 7 2" xfId="91" xr:uid="{00000000-0005-0000-0000-000069000000}"/>
    <cellStyle name="Normal 8" xfId="85" xr:uid="{00000000-0005-0000-0000-00006A000000}"/>
    <cellStyle name="Normal 8 2" xfId="92" xr:uid="{00000000-0005-0000-0000-00006B000000}"/>
    <cellStyle name="Normal 9" xfId="94" xr:uid="{00000000-0005-0000-0000-00006C000000}"/>
    <cellStyle name="Nota 2" xfId="40" xr:uid="{00000000-0005-0000-0000-00006D000000}"/>
    <cellStyle name="Nota 3" xfId="50" xr:uid="{00000000-0005-0000-0000-00006E000000}"/>
    <cellStyle name="Nota 4" xfId="83" xr:uid="{00000000-0005-0000-0000-00006F000000}"/>
    <cellStyle name="Note" xfId="125" xr:uid="{00000000-0005-0000-0000-000070000000}"/>
    <cellStyle name="Result" xfId="108" xr:uid="{00000000-0005-0000-0000-000071000000}"/>
    <cellStyle name="Result (user)" xfId="109" xr:uid="{00000000-0005-0000-0000-000072000000}"/>
    <cellStyle name="Result2" xfId="110" xr:uid="{00000000-0005-0000-0000-000073000000}"/>
    <cellStyle name="Result2 (user)" xfId="111" xr:uid="{00000000-0005-0000-0000-000074000000}"/>
    <cellStyle name="Ruim" xfId="47" builtinId="27" customBuiltin="1"/>
    <cellStyle name="Saída" xfId="8" builtinId="21" customBuiltin="1"/>
    <cellStyle name="Status" xfId="126" xr:uid="{00000000-0005-0000-0000-000076000000}"/>
    <cellStyle name="Text" xfId="127" xr:uid="{00000000-0005-0000-0000-000077000000}"/>
    <cellStyle name="Texto de Aviso" xfId="12" builtinId="11" customBuiltin="1"/>
    <cellStyle name="Texto Explicativo" xfId="13" builtinId="53" customBuiltin="1"/>
    <cellStyle name="Título 1" xfId="2" builtinId="16" customBuiltin="1"/>
    <cellStyle name="Título 1 2" xfId="86" xr:uid="{00000000-0005-0000-0000-00007B000000}"/>
    <cellStyle name="Título 2" xfId="3" builtinId="17" customBuiltin="1"/>
    <cellStyle name="Título 3" xfId="4" builtinId="18" customBuiltin="1"/>
    <cellStyle name="Título 4" xfId="5" builtinId="19" customBuiltin="1"/>
    <cellStyle name="Título 5" xfId="41" xr:uid="{00000000-0005-0000-0000-00007F000000}"/>
    <cellStyle name="Total" xfId="14" builtinId="25" customBuiltin="1"/>
    <cellStyle name="Warning" xfId="128" xr:uid="{00000000-0005-0000-0000-000081000000}"/>
  </cellStyles>
  <dxfs count="259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00000000-0011-0000-FFFF-FFFF00000000}">
      <tableStyleElement type="wholeTable" dxfId="258"/>
      <tableStyleElement type="headerRow" dxfId="257"/>
      <tableStyleElement type="totalRow" dxfId="256"/>
      <tableStyleElement type="firstColumn" dxfId="255"/>
      <tableStyleElement type="lastColumn" dxfId="254"/>
      <tableStyleElement type="firstRowStripe" dxfId="253"/>
      <tableStyleElement type="firstColumnStripe" dxfId="252"/>
    </tableStyle>
    <tableStyle name="PivotStylePreset2_Accent1" table="0" count="10" xr9:uid="{00000000-0011-0000-FFFF-FFFF01000000}">
      <tableStyleElement type="headerRow" dxfId="251"/>
      <tableStyleElement type="totalRow" dxfId="250"/>
      <tableStyleElement type="firstRowStripe" dxfId="249"/>
      <tableStyleElement type="firstColumnStripe" dxfId="248"/>
      <tableStyleElement type="firstSubtotalRow" dxfId="247"/>
      <tableStyleElement type="secondSubtotalRow" dxfId="246"/>
      <tableStyleElement type="firstRowSubheading" dxfId="245"/>
      <tableStyleElement type="secondRowSubheading" dxfId="244"/>
      <tableStyleElement type="pageFieldLabels" dxfId="243"/>
      <tableStyleElement type="pageFieldValues" dxfId="24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157162</xdr:rowOff>
    </xdr:from>
    <xdr:to>
      <xdr:col>6</xdr:col>
      <xdr:colOff>130492</xdr:colOff>
      <xdr:row>0</xdr:row>
      <xdr:rowOff>853440</xdr:rowOff>
    </xdr:to>
    <xdr:pic>
      <xdr:nvPicPr>
        <xdr:cNvPr id="127030" name="Imagem 4">
          <a:extLst>
            <a:ext uri="{FF2B5EF4-FFF2-40B4-BE49-F238E27FC236}">
              <a16:creationId xmlns:a16="http://schemas.microsoft.com/office/drawing/2014/main" id="{00000000-0008-0000-0000-000036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57162"/>
          <a:ext cx="9048750" cy="7000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183356</xdr:colOff>
      <xdr:row>0</xdr:row>
      <xdr:rowOff>123825</xdr:rowOff>
    </xdr:from>
    <xdr:to>
      <xdr:col>4</xdr:col>
      <xdr:colOff>4521244</xdr:colOff>
      <xdr:row>1</xdr:row>
      <xdr:rowOff>584</xdr:rowOff>
    </xdr:to>
    <xdr:pic>
      <xdr:nvPicPr>
        <xdr:cNvPr id="71205" name="Imagem 4">
          <a:extLst>
            <a:ext uri="{FF2B5EF4-FFF2-40B4-BE49-F238E27FC236}">
              <a16:creationId xmlns:a16="http://schemas.microsoft.com/office/drawing/2014/main" id="{00000000-0008-0000-0100-000025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356" y="123825"/>
          <a:ext cx="9496425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123825</xdr:rowOff>
    </xdr:from>
    <xdr:to>
      <xdr:col>6</xdr:col>
      <xdr:colOff>15716</xdr:colOff>
      <xdr:row>1</xdr:row>
      <xdr:rowOff>1807</xdr:rowOff>
    </xdr:to>
    <xdr:pic>
      <xdr:nvPicPr>
        <xdr:cNvPr id="70181" name="Imagem 4">
          <a:extLst>
            <a:ext uri="{FF2B5EF4-FFF2-40B4-BE49-F238E27FC236}">
              <a16:creationId xmlns:a16="http://schemas.microsoft.com/office/drawing/2014/main" id="{00000000-0008-0000-0200-000025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3825"/>
          <a:ext cx="9963150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38099</xdr:colOff>
      <xdr:row>0</xdr:row>
      <xdr:rowOff>123825</xdr:rowOff>
    </xdr:from>
    <xdr:to>
      <xdr:col>6</xdr:col>
      <xdr:colOff>71436</xdr:colOff>
      <xdr:row>1</xdr:row>
      <xdr:rowOff>0</xdr:rowOff>
    </xdr:to>
    <xdr:pic>
      <xdr:nvPicPr>
        <xdr:cNvPr id="87571" name="Imagem 4">
          <a:extLst>
            <a:ext uri="{FF2B5EF4-FFF2-40B4-BE49-F238E27FC236}">
              <a16:creationId xmlns:a16="http://schemas.microsoft.com/office/drawing/2014/main" id="{00000000-0008-0000-0300-000013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099" y="123825"/>
          <a:ext cx="9451181" cy="757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171450</xdr:rowOff>
    </xdr:from>
    <xdr:to>
      <xdr:col>4</xdr:col>
      <xdr:colOff>4350544</xdr:colOff>
      <xdr:row>1</xdr:row>
      <xdr:rowOff>584</xdr:rowOff>
    </xdr:to>
    <xdr:pic>
      <xdr:nvPicPr>
        <xdr:cNvPr id="75297" name="Imagem 4">
          <a:extLst>
            <a:ext uri="{FF2B5EF4-FFF2-40B4-BE49-F238E27FC236}">
              <a16:creationId xmlns:a16="http://schemas.microsoft.com/office/drawing/2014/main" id="{00000000-0008-0000-0400-000021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171450"/>
          <a:ext cx="88582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0</xdr:row>
      <xdr:rowOff>123825</xdr:rowOff>
    </xdr:from>
    <xdr:to>
      <xdr:col>5</xdr:col>
      <xdr:colOff>78581</xdr:colOff>
      <xdr:row>1</xdr:row>
      <xdr:rowOff>0</xdr:rowOff>
    </xdr:to>
    <xdr:pic>
      <xdr:nvPicPr>
        <xdr:cNvPr id="78367" name="Imagem 4">
          <a:extLst>
            <a:ext uri="{FF2B5EF4-FFF2-40B4-BE49-F238E27FC236}">
              <a16:creationId xmlns:a16="http://schemas.microsoft.com/office/drawing/2014/main" id="{00000000-0008-0000-0500-00001F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123825"/>
          <a:ext cx="88773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142875</xdr:rowOff>
    </xdr:from>
    <xdr:to>
      <xdr:col>5</xdr:col>
      <xdr:colOff>58102</xdr:colOff>
      <xdr:row>1</xdr:row>
      <xdr:rowOff>584</xdr:rowOff>
    </xdr:to>
    <xdr:pic>
      <xdr:nvPicPr>
        <xdr:cNvPr id="81437" name="Imagem 4">
          <a:extLst>
            <a:ext uri="{FF2B5EF4-FFF2-40B4-BE49-F238E27FC236}">
              <a16:creationId xmlns:a16="http://schemas.microsoft.com/office/drawing/2014/main" id="{00000000-0008-0000-0600-00001D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" y="142875"/>
          <a:ext cx="88296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171450</xdr:rowOff>
    </xdr:from>
    <xdr:to>
      <xdr:col>6</xdr:col>
      <xdr:colOff>320040</xdr:colOff>
      <xdr:row>1</xdr:row>
      <xdr:rowOff>0</xdr:rowOff>
    </xdr:to>
    <xdr:pic>
      <xdr:nvPicPr>
        <xdr:cNvPr id="84506" name="Imagem 4">
          <a:extLst>
            <a:ext uri="{FF2B5EF4-FFF2-40B4-BE49-F238E27FC236}">
              <a16:creationId xmlns:a16="http://schemas.microsoft.com/office/drawing/2014/main" id="{00000000-0008-0000-0700-00001A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89058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123825</xdr:rowOff>
    </xdr:from>
    <xdr:to>
      <xdr:col>6</xdr:col>
      <xdr:colOff>92392</xdr:colOff>
      <xdr:row>1</xdr:row>
      <xdr:rowOff>584</xdr:rowOff>
    </xdr:to>
    <xdr:pic>
      <xdr:nvPicPr>
        <xdr:cNvPr id="76320" name="Imagem 4">
          <a:extLst>
            <a:ext uri="{FF2B5EF4-FFF2-40B4-BE49-F238E27FC236}">
              <a16:creationId xmlns:a16="http://schemas.microsoft.com/office/drawing/2014/main" id="{00000000-0008-0000-0800-000020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123825"/>
          <a:ext cx="88296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152400</xdr:rowOff>
    </xdr:from>
    <xdr:to>
      <xdr:col>6</xdr:col>
      <xdr:colOff>276225</xdr:colOff>
      <xdr:row>1</xdr:row>
      <xdr:rowOff>0</xdr:rowOff>
    </xdr:to>
    <xdr:pic>
      <xdr:nvPicPr>
        <xdr:cNvPr id="73251" name="Imagem 4">
          <a:extLst>
            <a:ext uri="{FF2B5EF4-FFF2-40B4-BE49-F238E27FC236}">
              <a16:creationId xmlns:a16="http://schemas.microsoft.com/office/drawing/2014/main" id="{00000000-0008-0000-0900-000023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52400"/>
          <a:ext cx="889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cbc.bigmidia.com/atleta/update?id=55361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9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hidden="1" customWidth="1"/>
    <col min="11" max="12" width="7.33203125" style="12" hidden="1" customWidth="1"/>
    <col min="13" max="20" width="7.33203125" style="12" customWidth="1"/>
    <col min="21" max="21" width="7.33203125" style="11" customWidth="1"/>
    <col min="22" max="23" width="7.21875" style="12" bestFit="1" customWidth="1"/>
    <col min="24" max="25" width="6.6640625" style="12" customWidth="1"/>
    <col min="26" max="26" width="1" style="3" customWidth="1"/>
    <col min="27" max="16384" width="9.109375" style="3"/>
  </cols>
  <sheetData>
    <row r="1" spans="1:26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/>
      <c r="M1" s="50"/>
      <c r="N1" s="50" t="s">
        <v>445</v>
      </c>
      <c r="O1" s="50" t="s">
        <v>420</v>
      </c>
      <c r="P1" s="50" t="s">
        <v>373</v>
      </c>
      <c r="Q1" s="50" t="s">
        <v>365</v>
      </c>
      <c r="R1" s="50" t="s">
        <v>354</v>
      </c>
      <c r="S1" s="50" t="s">
        <v>348</v>
      </c>
      <c r="T1" s="50" t="s">
        <v>297</v>
      </c>
      <c r="U1" s="58" t="s">
        <v>266</v>
      </c>
      <c r="V1" s="50" t="s">
        <v>246</v>
      </c>
      <c r="W1" s="50" t="s">
        <v>160</v>
      </c>
      <c r="X1" s="50" t="s">
        <v>144</v>
      </c>
      <c r="Y1" s="50" t="s">
        <v>99</v>
      </c>
      <c r="Z1" s="26"/>
    </row>
    <row r="2" spans="1:26" s="4" customFormat="1" ht="85.5" customHeight="1">
      <c r="A2" s="52" t="s">
        <v>457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9"/>
      <c r="V2" s="51"/>
      <c r="W2" s="51"/>
      <c r="X2" s="51"/>
      <c r="Y2" s="51"/>
      <c r="Z2" s="33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45781</v>
      </c>
      <c r="O3" s="19">
        <v>45778</v>
      </c>
      <c r="P3" s="19">
        <v>45778</v>
      </c>
      <c r="Q3" s="19">
        <v>45773</v>
      </c>
      <c r="R3" s="19">
        <v>45760</v>
      </c>
      <c r="S3" s="19">
        <v>45753</v>
      </c>
      <c r="T3" s="19">
        <v>45746</v>
      </c>
      <c r="U3" s="47">
        <v>45745</v>
      </c>
      <c r="V3" s="19">
        <v>45732</v>
      </c>
      <c r="W3" s="19">
        <v>45725</v>
      </c>
      <c r="X3" s="19">
        <v>45711</v>
      </c>
      <c r="Y3" s="19">
        <v>45704</v>
      </c>
      <c r="Z3" s="33"/>
    </row>
    <row r="4" spans="1:26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247</v>
      </c>
      <c r="O4" s="21">
        <v>4</v>
      </c>
      <c r="P4" s="21">
        <v>3</v>
      </c>
      <c r="Q4" s="21">
        <v>5</v>
      </c>
      <c r="R4" s="21">
        <v>5</v>
      </c>
      <c r="S4" s="21">
        <v>4</v>
      </c>
      <c r="T4" s="42">
        <v>3</v>
      </c>
      <c r="U4" s="48">
        <v>5</v>
      </c>
      <c r="V4" s="21" t="s">
        <v>247</v>
      </c>
      <c r="W4" s="42">
        <v>4</v>
      </c>
      <c r="X4" s="42">
        <v>5</v>
      </c>
      <c r="Y4" s="42">
        <v>4</v>
      </c>
      <c r="Z4" s="34"/>
    </row>
    <row r="5" spans="1:26" s="11" customFormat="1" ht="18" customHeight="1">
      <c r="A5" s="1">
        <v>1</v>
      </c>
      <c r="B5" s="1" t="s">
        <v>165</v>
      </c>
      <c r="C5" s="5" t="s">
        <v>166</v>
      </c>
      <c r="D5" s="43" t="s">
        <v>101</v>
      </c>
      <c r="E5" s="6" t="s">
        <v>164</v>
      </c>
      <c r="F5" s="1" t="s">
        <v>9</v>
      </c>
      <c r="G5" s="1">
        <f t="shared" ref="G5:G36" si="0">SUM(I5:Y5)</f>
        <v>200</v>
      </c>
      <c r="H5" s="30"/>
      <c r="I5" s="7"/>
      <c r="J5" s="7"/>
      <c r="K5" s="7"/>
      <c r="L5" s="7"/>
      <c r="M5" s="7"/>
      <c r="N5" s="7"/>
      <c r="O5" s="7"/>
      <c r="P5" s="7">
        <v>75</v>
      </c>
      <c r="Q5" s="7"/>
      <c r="R5" s="7"/>
      <c r="S5" s="7">
        <v>20</v>
      </c>
      <c r="T5" s="7">
        <v>75</v>
      </c>
      <c r="U5" s="1"/>
      <c r="V5" s="7"/>
      <c r="W5" s="7">
        <v>30</v>
      </c>
      <c r="X5" s="7"/>
      <c r="Y5" s="7"/>
      <c r="Z5" s="35"/>
    </row>
    <row r="6" spans="1:26" s="11" customFormat="1" ht="18" customHeight="1">
      <c r="A6" s="1">
        <v>2</v>
      </c>
      <c r="B6" s="1">
        <v>34531</v>
      </c>
      <c r="C6" s="5" t="s">
        <v>102</v>
      </c>
      <c r="D6" s="43" t="s">
        <v>101</v>
      </c>
      <c r="E6" s="6" t="s">
        <v>29</v>
      </c>
      <c r="F6" s="1" t="s">
        <v>13</v>
      </c>
      <c r="G6" s="1">
        <f t="shared" si="0"/>
        <v>180</v>
      </c>
      <c r="H6" s="30"/>
      <c r="I6" s="7"/>
      <c r="J6" s="7"/>
      <c r="K6" s="7"/>
      <c r="L6" s="7"/>
      <c r="M6" s="7"/>
      <c r="N6" s="7">
        <v>55</v>
      </c>
      <c r="O6" s="7"/>
      <c r="P6" s="7"/>
      <c r="Q6" s="7"/>
      <c r="R6" s="7"/>
      <c r="S6" s="7">
        <v>25</v>
      </c>
      <c r="T6" s="7">
        <v>65</v>
      </c>
      <c r="U6" s="1"/>
      <c r="V6" s="7"/>
      <c r="W6" s="7"/>
      <c r="X6" s="7"/>
      <c r="Y6" s="7">
        <v>35</v>
      </c>
      <c r="Z6" s="35"/>
    </row>
    <row r="7" spans="1:26" s="11" customFormat="1" ht="18" customHeight="1">
      <c r="A7" s="1">
        <v>2</v>
      </c>
      <c r="B7" s="1">
        <v>32061</v>
      </c>
      <c r="C7" s="5" t="s">
        <v>257</v>
      </c>
      <c r="D7" s="43" t="s">
        <v>101</v>
      </c>
      <c r="E7" s="6" t="s">
        <v>249</v>
      </c>
      <c r="F7" s="1" t="s">
        <v>9</v>
      </c>
      <c r="G7" s="1">
        <f t="shared" si="0"/>
        <v>180</v>
      </c>
      <c r="H7" s="30"/>
      <c r="I7" s="7"/>
      <c r="J7" s="7"/>
      <c r="K7" s="7"/>
      <c r="L7" s="7"/>
      <c r="M7" s="7"/>
      <c r="N7" s="7"/>
      <c r="O7" s="7"/>
      <c r="P7" s="7">
        <v>70</v>
      </c>
      <c r="Q7" s="7"/>
      <c r="R7" s="7"/>
      <c r="S7" s="7">
        <v>30</v>
      </c>
      <c r="T7" s="7">
        <v>70</v>
      </c>
      <c r="U7" s="1"/>
      <c r="V7" s="7">
        <v>10</v>
      </c>
      <c r="W7" s="7"/>
      <c r="X7" s="7"/>
      <c r="Y7" s="7"/>
      <c r="Z7" s="35"/>
    </row>
    <row r="8" spans="1:26" s="11" customFormat="1" ht="18" customHeight="1">
      <c r="A8" s="1">
        <v>4</v>
      </c>
      <c r="B8" s="1" t="s">
        <v>162</v>
      </c>
      <c r="C8" s="5" t="s">
        <v>163</v>
      </c>
      <c r="D8" s="43" t="s">
        <v>101</v>
      </c>
      <c r="E8" s="6" t="s">
        <v>164</v>
      </c>
      <c r="F8" s="1" t="s">
        <v>9</v>
      </c>
      <c r="G8" s="1">
        <f t="shared" si="0"/>
        <v>155</v>
      </c>
      <c r="H8" s="30"/>
      <c r="I8" s="7"/>
      <c r="J8" s="7"/>
      <c r="K8" s="7"/>
      <c r="L8" s="7"/>
      <c r="M8" s="7"/>
      <c r="N8" s="7"/>
      <c r="O8" s="7"/>
      <c r="P8" s="7">
        <v>65</v>
      </c>
      <c r="Q8" s="7"/>
      <c r="R8" s="7"/>
      <c r="S8" s="7"/>
      <c r="T8" s="7"/>
      <c r="U8" s="1"/>
      <c r="V8" s="7">
        <v>55</v>
      </c>
      <c r="W8" s="7">
        <v>35</v>
      </c>
      <c r="X8" s="7"/>
      <c r="Y8" s="7"/>
      <c r="Z8" s="35"/>
    </row>
    <row r="9" spans="1:26" s="11" customFormat="1" ht="18" customHeight="1">
      <c r="A9" s="1">
        <v>5</v>
      </c>
      <c r="B9" s="1">
        <v>1504</v>
      </c>
      <c r="C9" s="5" t="s">
        <v>336</v>
      </c>
      <c r="D9" s="43" t="s">
        <v>101</v>
      </c>
      <c r="E9" s="6" t="s">
        <v>158</v>
      </c>
      <c r="F9" s="1" t="s">
        <v>55</v>
      </c>
      <c r="G9" s="1">
        <f t="shared" si="0"/>
        <v>132</v>
      </c>
      <c r="H9" s="30"/>
      <c r="I9" s="7"/>
      <c r="J9" s="7"/>
      <c r="K9" s="7"/>
      <c r="L9" s="7"/>
      <c r="M9" s="7"/>
      <c r="N9" s="7">
        <v>37</v>
      </c>
      <c r="O9" s="7">
        <v>35</v>
      </c>
      <c r="P9" s="7"/>
      <c r="Q9" s="7"/>
      <c r="R9" s="7"/>
      <c r="S9" s="7">
        <v>15</v>
      </c>
      <c r="T9" s="7">
        <v>45</v>
      </c>
      <c r="U9" s="1"/>
      <c r="V9" s="7"/>
      <c r="W9" s="7"/>
      <c r="X9" s="7"/>
      <c r="Y9" s="7"/>
      <c r="Z9" s="35"/>
    </row>
    <row r="10" spans="1:26" s="11" customFormat="1" ht="18" customHeight="1">
      <c r="A10" s="1">
        <v>6</v>
      </c>
      <c r="B10" s="1">
        <v>33416</v>
      </c>
      <c r="C10" s="5" t="s">
        <v>252</v>
      </c>
      <c r="D10" s="43" t="s">
        <v>101</v>
      </c>
      <c r="E10" s="6" t="s">
        <v>29</v>
      </c>
      <c r="F10" s="1" t="s">
        <v>13</v>
      </c>
      <c r="G10" s="1">
        <f t="shared" si="0"/>
        <v>122</v>
      </c>
      <c r="H10" s="30"/>
      <c r="I10" s="7"/>
      <c r="J10" s="7"/>
      <c r="K10" s="7"/>
      <c r="L10" s="7"/>
      <c r="M10" s="7"/>
      <c r="N10" s="7">
        <v>45</v>
      </c>
      <c r="O10" s="7"/>
      <c r="P10" s="7"/>
      <c r="Q10" s="7"/>
      <c r="R10" s="7"/>
      <c r="S10" s="7">
        <v>40</v>
      </c>
      <c r="T10" s="7"/>
      <c r="U10" s="1"/>
      <c r="V10" s="7">
        <v>37</v>
      </c>
      <c r="W10" s="7"/>
      <c r="X10" s="7"/>
      <c r="Y10" s="7"/>
      <c r="Z10" s="35"/>
    </row>
    <row r="11" spans="1:26" s="11" customFormat="1" ht="18" customHeight="1">
      <c r="A11" s="1">
        <v>7</v>
      </c>
      <c r="B11" s="24">
        <v>54117</v>
      </c>
      <c r="C11" s="25" t="s">
        <v>100</v>
      </c>
      <c r="D11" s="43" t="s">
        <v>101</v>
      </c>
      <c r="E11" s="6" t="s">
        <v>29</v>
      </c>
      <c r="F11" s="24" t="s">
        <v>13</v>
      </c>
      <c r="G11" s="1">
        <f t="shared" si="0"/>
        <v>107</v>
      </c>
      <c r="H11" s="30"/>
      <c r="I11" s="7"/>
      <c r="J11" s="7"/>
      <c r="K11" s="7"/>
      <c r="L11" s="7"/>
      <c r="M11" s="7"/>
      <c r="N11" s="7">
        <v>60</v>
      </c>
      <c r="O11" s="7"/>
      <c r="P11" s="7"/>
      <c r="Q11" s="7"/>
      <c r="R11" s="7"/>
      <c r="S11" s="7"/>
      <c r="T11" s="7"/>
      <c r="U11" s="1"/>
      <c r="V11" s="7">
        <v>7</v>
      </c>
      <c r="W11" s="7"/>
      <c r="X11" s="7"/>
      <c r="Y11" s="7">
        <v>40</v>
      </c>
      <c r="Z11" s="35"/>
    </row>
    <row r="12" spans="1:26" s="11" customFormat="1" ht="18" customHeight="1">
      <c r="A12" s="1">
        <v>8</v>
      </c>
      <c r="B12" s="1">
        <v>7991</v>
      </c>
      <c r="C12" s="5" t="s">
        <v>332</v>
      </c>
      <c r="D12" s="43" t="s">
        <v>101</v>
      </c>
      <c r="E12" s="6" t="s">
        <v>249</v>
      </c>
      <c r="F12" s="1" t="s">
        <v>9</v>
      </c>
      <c r="G12" s="1">
        <f t="shared" si="0"/>
        <v>89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v>9</v>
      </c>
      <c r="T12" s="7">
        <v>80</v>
      </c>
      <c r="U12" s="1"/>
      <c r="V12" s="7"/>
      <c r="W12" s="7"/>
      <c r="X12" s="7"/>
      <c r="Y12" s="7"/>
      <c r="Z12" s="31"/>
    </row>
    <row r="13" spans="1:26" s="11" customFormat="1" ht="18" customHeight="1">
      <c r="A13" s="1">
        <v>9</v>
      </c>
      <c r="B13" s="1">
        <v>23353</v>
      </c>
      <c r="C13" s="5" t="s">
        <v>250</v>
      </c>
      <c r="D13" s="43" t="s">
        <v>101</v>
      </c>
      <c r="E13" s="6" t="s">
        <v>251</v>
      </c>
      <c r="F13" s="1" t="s">
        <v>9</v>
      </c>
      <c r="G13" s="1">
        <f t="shared" si="0"/>
        <v>85</v>
      </c>
      <c r="H13" s="30"/>
      <c r="I13" s="7"/>
      <c r="J13" s="7"/>
      <c r="K13" s="7"/>
      <c r="L13" s="7"/>
      <c r="M13" s="7"/>
      <c r="N13" s="7"/>
      <c r="O13" s="7"/>
      <c r="P13" s="7">
        <v>45</v>
      </c>
      <c r="Q13" s="7"/>
      <c r="R13" s="7"/>
      <c r="S13" s="7"/>
      <c r="T13" s="7"/>
      <c r="U13" s="1"/>
      <c r="V13" s="7">
        <v>40</v>
      </c>
      <c r="W13" s="7"/>
      <c r="X13" s="7"/>
      <c r="Y13" s="7"/>
      <c r="Z13" s="35"/>
    </row>
    <row r="14" spans="1:26" s="11" customFormat="1" ht="18" customHeight="1">
      <c r="A14" s="1">
        <v>10</v>
      </c>
      <c r="B14" s="1">
        <v>7198</v>
      </c>
      <c r="C14" s="5" t="s">
        <v>248</v>
      </c>
      <c r="D14" s="43" t="s">
        <v>101</v>
      </c>
      <c r="E14" s="6" t="s">
        <v>249</v>
      </c>
      <c r="F14" s="1" t="s">
        <v>9</v>
      </c>
      <c r="G14" s="1">
        <f t="shared" si="0"/>
        <v>84</v>
      </c>
      <c r="H14" s="30"/>
      <c r="I14" s="7"/>
      <c r="J14" s="7"/>
      <c r="K14" s="7"/>
      <c r="L14" s="7"/>
      <c r="M14" s="7"/>
      <c r="N14" s="7"/>
      <c r="O14" s="7"/>
      <c r="P14" s="7">
        <v>10</v>
      </c>
      <c r="Q14" s="7"/>
      <c r="R14" s="7"/>
      <c r="S14" s="7">
        <v>17</v>
      </c>
      <c r="T14" s="7">
        <v>7</v>
      </c>
      <c r="U14" s="1"/>
      <c r="V14" s="7">
        <v>50</v>
      </c>
      <c r="W14" s="7"/>
      <c r="X14" s="7"/>
      <c r="Y14" s="7"/>
      <c r="Z14" s="35"/>
    </row>
    <row r="15" spans="1:26" s="11" customFormat="1" ht="18" customHeight="1">
      <c r="A15" s="1">
        <v>11</v>
      </c>
      <c r="B15" s="1">
        <v>39206</v>
      </c>
      <c r="C15" s="5" t="s">
        <v>339</v>
      </c>
      <c r="D15" s="43" t="s">
        <v>101</v>
      </c>
      <c r="E15" s="6" t="s">
        <v>29</v>
      </c>
      <c r="F15" s="1" t="s">
        <v>13</v>
      </c>
      <c r="G15" s="1">
        <f t="shared" si="0"/>
        <v>83</v>
      </c>
      <c r="H15" s="30"/>
      <c r="I15" s="7"/>
      <c r="J15" s="7"/>
      <c r="K15" s="7"/>
      <c r="L15" s="7"/>
      <c r="M15" s="7"/>
      <c r="N15" s="7">
        <v>50</v>
      </c>
      <c r="O15" s="7"/>
      <c r="P15" s="7"/>
      <c r="Q15" s="7"/>
      <c r="R15" s="7"/>
      <c r="S15" s="7">
        <v>13</v>
      </c>
      <c r="T15" s="7">
        <v>20</v>
      </c>
      <c r="U15" s="1"/>
      <c r="V15" s="7"/>
      <c r="W15" s="7"/>
      <c r="X15" s="7"/>
      <c r="Y15" s="7"/>
      <c r="Z15" s="35"/>
    </row>
    <row r="16" spans="1:26" s="11" customFormat="1" ht="18" customHeight="1">
      <c r="A16" s="1">
        <v>12</v>
      </c>
      <c r="B16" s="1">
        <v>11529</v>
      </c>
      <c r="C16" s="5" t="s">
        <v>374</v>
      </c>
      <c r="D16" s="43" t="s">
        <v>101</v>
      </c>
      <c r="E16" s="6" t="s">
        <v>251</v>
      </c>
      <c r="F16" s="1" t="s">
        <v>9</v>
      </c>
      <c r="G16" s="1">
        <f t="shared" si="0"/>
        <v>80</v>
      </c>
      <c r="H16" s="30"/>
      <c r="I16" s="7"/>
      <c r="J16" s="7"/>
      <c r="K16" s="7"/>
      <c r="L16" s="7"/>
      <c r="M16" s="7"/>
      <c r="N16" s="7"/>
      <c r="O16" s="7"/>
      <c r="P16" s="7">
        <v>80</v>
      </c>
      <c r="Q16" s="7"/>
      <c r="R16" s="7"/>
      <c r="S16" s="7"/>
      <c r="T16" s="7"/>
      <c r="U16" s="1"/>
      <c r="V16" s="7"/>
      <c r="W16" s="7"/>
      <c r="X16" s="7"/>
      <c r="Y16" s="7"/>
      <c r="Z16" s="31"/>
    </row>
    <row r="17" spans="1:26" s="11" customFormat="1" ht="18" customHeight="1">
      <c r="A17" s="1">
        <v>13</v>
      </c>
      <c r="B17" s="1">
        <v>1747</v>
      </c>
      <c r="C17" s="5" t="s">
        <v>337</v>
      </c>
      <c r="D17" s="43" t="s">
        <v>101</v>
      </c>
      <c r="E17" s="6" t="s">
        <v>113</v>
      </c>
      <c r="F17" s="1" t="s">
        <v>13</v>
      </c>
      <c r="G17" s="1">
        <f t="shared" si="0"/>
        <v>75</v>
      </c>
      <c r="H17" s="30"/>
      <c r="I17" s="7"/>
      <c r="J17" s="7"/>
      <c r="K17" s="7"/>
      <c r="L17" s="7"/>
      <c r="M17" s="7"/>
      <c r="N17" s="7">
        <v>35</v>
      </c>
      <c r="O17" s="7"/>
      <c r="P17" s="7"/>
      <c r="Q17" s="7"/>
      <c r="R17" s="7"/>
      <c r="S17" s="7"/>
      <c r="T17" s="7">
        <v>40</v>
      </c>
      <c r="U17" s="1"/>
      <c r="V17" s="7"/>
      <c r="W17" s="7"/>
      <c r="X17" s="7"/>
      <c r="Y17" s="7"/>
      <c r="Z17" s="31"/>
    </row>
    <row r="18" spans="1:26" s="11" customFormat="1" ht="18" customHeight="1">
      <c r="A18" s="1">
        <v>14</v>
      </c>
      <c r="B18" s="1">
        <v>49417</v>
      </c>
      <c r="C18" s="5" t="s">
        <v>114</v>
      </c>
      <c r="D18" s="43" t="s">
        <v>101</v>
      </c>
      <c r="E18" s="6" t="s">
        <v>29</v>
      </c>
      <c r="F18" s="1" t="s">
        <v>13</v>
      </c>
      <c r="G18" s="1">
        <f t="shared" si="0"/>
        <v>67</v>
      </c>
      <c r="H18" s="30"/>
      <c r="I18" s="7"/>
      <c r="J18" s="7"/>
      <c r="K18" s="7"/>
      <c r="L18" s="7"/>
      <c r="M18" s="7"/>
      <c r="N18" s="7">
        <v>33</v>
      </c>
      <c r="O18" s="7"/>
      <c r="P18" s="7"/>
      <c r="Q18" s="7"/>
      <c r="R18" s="7"/>
      <c r="S18" s="7"/>
      <c r="T18" s="7">
        <v>25</v>
      </c>
      <c r="U18" s="1"/>
      <c r="V18" s="7"/>
      <c r="W18" s="7"/>
      <c r="X18" s="7"/>
      <c r="Y18" s="7">
        <v>9</v>
      </c>
      <c r="Z18" s="31"/>
    </row>
    <row r="19" spans="1:26" s="11" customFormat="1" ht="18" customHeight="1">
      <c r="A19" s="1">
        <v>15</v>
      </c>
      <c r="B19" s="1">
        <v>559</v>
      </c>
      <c r="C19" s="5" t="s">
        <v>375</v>
      </c>
      <c r="D19" s="43" t="s">
        <v>101</v>
      </c>
      <c r="E19" s="6" t="s">
        <v>376</v>
      </c>
      <c r="F19" s="1" t="s">
        <v>9</v>
      </c>
      <c r="G19" s="1">
        <f t="shared" si="0"/>
        <v>60</v>
      </c>
      <c r="H19" s="30"/>
      <c r="I19" s="7"/>
      <c r="J19" s="7"/>
      <c r="K19" s="7"/>
      <c r="L19" s="7"/>
      <c r="M19" s="7"/>
      <c r="N19" s="7"/>
      <c r="O19" s="7"/>
      <c r="P19" s="7">
        <v>60</v>
      </c>
      <c r="Q19" s="7"/>
      <c r="R19" s="7"/>
      <c r="S19" s="7"/>
      <c r="T19" s="7"/>
      <c r="U19" s="1"/>
      <c r="V19" s="7"/>
      <c r="W19" s="7"/>
      <c r="X19" s="7"/>
      <c r="Y19" s="7"/>
      <c r="Z19" s="31"/>
    </row>
    <row r="20" spans="1:26" s="11" customFormat="1" ht="18" customHeight="1">
      <c r="A20" s="1">
        <v>16</v>
      </c>
      <c r="B20" s="1">
        <v>14470</v>
      </c>
      <c r="C20" s="5" t="s">
        <v>333</v>
      </c>
      <c r="D20" s="43" t="s">
        <v>101</v>
      </c>
      <c r="E20" s="6" t="s">
        <v>12</v>
      </c>
      <c r="F20" s="1" t="s">
        <v>13</v>
      </c>
      <c r="G20" s="1">
        <f t="shared" si="0"/>
        <v>58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3</v>
      </c>
      <c r="T20" s="7">
        <v>55</v>
      </c>
      <c r="U20" s="1"/>
      <c r="V20" s="7"/>
      <c r="W20" s="7"/>
      <c r="X20" s="7"/>
      <c r="Y20" s="7"/>
      <c r="Z20" s="31"/>
    </row>
    <row r="21" spans="1:26" s="11" customFormat="1" ht="18" customHeight="1">
      <c r="A21" s="1">
        <v>17</v>
      </c>
      <c r="B21" s="1">
        <v>9263</v>
      </c>
      <c r="C21" s="5" t="s">
        <v>263</v>
      </c>
      <c r="D21" s="43" t="s">
        <v>101</v>
      </c>
      <c r="E21" s="6" t="s">
        <v>249</v>
      </c>
      <c r="F21" s="1" t="s">
        <v>9</v>
      </c>
      <c r="G21" s="1">
        <f t="shared" si="0"/>
        <v>53</v>
      </c>
      <c r="H21" s="30"/>
      <c r="I21" s="7"/>
      <c r="J21" s="7"/>
      <c r="K21" s="7"/>
      <c r="L21" s="7"/>
      <c r="M21" s="7"/>
      <c r="N21" s="7"/>
      <c r="O21" s="7"/>
      <c r="P21" s="7">
        <v>40</v>
      </c>
      <c r="Q21" s="7"/>
      <c r="R21" s="7"/>
      <c r="S21" s="7"/>
      <c r="T21" s="7">
        <v>10</v>
      </c>
      <c r="U21" s="1"/>
      <c r="V21" s="7">
        <v>3</v>
      </c>
      <c r="W21" s="7"/>
      <c r="X21" s="7"/>
      <c r="Y21" s="7"/>
      <c r="Z21" s="31"/>
    </row>
    <row r="22" spans="1:26" s="11" customFormat="1" ht="18" customHeight="1">
      <c r="A22" s="1">
        <v>18</v>
      </c>
      <c r="B22" s="1">
        <v>34648</v>
      </c>
      <c r="C22" s="5" t="s">
        <v>105</v>
      </c>
      <c r="D22" s="43" t="s">
        <v>101</v>
      </c>
      <c r="E22" s="6" t="s">
        <v>32</v>
      </c>
      <c r="F22" s="1" t="s">
        <v>13</v>
      </c>
      <c r="G22" s="1">
        <f t="shared" si="0"/>
        <v>52</v>
      </c>
      <c r="H22" s="30"/>
      <c r="I22" s="7"/>
      <c r="J22" s="7"/>
      <c r="K22" s="7"/>
      <c r="L22" s="7"/>
      <c r="M22" s="7"/>
      <c r="N22" s="7">
        <v>10</v>
      </c>
      <c r="O22" s="7"/>
      <c r="P22" s="7"/>
      <c r="Q22" s="7"/>
      <c r="R22" s="7"/>
      <c r="S22" s="7">
        <v>11</v>
      </c>
      <c r="T22" s="7">
        <v>6</v>
      </c>
      <c r="U22" s="1"/>
      <c r="V22" s="7"/>
      <c r="W22" s="7"/>
      <c r="X22" s="7"/>
      <c r="Y22" s="7">
        <v>25</v>
      </c>
      <c r="Z22" s="31"/>
    </row>
    <row r="23" spans="1:26" s="11" customFormat="1" ht="18" customHeight="1">
      <c r="A23" s="1">
        <v>19</v>
      </c>
      <c r="B23" s="1">
        <v>36098</v>
      </c>
      <c r="C23" s="5" t="s">
        <v>378</v>
      </c>
      <c r="D23" s="43" t="s">
        <v>101</v>
      </c>
      <c r="E23" s="6" t="s">
        <v>49</v>
      </c>
      <c r="F23" s="1" t="s">
        <v>9</v>
      </c>
      <c r="G23" s="1">
        <f t="shared" si="0"/>
        <v>50</v>
      </c>
      <c r="H23" s="30"/>
      <c r="I23" s="7"/>
      <c r="J23" s="7"/>
      <c r="K23" s="7"/>
      <c r="L23" s="7"/>
      <c r="M23" s="7"/>
      <c r="N23" s="7"/>
      <c r="O23" s="7"/>
      <c r="P23" s="7">
        <v>50</v>
      </c>
      <c r="Q23" s="7"/>
      <c r="R23" s="7"/>
      <c r="S23" s="7"/>
      <c r="T23" s="7"/>
      <c r="U23" s="1"/>
      <c r="V23" s="7"/>
      <c r="W23" s="7"/>
      <c r="X23" s="7"/>
      <c r="Y23" s="7"/>
      <c r="Z23" s="31"/>
    </row>
    <row r="24" spans="1:26" s="11" customFormat="1" ht="18" customHeight="1">
      <c r="A24" s="1">
        <v>20</v>
      </c>
      <c r="B24" s="1">
        <v>56505</v>
      </c>
      <c r="C24" s="5" t="s">
        <v>169</v>
      </c>
      <c r="D24" s="43" t="s">
        <v>101</v>
      </c>
      <c r="E24" s="6" t="s">
        <v>12</v>
      </c>
      <c r="F24" s="1" t="s">
        <v>55</v>
      </c>
      <c r="G24" s="1">
        <f t="shared" si="0"/>
        <v>47</v>
      </c>
      <c r="H24" s="30"/>
      <c r="I24" s="7"/>
      <c r="J24" s="7"/>
      <c r="K24" s="7"/>
      <c r="L24" s="7"/>
      <c r="M24" s="7"/>
      <c r="N24" s="7"/>
      <c r="O24" s="7">
        <v>30</v>
      </c>
      <c r="P24" s="7"/>
      <c r="Q24" s="7"/>
      <c r="R24" s="7"/>
      <c r="S24" s="7"/>
      <c r="T24" s="7"/>
      <c r="U24" s="1"/>
      <c r="V24" s="7"/>
      <c r="W24" s="7">
        <v>17</v>
      </c>
      <c r="X24" s="7"/>
      <c r="Y24" s="7"/>
      <c r="Z24" s="31"/>
    </row>
    <row r="25" spans="1:26" s="11" customFormat="1" ht="18" customHeight="1">
      <c r="A25" s="1">
        <v>21</v>
      </c>
      <c r="B25" s="1">
        <v>23858</v>
      </c>
      <c r="C25" s="5" t="s">
        <v>172</v>
      </c>
      <c r="D25" s="43" t="s">
        <v>101</v>
      </c>
      <c r="E25" s="6" t="s">
        <v>173</v>
      </c>
      <c r="F25" s="1" t="s">
        <v>9</v>
      </c>
      <c r="G25" s="1">
        <f t="shared" si="0"/>
        <v>46</v>
      </c>
      <c r="H25" s="30"/>
      <c r="I25" s="7"/>
      <c r="J25" s="7"/>
      <c r="K25" s="7"/>
      <c r="L25" s="7"/>
      <c r="M25" s="7"/>
      <c r="N25" s="7"/>
      <c r="O25" s="7"/>
      <c r="P25" s="7">
        <v>35</v>
      </c>
      <c r="Q25" s="7"/>
      <c r="R25" s="7"/>
      <c r="S25" s="7"/>
      <c r="T25" s="7"/>
      <c r="U25" s="1"/>
      <c r="V25" s="7"/>
      <c r="W25" s="7">
        <v>11</v>
      </c>
      <c r="X25" s="7"/>
      <c r="Y25" s="7"/>
      <c r="Z25" s="31"/>
    </row>
    <row r="26" spans="1:26" s="11" customFormat="1" ht="18" customHeight="1">
      <c r="A26" s="1">
        <v>22</v>
      </c>
      <c r="B26" s="1">
        <v>23642</v>
      </c>
      <c r="C26" s="5" t="s">
        <v>170</v>
      </c>
      <c r="D26" s="43" t="s">
        <v>101</v>
      </c>
      <c r="E26" s="6" t="s">
        <v>158</v>
      </c>
      <c r="F26" s="1" t="s">
        <v>55</v>
      </c>
      <c r="G26" s="1">
        <f t="shared" si="0"/>
        <v>42</v>
      </c>
      <c r="H26" s="30"/>
      <c r="I26" s="7"/>
      <c r="J26" s="7"/>
      <c r="K26" s="7"/>
      <c r="L26" s="7"/>
      <c r="M26" s="7"/>
      <c r="N26" s="7"/>
      <c r="O26" s="7">
        <v>25</v>
      </c>
      <c r="P26" s="7"/>
      <c r="Q26" s="7"/>
      <c r="R26" s="7"/>
      <c r="S26" s="7"/>
      <c r="T26" s="7">
        <v>2</v>
      </c>
      <c r="U26" s="1"/>
      <c r="V26" s="7"/>
      <c r="W26" s="7">
        <v>15</v>
      </c>
      <c r="X26" s="7"/>
      <c r="Y26" s="7"/>
      <c r="Z26" s="31"/>
    </row>
    <row r="27" spans="1:26" s="11" customFormat="1" ht="18" customHeight="1">
      <c r="A27" s="1">
        <v>23</v>
      </c>
      <c r="B27" s="1">
        <v>39353</v>
      </c>
      <c r="C27" s="5" t="s">
        <v>161</v>
      </c>
      <c r="D27" s="43" t="s">
        <v>101</v>
      </c>
      <c r="E27" s="6" t="s">
        <v>47</v>
      </c>
      <c r="F27" s="1" t="s">
        <v>9</v>
      </c>
      <c r="G27" s="1">
        <f t="shared" si="0"/>
        <v>40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1"/>
      <c r="V27" s="7"/>
      <c r="W27" s="7">
        <v>40</v>
      </c>
      <c r="X27" s="7"/>
      <c r="Y27" s="7"/>
      <c r="Z27" s="31"/>
    </row>
    <row r="28" spans="1:26" s="11" customFormat="1" ht="18" customHeight="1">
      <c r="A28" s="1">
        <v>23</v>
      </c>
      <c r="B28" s="1">
        <v>29612</v>
      </c>
      <c r="C28" s="5" t="s">
        <v>430</v>
      </c>
      <c r="D28" s="43" t="s">
        <v>101</v>
      </c>
      <c r="E28" s="6" t="s">
        <v>158</v>
      </c>
      <c r="F28" s="1" t="s">
        <v>55</v>
      </c>
      <c r="G28" s="1">
        <f t="shared" si="0"/>
        <v>40</v>
      </c>
      <c r="H28" s="30"/>
      <c r="I28" s="7"/>
      <c r="J28" s="7"/>
      <c r="K28" s="7"/>
      <c r="L28" s="7"/>
      <c r="M28" s="7"/>
      <c r="N28" s="7"/>
      <c r="O28" s="7">
        <v>40</v>
      </c>
      <c r="P28" s="7"/>
      <c r="Q28" s="7"/>
      <c r="R28" s="7"/>
      <c r="S28" s="7"/>
      <c r="T28" s="7"/>
      <c r="U28" s="1"/>
      <c r="V28" s="7"/>
      <c r="W28" s="7"/>
      <c r="X28" s="7"/>
      <c r="Y28" s="7"/>
      <c r="Z28" s="31"/>
    </row>
    <row r="29" spans="1:26" s="11" customFormat="1" ht="18" customHeight="1">
      <c r="A29" s="1">
        <v>25</v>
      </c>
      <c r="B29" s="1">
        <v>21454</v>
      </c>
      <c r="C29" s="5" t="s">
        <v>344</v>
      </c>
      <c r="D29" s="43" t="s">
        <v>101</v>
      </c>
      <c r="E29" s="6" t="s">
        <v>32</v>
      </c>
      <c r="F29" s="1" t="s">
        <v>13</v>
      </c>
      <c r="G29" s="1">
        <f t="shared" si="0"/>
        <v>39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>
        <v>35</v>
      </c>
      <c r="T29" s="7">
        <v>4</v>
      </c>
      <c r="U29" s="1"/>
      <c r="V29" s="7"/>
      <c r="W29" s="7"/>
      <c r="X29" s="7"/>
      <c r="Y29" s="7"/>
      <c r="Z29" s="31"/>
    </row>
    <row r="30" spans="1:26" s="11" customFormat="1" ht="18" customHeight="1">
      <c r="A30" s="1">
        <v>25</v>
      </c>
      <c r="B30" s="1">
        <v>28563</v>
      </c>
      <c r="C30" s="5" t="s">
        <v>341</v>
      </c>
      <c r="D30" s="43" t="s">
        <v>101</v>
      </c>
      <c r="E30" s="6" t="s">
        <v>129</v>
      </c>
      <c r="F30" s="1" t="s">
        <v>13</v>
      </c>
      <c r="G30" s="1">
        <f t="shared" si="0"/>
        <v>39</v>
      </c>
      <c r="H30" s="30"/>
      <c r="I30" s="7"/>
      <c r="J30" s="7"/>
      <c r="K30" s="7"/>
      <c r="L30" s="7"/>
      <c r="M30" s="7"/>
      <c r="N30" s="7">
        <v>30</v>
      </c>
      <c r="O30" s="7"/>
      <c r="P30" s="7"/>
      <c r="Q30" s="7"/>
      <c r="R30" s="7"/>
      <c r="S30" s="7"/>
      <c r="T30" s="7">
        <v>9</v>
      </c>
      <c r="U30" s="1"/>
      <c r="V30" s="7"/>
      <c r="W30" s="7"/>
      <c r="X30" s="7"/>
      <c r="Y30" s="7"/>
      <c r="Z30" s="31"/>
    </row>
    <row r="31" spans="1:26" s="11" customFormat="1" ht="18" customHeight="1">
      <c r="A31" s="1">
        <v>27</v>
      </c>
      <c r="B31" s="1">
        <v>3888</v>
      </c>
      <c r="C31" s="5" t="s">
        <v>338</v>
      </c>
      <c r="D31" s="43" t="s">
        <v>101</v>
      </c>
      <c r="E31" s="6" t="s">
        <v>12</v>
      </c>
      <c r="F31" s="1" t="s">
        <v>9</v>
      </c>
      <c r="G31" s="1">
        <f t="shared" si="0"/>
        <v>36</v>
      </c>
      <c r="H31" s="30"/>
      <c r="I31" s="7"/>
      <c r="J31" s="7"/>
      <c r="K31" s="7"/>
      <c r="L31" s="7"/>
      <c r="M31" s="7"/>
      <c r="N31" s="7"/>
      <c r="O31" s="7"/>
      <c r="P31" s="7">
        <v>1</v>
      </c>
      <c r="Q31" s="7"/>
      <c r="R31" s="7"/>
      <c r="S31" s="7"/>
      <c r="T31" s="7">
        <v>35</v>
      </c>
      <c r="U31" s="1"/>
      <c r="V31" s="7"/>
      <c r="W31" s="7"/>
      <c r="X31" s="7"/>
      <c r="Y31" s="7"/>
      <c r="Z31" s="31"/>
    </row>
    <row r="32" spans="1:26" s="11" customFormat="1" ht="18" customHeight="1">
      <c r="A32" s="1">
        <v>28</v>
      </c>
      <c r="B32" s="1">
        <v>54597</v>
      </c>
      <c r="C32" s="5" t="s">
        <v>106</v>
      </c>
      <c r="D32" s="43" t="s">
        <v>101</v>
      </c>
      <c r="E32" s="6" t="s">
        <v>32</v>
      </c>
      <c r="F32" s="1" t="s">
        <v>13</v>
      </c>
      <c r="G32" s="1">
        <f t="shared" si="0"/>
        <v>35</v>
      </c>
      <c r="H32" s="30"/>
      <c r="I32" s="7"/>
      <c r="J32" s="7"/>
      <c r="K32" s="7"/>
      <c r="L32" s="7"/>
      <c r="M32" s="7"/>
      <c r="N32" s="7">
        <v>15</v>
      </c>
      <c r="O32" s="7"/>
      <c r="P32" s="7"/>
      <c r="Q32" s="7"/>
      <c r="R32" s="7"/>
      <c r="S32" s="7"/>
      <c r="T32" s="7"/>
      <c r="U32" s="1"/>
      <c r="V32" s="7"/>
      <c r="W32" s="7"/>
      <c r="X32" s="7"/>
      <c r="Y32" s="7">
        <v>20</v>
      </c>
      <c r="Z32" s="31"/>
    </row>
    <row r="33" spans="1:26" s="11" customFormat="1" ht="18" customHeight="1">
      <c r="A33" s="1">
        <v>29</v>
      </c>
      <c r="B33" s="1">
        <v>33435</v>
      </c>
      <c r="C33" s="5" t="s">
        <v>254</v>
      </c>
      <c r="D33" s="43" t="s">
        <v>101</v>
      </c>
      <c r="E33" s="6" t="s">
        <v>251</v>
      </c>
      <c r="F33" s="1" t="s">
        <v>9</v>
      </c>
      <c r="G33" s="1">
        <f t="shared" si="0"/>
        <v>31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"/>
      <c r="V33" s="7">
        <v>31</v>
      </c>
      <c r="W33" s="7"/>
      <c r="X33" s="7"/>
      <c r="Y33" s="7"/>
      <c r="Z33" s="31"/>
    </row>
    <row r="34" spans="1:26" s="11" customFormat="1" ht="18" customHeight="1">
      <c r="A34" s="1">
        <v>29</v>
      </c>
      <c r="B34" s="1">
        <v>4398</v>
      </c>
      <c r="C34" s="5" t="s">
        <v>446</v>
      </c>
      <c r="D34" s="43" t="s">
        <v>101</v>
      </c>
      <c r="E34" s="6" t="s">
        <v>12</v>
      </c>
      <c r="F34" s="1" t="s">
        <v>13</v>
      </c>
      <c r="G34" s="1">
        <f t="shared" si="0"/>
        <v>31</v>
      </c>
      <c r="H34" s="30"/>
      <c r="I34" s="7"/>
      <c r="J34" s="7"/>
      <c r="K34" s="7"/>
      <c r="L34" s="7"/>
      <c r="M34" s="7"/>
      <c r="N34" s="7">
        <v>31</v>
      </c>
      <c r="O34" s="7"/>
      <c r="P34" s="7"/>
      <c r="Q34" s="7"/>
      <c r="R34" s="7"/>
      <c r="S34" s="7"/>
      <c r="T34" s="7"/>
      <c r="U34" s="1"/>
      <c r="V34" s="7"/>
      <c r="W34" s="7"/>
      <c r="X34" s="7"/>
      <c r="Y34" s="7"/>
      <c r="Z34" s="31"/>
    </row>
    <row r="35" spans="1:26" s="11" customFormat="1" ht="18" customHeight="1">
      <c r="A35" s="1">
        <v>31</v>
      </c>
      <c r="B35" s="1">
        <v>3903</v>
      </c>
      <c r="C35" s="5" t="s">
        <v>255</v>
      </c>
      <c r="D35" s="43" t="s">
        <v>101</v>
      </c>
      <c r="E35" s="6" t="s">
        <v>111</v>
      </c>
      <c r="F35" s="1" t="s">
        <v>9</v>
      </c>
      <c r="G35" s="1">
        <f t="shared" si="0"/>
        <v>30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"/>
      <c r="V35" s="7">
        <v>30</v>
      </c>
      <c r="W35" s="7"/>
      <c r="X35" s="7"/>
      <c r="Y35" s="7"/>
      <c r="Z35" s="31"/>
    </row>
    <row r="36" spans="1:26" s="11" customFormat="1" ht="18" customHeight="1">
      <c r="A36" s="1">
        <v>32</v>
      </c>
      <c r="B36" s="1">
        <v>4412</v>
      </c>
      <c r="C36" s="5" t="s">
        <v>167</v>
      </c>
      <c r="D36" s="43" t="s">
        <v>101</v>
      </c>
      <c r="E36" s="6" t="s">
        <v>164</v>
      </c>
      <c r="F36" s="1" t="s">
        <v>9</v>
      </c>
      <c r="G36" s="1">
        <f t="shared" si="0"/>
        <v>25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"/>
      <c r="V36" s="7"/>
      <c r="W36" s="7">
        <v>25</v>
      </c>
      <c r="X36" s="7"/>
      <c r="Y36" s="7"/>
      <c r="Z36" s="31"/>
    </row>
    <row r="37" spans="1:26" s="11" customFormat="1" ht="18" customHeight="1">
      <c r="A37" s="1">
        <v>33</v>
      </c>
      <c r="B37" s="1">
        <v>10448</v>
      </c>
      <c r="C37" s="5" t="s">
        <v>273</v>
      </c>
      <c r="D37" s="43" t="s">
        <v>101</v>
      </c>
      <c r="E37" s="6" t="s">
        <v>12</v>
      </c>
      <c r="F37" s="1" t="s">
        <v>270</v>
      </c>
      <c r="G37" s="1">
        <f t="shared" ref="G37:G68" si="1">SUM(I37:Y37)</f>
        <v>24</v>
      </c>
      <c r="H37" s="30"/>
      <c r="I37" s="7"/>
      <c r="J37" s="7"/>
      <c r="K37" s="7"/>
      <c r="L37" s="7"/>
      <c r="M37" s="7"/>
      <c r="N37" s="7"/>
      <c r="O37" s="7"/>
      <c r="P37" s="7"/>
      <c r="Q37" s="7">
        <v>9</v>
      </c>
      <c r="R37" s="7">
        <v>9</v>
      </c>
      <c r="S37" s="7"/>
      <c r="T37" s="7"/>
      <c r="U37" s="1">
        <v>6</v>
      </c>
      <c r="V37" s="7"/>
      <c r="W37" s="7"/>
      <c r="X37" s="7"/>
      <c r="Y37" s="7"/>
      <c r="Z37" s="31"/>
    </row>
    <row r="38" spans="1:26" s="11" customFormat="1" ht="18" customHeight="1">
      <c r="A38" s="1">
        <v>34</v>
      </c>
      <c r="B38" s="1">
        <v>36094</v>
      </c>
      <c r="C38" s="5" t="s">
        <v>168</v>
      </c>
      <c r="D38" s="43" t="s">
        <v>101</v>
      </c>
      <c r="E38" s="6" t="s">
        <v>47</v>
      </c>
      <c r="F38" s="1" t="s">
        <v>9</v>
      </c>
      <c r="G38" s="1">
        <f t="shared" si="1"/>
        <v>20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1"/>
      <c r="V38" s="7"/>
      <c r="W38" s="7">
        <v>20</v>
      </c>
      <c r="X38" s="7"/>
      <c r="Y38" s="7"/>
      <c r="Z38" s="31"/>
    </row>
    <row r="39" spans="1:26" s="11" customFormat="1" ht="18" customHeight="1">
      <c r="A39" s="1">
        <v>34</v>
      </c>
      <c r="B39" s="1">
        <v>2827</v>
      </c>
      <c r="C39" s="5" t="s">
        <v>448</v>
      </c>
      <c r="D39" s="43" t="s">
        <v>101</v>
      </c>
      <c r="E39" s="6" t="s">
        <v>251</v>
      </c>
      <c r="F39" s="1" t="s">
        <v>9</v>
      </c>
      <c r="G39" s="1">
        <f t="shared" si="1"/>
        <v>20</v>
      </c>
      <c r="H39" s="30"/>
      <c r="I39" s="7"/>
      <c r="J39" s="7"/>
      <c r="K39" s="7"/>
      <c r="L39" s="7"/>
      <c r="M39" s="7"/>
      <c r="N39" s="7">
        <v>20</v>
      </c>
      <c r="O39" s="7"/>
      <c r="P39" s="7"/>
      <c r="Q39" s="7"/>
      <c r="R39" s="7"/>
      <c r="S39" s="7"/>
      <c r="T39" s="7"/>
      <c r="U39" s="1"/>
      <c r="V39" s="7"/>
      <c r="W39" s="7"/>
      <c r="X39" s="7"/>
      <c r="Y39" s="7"/>
      <c r="Z39" s="31"/>
    </row>
    <row r="40" spans="1:26" s="11" customFormat="1" ht="18" customHeight="1">
      <c r="A40" s="1">
        <v>34</v>
      </c>
      <c r="B40" s="1">
        <v>48690</v>
      </c>
      <c r="C40" s="5" t="s">
        <v>431</v>
      </c>
      <c r="D40" s="43" t="s">
        <v>101</v>
      </c>
      <c r="E40" s="6" t="s">
        <v>193</v>
      </c>
      <c r="F40" s="1" t="s">
        <v>55</v>
      </c>
      <c r="G40" s="1">
        <f t="shared" si="1"/>
        <v>20</v>
      </c>
      <c r="H40" s="30"/>
      <c r="I40" s="7"/>
      <c r="J40" s="7"/>
      <c r="K40" s="7"/>
      <c r="L40" s="7"/>
      <c r="M40" s="7"/>
      <c r="N40" s="7"/>
      <c r="O40" s="7">
        <v>20</v>
      </c>
      <c r="P40" s="7"/>
      <c r="Q40" s="7"/>
      <c r="R40" s="7"/>
      <c r="S40" s="7"/>
      <c r="T40" s="7"/>
      <c r="U40" s="1"/>
      <c r="V40" s="7"/>
      <c r="W40" s="7"/>
      <c r="X40" s="7"/>
      <c r="Y40" s="7"/>
      <c r="Z40" s="31"/>
    </row>
    <row r="41" spans="1:26" s="11" customFormat="1" ht="18" customHeight="1">
      <c r="A41" s="1">
        <v>37</v>
      </c>
      <c r="B41" s="1">
        <v>4137</v>
      </c>
      <c r="C41" s="5" t="s">
        <v>267</v>
      </c>
      <c r="D41" s="43" t="s">
        <v>101</v>
      </c>
      <c r="E41" s="6" t="s">
        <v>12</v>
      </c>
      <c r="F41" s="1" t="s">
        <v>268</v>
      </c>
      <c r="G41" s="1">
        <f t="shared" si="1"/>
        <v>19</v>
      </c>
      <c r="H41" s="30"/>
      <c r="I41" s="7"/>
      <c r="J41" s="7"/>
      <c r="K41" s="7"/>
      <c r="L41" s="7"/>
      <c r="M41" s="7"/>
      <c r="N41" s="7"/>
      <c r="O41" s="7"/>
      <c r="P41" s="7"/>
      <c r="Q41" s="7">
        <v>3</v>
      </c>
      <c r="R41" s="7">
        <v>6</v>
      </c>
      <c r="S41" s="7"/>
      <c r="T41" s="7"/>
      <c r="U41" s="1">
        <v>10</v>
      </c>
      <c r="V41" s="7"/>
      <c r="W41" s="7"/>
      <c r="X41" s="7"/>
      <c r="Y41" s="7"/>
      <c r="Z41" s="31"/>
    </row>
    <row r="42" spans="1:26" s="11" customFormat="1" ht="18" customHeight="1">
      <c r="A42" s="1">
        <v>38</v>
      </c>
      <c r="B42" s="1">
        <v>7204</v>
      </c>
      <c r="C42" s="5" t="s">
        <v>108</v>
      </c>
      <c r="D42" s="43" t="s">
        <v>101</v>
      </c>
      <c r="E42" s="6" t="s">
        <v>109</v>
      </c>
      <c r="F42" s="1" t="s">
        <v>74</v>
      </c>
      <c r="G42" s="1">
        <f t="shared" si="1"/>
        <v>17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2</v>
      </c>
      <c r="T42" s="7"/>
      <c r="U42" s="1"/>
      <c r="V42" s="7"/>
      <c r="W42" s="7"/>
      <c r="X42" s="7"/>
      <c r="Y42" s="7">
        <v>15</v>
      </c>
      <c r="Z42" s="31"/>
    </row>
    <row r="43" spans="1:26" s="11" customFormat="1" ht="18" customHeight="1">
      <c r="A43" s="1">
        <v>38</v>
      </c>
      <c r="B43" s="1">
        <v>23307</v>
      </c>
      <c r="C43" s="5" t="s">
        <v>259</v>
      </c>
      <c r="D43" s="43" t="s">
        <v>101</v>
      </c>
      <c r="E43" s="6" t="s">
        <v>47</v>
      </c>
      <c r="F43" s="1" t="s">
        <v>9</v>
      </c>
      <c r="G43" s="1">
        <f t="shared" si="1"/>
        <v>17</v>
      </c>
      <c r="H43" s="30"/>
      <c r="I43" s="7"/>
      <c r="J43" s="7"/>
      <c r="K43" s="7"/>
      <c r="L43" s="7"/>
      <c r="M43" s="7"/>
      <c r="N43" s="7"/>
      <c r="O43" s="7"/>
      <c r="P43" s="7">
        <v>9</v>
      </c>
      <c r="Q43" s="7"/>
      <c r="R43" s="7"/>
      <c r="S43" s="7"/>
      <c r="T43" s="7"/>
      <c r="U43" s="1"/>
      <c r="V43" s="7">
        <v>8</v>
      </c>
      <c r="W43" s="7"/>
      <c r="X43" s="7"/>
      <c r="Y43" s="7"/>
      <c r="Z43" s="31"/>
    </row>
    <row r="44" spans="1:26" s="11" customFormat="1" ht="18" customHeight="1">
      <c r="A44" s="1">
        <v>38</v>
      </c>
      <c r="B44" s="1">
        <v>47983</v>
      </c>
      <c r="C44" s="5" t="s">
        <v>432</v>
      </c>
      <c r="D44" s="43" t="s">
        <v>101</v>
      </c>
      <c r="E44" s="6" t="s">
        <v>193</v>
      </c>
      <c r="F44" s="1" t="s">
        <v>55</v>
      </c>
      <c r="G44" s="1">
        <f t="shared" si="1"/>
        <v>17</v>
      </c>
      <c r="H44" s="30"/>
      <c r="I44" s="7"/>
      <c r="J44" s="7"/>
      <c r="K44" s="7"/>
      <c r="L44" s="7"/>
      <c r="M44" s="7"/>
      <c r="N44" s="7"/>
      <c r="O44" s="7">
        <v>17</v>
      </c>
      <c r="P44" s="7"/>
      <c r="Q44" s="7"/>
      <c r="R44" s="7"/>
      <c r="S44" s="7"/>
      <c r="T44" s="7"/>
      <c r="U44" s="1"/>
      <c r="V44" s="7"/>
      <c r="W44" s="7"/>
      <c r="X44" s="7"/>
      <c r="Y44" s="7"/>
      <c r="Z44" s="31"/>
    </row>
    <row r="45" spans="1:26" s="11" customFormat="1" ht="18" customHeight="1">
      <c r="A45" s="1">
        <v>41</v>
      </c>
      <c r="B45" s="1">
        <v>28834</v>
      </c>
      <c r="C45" s="5" t="s">
        <v>256</v>
      </c>
      <c r="D45" s="43" t="s">
        <v>101</v>
      </c>
      <c r="E45" s="6" t="s">
        <v>251</v>
      </c>
      <c r="F45" s="1" t="s">
        <v>9</v>
      </c>
      <c r="G45" s="1">
        <f t="shared" si="1"/>
        <v>15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1"/>
      <c r="V45" s="7">
        <v>15</v>
      </c>
      <c r="W45" s="7"/>
      <c r="X45" s="7"/>
      <c r="Y45" s="7"/>
      <c r="Z45" s="31"/>
    </row>
    <row r="46" spans="1:26" s="11" customFormat="1" ht="18" customHeight="1">
      <c r="A46" s="1">
        <v>41</v>
      </c>
      <c r="B46" s="1">
        <v>23110</v>
      </c>
      <c r="C46" s="5" t="s">
        <v>272</v>
      </c>
      <c r="D46" s="43" t="s">
        <v>101</v>
      </c>
      <c r="E46" s="6" t="s">
        <v>12</v>
      </c>
      <c r="F46" s="1" t="s">
        <v>270</v>
      </c>
      <c r="G46" s="1">
        <f t="shared" si="1"/>
        <v>15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>
        <v>8</v>
      </c>
      <c r="S46" s="7"/>
      <c r="T46" s="7"/>
      <c r="U46" s="1">
        <v>7</v>
      </c>
      <c r="V46" s="7"/>
      <c r="W46" s="7"/>
      <c r="X46" s="7"/>
      <c r="Y46" s="7"/>
      <c r="Z46" s="31"/>
    </row>
    <row r="47" spans="1:26" s="11" customFormat="1" ht="18" customHeight="1">
      <c r="A47" s="1">
        <v>41</v>
      </c>
      <c r="B47" s="1">
        <v>9298</v>
      </c>
      <c r="C47" s="5" t="s">
        <v>340</v>
      </c>
      <c r="D47" s="43" t="s">
        <v>101</v>
      </c>
      <c r="E47" s="6" t="s">
        <v>249</v>
      </c>
      <c r="F47" s="1" t="s">
        <v>9</v>
      </c>
      <c r="G47" s="1">
        <f t="shared" si="1"/>
        <v>15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15</v>
      </c>
      <c r="U47" s="1"/>
      <c r="V47" s="7"/>
      <c r="W47" s="7"/>
      <c r="X47" s="7"/>
      <c r="Y47" s="7"/>
      <c r="Z47" s="31"/>
    </row>
    <row r="48" spans="1:26" s="11" customFormat="1" ht="18" customHeight="1">
      <c r="A48" s="1">
        <v>41</v>
      </c>
      <c r="B48" s="1">
        <v>9065</v>
      </c>
      <c r="C48" s="5" t="s">
        <v>433</v>
      </c>
      <c r="D48" s="43" t="s">
        <v>101</v>
      </c>
      <c r="E48" s="6" t="s">
        <v>434</v>
      </c>
      <c r="F48" s="1" t="s">
        <v>55</v>
      </c>
      <c r="G48" s="1">
        <f t="shared" si="1"/>
        <v>15</v>
      </c>
      <c r="H48" s="30"/>
      <c r="I48" s="7"/>
      <c r="J48" s="7"/>
      <c r="K48" s="7"/>
      <c r="L48" s="7"/>
      <c r="M48" s="7"/>
      <c r="N48" s="7"/>
      <c r="O48" s="7">
        <v>15</v>
      </c>
      <c r="P48" s="7"/>
      <c r="Q48" s="7"/>
      <c r="R48" s="7"/>
      <c r="S48" s="7"/>
      <c r="T48" s="7"/>
      <c r="U48" s="1"/>
      <c r="V48" s="7"/>
      <c r="W48" s="7"/>
      <c r="X48" s="7"/>
      <c r="Y48" s="7"/>
      <c r="Z48" s="31"/>
    </row>
    <row r="49" spans="1:26" s="11" customFormat="1" ht="18" customHeight="1">
      <c r="A49" s="1">
        <v>45</v>
      </c>
      <c r="B49" s="1">
        <v>17385</v>
      </c>
      <c r="C49" s="5" t="s">
        <v>269</v>
      </c>
      <c r="D49" s="43" t="s">
        <v>101</v>
      </c>
      <c r="E49" s="6" t="s">
        <v>12</v>
      </c>
      <c r="F49" s="1" t="s">
        <v>270</v>
      </c>
      <c r="G49" s="1">
        <f t="shared" si="1"/>
        <v>14</v>
      </c>
      <c r="H49" s="30"/>
      <c r="I49" s="7"/>
      <c r="J49" s="7"/>
      <c r="K49" s="7"/>
      <c r="L49" s="7"/>
      <c r="M49" s="7"/>
      <c r="N49" s="7"/>
      <c r="O49" s="7"/>
      <c r="P49" s="7"/>
      <c r="Q49" s="7">
        <v>5</v>
      </c>
      <c r="R49" s="7"/>
      <c r="S49" s="7"/>
      <c r="T49" s="7"/>
      <c r="U49" s="1">
        <v>9</v>
      </c>
      <c r="V49" s="7"/>
      <c r="W49" s="7"/>
      <c r="X49" s="7"/>
      <c r="Y49" s="7"/>
      <c r="Z49" s="31"/>
    </row>
    <row r="50" spans="1:26" s="11" customFormat="1" ht="18" customHeight="1">
      <c r="A50" s="1">
        <v>46</v>
      </c>
      <c r="B50" s="1">
        <v>3650</v>
      </c>
      <c r="C50" s="5" t="s">
        <v>171</v>
      </c>
      <c r="D50" s="43" t="s">
        <v>101</v>
      </c>
      <c r="E50" s="6" t="s">
        <v>164</v>
      </c>
      <c r="F50" s="1" t="s">
        <v>9</v>
      </c>
      <c r="G50" s="1">
        <f t="shared" si="1"/>
        <v>13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1"/>
      <c r="V50" s="7"/>
      <c r="W50" s="7">
        <v>13</v>
      </c>
      <c r="X50" s="7"/>
      <c r="Y50" s="7"/>
      <c r="Z50" s="31"/>
    </row>
    <row r="51" spans="1:26" s="11" customFormat="1" ht="18" customHeight="1">
      <c r="A51" s="1">
        <v>46</v>
      </c>
      <c r="B51" s="1">
        <v>31870</v>
      </c>
      <c r="C51" s="5" t="s">
        <v>117</v>
      </c>
      <c r="D51" s="43" t="s">
        <v>101</v>
      </c>
      <c r="E51" s="6" t="s">
        <v>29</v>
      </c>
      <c r="F51" s="1" t="s">
        <v>13</v>
      </c>
      <c r="G51" s="1">
        <f t="shared" si="1"/>
        <v>13</v>
      </c>
      <c r="H51" s="30"/>
      <c r="I51" s="7"/>
      <c r="J51" s="7"/>
      <c r="K51" s="7"/>
      <c r="L51" s="7"/>
      <c r="M51" s="7"/>
      <c r="N51" s="7">
        <v>9</v>
      </c>
      <c r="O51" s="7"/>
      <c r="P51" s="7"/>
      <c r="Q51" s="7"/>
      <c r="R51" s="7"/>
      <c r="S51" s="7"/>
      <c r="T51" s="7"/>
      <c r="U51" s="1"/>
      <c r="V51" s="7"/>
      <c r="W51" s="7"/>
      <c r="X51" s="7"/>
      <c r="Y51" s="7">
        <v>4</v>
      </c>
      <c r="Z51" s="31"/>
    </row>
    <row r="52" spans="1:26" s="11" customFormat="1" ht="18" customHeight="1">
      <c r="A52" s="1">
        <v>48</v>
      </c>
      <c r="B52" s="1">
        <v>8829</v>
      </c>
      <c r="C52" s="5" t="s">
        <v>343</v>
      </c>
      <c r="D52" s="43" t="s">
        <v>101</v>
      </c>
      <c r="E52" s="6" t="s">
        <v>137</v>
      </c>
      <c r="F52" s="1" t="s">
        <v>13</v>
      </c>
      <c r="G52" s="1">
        <f t="shared" si="1"/>
        <v>12</v>
      </c>
      <c r="H52" s="30"/>
      <c r="I52" s="7"/>
      <c r="J52" s="7"/>
      <c r="K52" s="7"/>
      <c r="L52" s="7"/>
      <c r="M52" s="7"/>
      <c r="N52" s="7">
        <v>6</v>
      </c>
      <c r="O52" s="7"/>
      <c r="P52" s="7"/>
      <c r="Q52" s="7"/>
      <c r="R52" s="7"/>
      <c r="S52" s="7">
        <v>1</v>
      </c>
      <c r="T52" s="7">
        <v>5</v>
      </c>
      <c r="U52" s="1"/>
      <c r="V52" s="7"/>
      <c r="W52" s="7"/>
      <c r="X52" s="7"/>
      <c r="Y52" s="7"/>
      <c r="Z52" s="31"/>
    </row>
    <row r="53" spans="1:26" s="11" customFormat="1" ht="18" customHeight="1">
      <c r="A53" s="1">
        <v>49</v>
      </c>
      <c r="B53" s="1">
        <v>17590</v>
      </c>
      <c r="C53" s="5" t="s">
        <v>112</v>
      </c>
      <c r="D53" s="43" t="s">
        <v>101</v>
      </c>
      <c r="E53" s="6" t="s">
        <v>113</v>
      </c>
      <c r="F53" s="1" t="s">
        <v>13</v>
      </c>
      <c r="G53" s="1">
        <f t="shared" si="1"/>
        <v>11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1"/>
      <c r="V53" s="7"/>
      <c r="W53" s="7"/>
      <c r="X53" s="7"/>
      <c r="Y53" s="7">
        <v>11</v>
      </c>
      <c r="Z53" s="31"/>
    </row>
    <row r="54" spans="1:26" s="11" customFormat="1" ht="18" customHeight="1">
      <c r="A54" s="1">
        <v>50</v>
      </c>
      <c r="B54" s="1">
        <v>590</v>
      </c>
      <c r="C54" s="5" t="s">
        <v>145</v>
      </c>
      <c r="D54" s="43" t="s">
        <v>101</v>
      </c>
      <c r="E54" s="6" t="s">
        <v>146</v>
      </c>
      <c r="F54" s="1" t="s">
        <v>9</v>
      </c>
      <c r="G54" s="1">
        <f t="shared" si="1"/>
        <v>10</v>
      </c>
      <c r="H54" s="30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1"/>
      <c r="V54" s="7"/>
      <c r="W54" s="7"/>
      <c r="X54" s="7">
        <v>10</v>
      </c>
      <c r="Y54" s="7"/>
      <c r="Z54" s="31"/>
    </row>
    <row r="55" spans="1:26" s="11" customFormat="1" ht="18" customHeight="1">
      <c r="A55" s="1">
        <v>50</v>
      </c>
      <c r="B55" s="1">
        <v>17298</v>
      </c>
      <c r="C55" s="5" t="s">
        <v>366</v>
      </c>
      <c r="D55" s="43" t="s">
        <v>101</v>
      </c>
      <c r="E55" s="6" t="s">
        <v>367</v>
      </c>
      <c r="F55" s="1" t="s">
        <v>280</v>
      </c>
      <c r="G55" s="1">
        <f t="shared" si="1"/>
        <v>10</v>
      </c>
      <c r="H55" s="30"/>
      <c r="I55" s="7"/>
      <c r="J55" s="7"/>
      <c r="K55" s="7"/>
      <c r="L55" s="7"/>
      <c r="M55" s="7"/>
      <c r="N55" s="7"/>
      <c r="O55" s="7"/>
      <c r="P55" s="7"/>
      <c r="Q55" s="7">
        <v>10</v>
      </c>
      <c r="R55" s="7"/>
      <c r="S55" s="7"/>
      <c r="T55" s="7"/>
      <c r="U55" s="1"/>
      <c r="V55" s="7"/>
      <c r="W55" s="7"/>
      <c r="X55" s="7"/>
      <c r="Y55" s="7"/>
      <c r="Z55" s="31"/>
    </row>
    <row r="56" spans="1:26" s="11" customFormat="1" ht="18" customHeight="1">
      <c r="A56" s="1">
        <v>52</v>
      </c>
      <c r="B56" s="1">
        <v>50504</v>
      </c>
      <c r="C56" s="5" t="s">
        <v>174</v>
      </c>
      <c r="D56" s="43" t="s">
        <v>101</v>
      </c>
      <c r="E56" s="6" t="s">
        <v>175</v>
      </c>
      <c r="F56" s="1" t="s">
        <v>9</v>
      </c>
      <c r="G56" s="1">
        <f t="shared" si="1"/>
        <v>9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1"/>
      <c r="V56" s="7"/>
      <c r="W56" s="7">
        <v>9</v>
      </c>
      <c r="X56" s="7"/>
      <c r="Y56" s="7"/>
      <c r="Z56" s="31"/>
    </row>
    <row r="57" spans="1:26" s="11" customFormat="1" ht="18" customHeight="1">
      <c r="A57" s="1">
        <v>52</v>
      </c>
      <c r="B57" s="1">
        <v>49019</v>
      </c>
      <c r="C57" s="5" t="s">
        <v>436</v>
      </c>
      <c r="D57" s="43" t="s">
        <v>101</v>
      </c>
      <c r="E57" s="6" t="s">
        <v>434</v>
      </c>
      <c r="F57" s="1" t="s">
        <v>55</v>
      </c>
      <c r="G57" s="1">
        <f t="shared" si="1"/>
        <v>9</v>
      </c>
      <c r="H57" s="30"/>
      <c r="I57" s="7"/>
      <c r="J57" s="7"/>
      <c r="K57" s="7"/>
      <c r="L57" s="7"/>
      <c r="M57" s="7"/>
      <c r="N57" s="7"/>
      <c r="O57" s="7">
        <v>9</v>
      </c>
      <c r="P57" s="7"/>
      <c r="Q57" s="7"/>
      <c r="R57" s="7"/>
      <c r="S57" s="7"/>
      <c r="T57" s="7"/>
      <c r="U57" s="1"/>
      <c r="V57" s="7"/>
      <c r="W57" s="7"/>
      <c r="X57" s="7"/>
      <c r="Y57" s="7"/>
      <c r="Z57" s="31"/>
    </row>
    <row r="58" spans="1:26" s="11" customFormat="1" ht="18" customHeight="1">
      <c r="A58" s="1">
        <v>54</v>
      </c>
      <c r="B58" s="1">
        <v>3538</v>
      </c>
      <c r="C58" s="5" t="s">
        <v>148</v>
      </c>
      <c r="D58" s="43" t="s">
        <v>101</v>
      </c>
      <c r="E58" s="6" t="s">
        <v>149</v>
      </c>
      <c r="F58" s="1" t="s">
        <v>9</v>
      </c>
      <c r="G58" s="1">
        <f t="shared" si="1"/>
        <v>8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1"/>
      <c r="V58" s="7"/>
      <c r="W58" s="7"/>
      <c r="X58" s="7">
        <v>8</v>
      </c>
      <c r="Y58" s="7"/>
      <c r="Z58" s="31"/>
    </row>
    <row r="59" spans="1:26" s="11" customFormat="1" ht="18" customHeight="1">
      <c r="A59" s="1">
        <v>54</v>
      </c>
      <c r="B59" s="1">
        <v>1653</v>
      </c>
      <c r="C59" s="5" t="s">
        <v>449</v>
      </c>
      <c r="D59" s="43" t="s">
        <v>101</v>
      </c>
      <c r="E59" s="6" t="s">
        <v>29</v>
      </c>
      <c r="F59" s="1" t="s">
        <v>13</v>
      </c>
      <c r="G59" s="1">
        <f t="shared" si="1"/>
        <v>8</v>
      </c>
      <c r="H59" s="30"/>
      <c r="I59" s="7"/>
      <c r="J59" s="7"/>
      <c r="K59" s="7"/>
      <c r="L59" s="7"/>
      <c r="M59" s="7"/>
      <c r="N59" s="7">
        <v>8</v>
      </c>
      <c r="O59" s="7"/>
      <c r="P59" s="7"/>
      <c r="Q59" s="7"/>
      <c r="R59" s="7"/>
      <c r="S59" s="7"/>
      <c r="T59" s="7"/>
      <c r="U59" s="1"/>
      <c r="V59" s="7"/>
      <c r="W59" s="7"/>
      <c r="X59" s="7"/>
      <c r="Y59" s="7"/>
      <c r="Z59" s="31"/>
    </row>
    <row r="60" spans="1:26" s="11" customFormat="1" ht="18" customHeight="1">
      <c r="A60" s="1">
        <v>54</v>
      </c>
      <c r="B60" s="1">
        <v>15120</v>
      </c>
      <c r="C60" s="5" t="s">
        <v>368</v>
      </c>
      <c r="D60" s="43" t="s">
        <v>101</v>
      </c>
      <c r="E60" s="6" t="s">
        <v>369</v>
      </c>
      <c r="F60" s="1" t="s">
        <v>370</v>
      </c>
      <c r="G60" s="1">
        <f t="shared" si="1"/>
        <v>8</v>
      </c>
      <c r="H60" s="30"/>
      <c r="I60" s="7"/>
      <c r="J60" s="7"/>
      <c r="K60" s="7"/>
      <c r="L60" s="7"/>
      <c r="M60" s="7"/>
      <c r="N60" s="7"/>
      <c r="O60" s="7"/>
      <c r="P60" s="7"/>
      <c r="Q60" s="7">
        <v>8</v>
      </c>
      <c r="R60" s="7"/>
      <c r="S60" s="7"/>
      <c r="T60" s="7"/>
      <c r="U60" s="1"/>
      <c r="V60" s="7"/>
      <c r="W60" s="7"/>
      <c r="X60" s="7"/>
      <c r="Y60" s="7"/>
      <c r="Z60" s="31"/>
    </row>
    <row r="61" spans="1:26" s="11" customFormat="1" ht="18" customHeight="1">
      <c r="A61" s="1">
        <v>54</v>
      </c>
      <c r="B61" s="1">
        <v>8184</v>
      </c>
      <c r="C61" s="5" t="s">
        <v>380</v>
      </c>
      <c r="D61" s="43" t="s">
        <v>101</v>
      </c>
      <c r="E61" s="6" t="s">
        <v>251</v>
      </c>
      <c r="F61" s="1" t="s">
        <v>9</v>
      </c>
      <c r="G61" s="1">
        <f t="shared" si="1"/>
        <v>8</v>
      </c>
      <c r="H61" s="30"/>
      <c r="I61" s="7"/>
      <c r="J61" s="7"/>
      <c r="K61" s="7"/>
      <c r="L61" s="7"/>
      <c r="M61" s="7"/>
      <c r="N61" s="7"/>
      <c r="O61" s="7"/>
      <c r="P61" s="7">
        <v>8</v>
      </c>
      <c r="Q61" s="7"/>
      <c r="R61" s="7"/>
      <c r="S61" s="7"/>
      <c r="T61" s="7"/>
      <c r="U61" s="1"/>
      <c r="V61" s="7"/>
      <c r="W61" s="7"/>
      <c r="X61" s="7"/>
      <c r="Y61" s="7"/>
      <c r="Z61" s="31"/>
    </row>
    <row r="62" spans="1:26" s="11" customFormat="1" ht="18" customHeight="1">
      <c r="A62" s="1">
        <v>58</v>
      </c>
      <c r="B62" s="1">
        <v>26830</v>
      </c>
      <c r="C62" s="5" t="s">
        <v>115</v>
      </c>
      <c r="D62" s="43" t="s">
        <v>101</v>
      </c>
      <c r="E62" s="6" t="s">
        <v>113</v>
      </c>
      <c r="F62" s="1" t="s">
        <v>13</v>
      </c>
      <c r="G62" s="1">
        <f t="shared" si="1"/>
        <v>7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1"/>
      <c r="V62" s="7"/>
      <c r="W62" s="7"/>
      <c r="X62" s="7"/>
      <c r="Y62" s="7">
        <v>7</v>
      </c>
      <c r="Z62" s="31"/>
    </row>
    <row r="63" spans="1:26" s="11" customFormat="1" ht="18" customHeight="1">
      <c r="A63" s="1">
        <v>58</v>
      </c>
      <c r="B63" s="1">
        <v>56446</v>
      </c>
      <c r="C63" s="5" t="s">
        <v>150</v>
      </c>
      <c r="D63" s="43" t="s">
        <v>101</v>
      </c>
      <c r="E63" s="6" t="s">
        <v>151</v>
      </c>
      <c r="F63" s="1" t="s">
        <v>9</v>
      </c>
      <c r="G63" s="1">
        <f t="shared" si="1"/>
        <v>7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1"/>
      <c r="V63" s="7"/>
      <c r="W63" s="7"/>
      <c r="X63" s="7">
        <v>7</v>
      </c>
      <c r="Y63" s="7"/>
      <c r="Z63" s="31"/>
    </row>
    <row r="64" spans="1:26" s="11" customFormat="1" ht="18" customHeight="1">
      <c r="A64" s="1">
        <v>58</v>
      </c>
      <c r="B64" s="1">
        <v>54835</v>
      </c>
      <c r="C64" s="5" t="s">
        <v>176</v>
      </c>
      <c r="D64" s="43" t="s">
        <v>101</v>
      </c>
      <c r="E64" s="6" t="s">
        <v>173</v>
      </c>
      <c r="F64" s="1" t="s">
        <v>9</v>
      </c>
      <c r="G64" s="1">
        <f t="shared" si="1"/>
        <v>7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1"/>
      <c r="V64" s="7"/>
      <c r="W64" s="7">
        <v>7</v>
      </c>
      <c r="X64" s="7"/>
      <c r="Y64" s="7"/>
      <c r="Z64" s="31"/>
    </row>
    <row r="65" spans="1:26" s="11" customFormat="1" ht="18" customHeight="1">
      <c r="A65" s="1">
        <v>58</v>
      </c>
      <c r="B65" s="1">
        <v>33579</v>
      </c>
      <c r="C65" s="5" t="s">
        <v>450</v>
      </c>
      <c r="D65" s="43" t="s">
        <v>101</v>
      </c>
      <c r="E65" s="6" t="s">
        <v>376</v>
      </c>
      <c r="F65" s="1" t="s">
        <v>9</v>
      </c>
      <c r="G65" s="1">
        <f t="shared" si="1"/>
        <v>7</v>
      </c>
      <c r="H65" s="30"/>
      <c r="I65" s="7"/>
      <c r="J65" s="7"/>
      <c r="K65" s="7"/>
      <c r="L65" s="7"/>
      <c r="M65" s="7"/>
      <c r="N65" s="7">
        <v>7</v>
      </c>
      <c r="O65" s="7"/>
      <c r="P65" s="7"/>
      <c r="Q65" s="7"/>
      <c r="R65" s="7"/>
      <c r="S65" s="7"/>
      <c r="T65" s="7"/>
      <c r="U65" s="1"/>
      <c r="V65" s="7"/>
      <c r="W65" s="7"/>
      <c r="X65" s="7"/>
      <c r="Y65" s="7"/>
      <c r="Z65" s="31"/>
    </row>
    <row r="66" spans="1:26" s="11" customFormat="1" ht="18" customHeight="1">
      <c r="A66" s="1">
        <v>58</v>
      </c>
      <c r="B66" s="1">
        <v>10511</v>
      </c>
      <c r="C66" s="5" t="s">
        <v>381</v>
      </c>
      <c r="D66" s="43" t="s">
        <v>101</v>
      </c>
      <c r="E66" s="6" t="s">
        <v>376</v>
      </c>
      <c r="F66" s="1" t="s">
        <v>9</v>
      </c>
      <c r="G66" s="1">
        <f t="shared" si="1"/>
        <v>7</v>
      </c>
      <c r="H66" s="30"/>
      <c r="I66" s="7"/>
      <c r="J66" s="7"/>
      <c r="K66" s="7"/>
      <c r="L66" s="7"/>
      <c r="M66" s="7"/>
      <c r="N66" s="7"/>
      <c r="O66" s="7"/>
      <c r="P66" s="7">
        <v>7</v>
      </c>
      <c r="Q66" s="7"/>
      <c r="R66" s="7"/>
      <c r="S66" s="7"/>
      <c r="T66" s="7"/>
      <c r="U66" s="1"/>
      <c r="V66" s="7"/>
      <c r="W66" s="7"/>
      <c r="X66" s="7"/>
      <c r="Y66" s="7"/>
      <c r="Z66" s="31"/>
    </row>
    <row r="67" spans="1:26" s="11" customFormat="1" ht="18" customHeight="1">
      <c r="A67" s="1">
        <v>58</v>
      </c>
      <c r="B67" s="1">
        <v>8191</v>
      </c>
      <c r="C67" s="5" t="s">
        <v>262</v>
      </c>
      <c r="D67" s="43" t="s">
        <v>101</v>
      </c>
      <c r="E67" s="6" t="s">
        <v>251</v>
      </c>
      <c r="F67" s="1" t="s">
        <v>9</v>
      </c>
      <c r="G67" s="1">
        <f t="shared" si="1"/>
        <v>7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>
        <v>3</v>
      </c>
      <c r="U67" s="1"/>
      <c r="V67" s="7">
        <v>4</v>
      </c>
      <c r="W67" s="7"/>
      <c r="X67" s="7"/>
      <c r="Y67" s="7"/>
      <c r="Z67" s="31"/>
    </row>
    <row r="68" spans="1:26" s="11" customFormat="1" ht="18" customHeight="1">
      <c r="A68" s="1">
        <v>58</v>
      </c>
      <c r="B68" s="1">
        <v>2727</v>
      </c>
      <c r="C68" s="5" t="s">
        <v>350</v>
      </c>
      <c r="D68" s="43" t="s">
        <v>101</v>
      </c>
      <c r="E68" s="6" t="s">
        <v>32</v>
      </c>
      <c r="F68" s="1" t="s">
        <v>13</v>
      </c>
      <c r="G68" s="1">
        <f t="shared" si="1"/>
        <v>7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7</v>
      </c>
      <c r="T68" s="7"/>
      <c r="U68" s="1"/>
      <c r="V68" s="7"/>
      <c r="W68" s="7"/>
      <c r="X68" s="7"/>
      <c r="Y68" s="7"/>
      <c r="Z68" s="31"/>
    </row>
    <row r="69" spans="1:26" s="11" customFormat="1" ht="18" customHeight="1">
      <c r="A69" s="1">
        <v>65</v>
      </c>
      <c r="B69" s="1">
        <v>17299</v>
      </c>
      <c r="C69" s="5" t="s">
        <v>371</v>
      </c>
      <c r="D69" s="43" t="s">
        <v>101</v>
      </c>
      <c r="E69" s="6" t="s">
        <v>367</v>
      </c>
      <c r="F69" s="1" t="s">
        <v>280</v>
      </c>
      <c r="G69" s="1">
        <f t="shared" ref="G69:G91" si="2">SUM(I69:Y69)</f>
        <v>6</v>
      </c>
      <c r="H69" s="30"/>
      <c r="I69" s="7"/>
      <c r="J69" s="7"/>
      <c r="K69" s="7"/>
      <c r="L69" s="7"/>
      <c r="M69" s="7"/>
      <c r="N69" s="7"/>
      <c r="O69" s="7"/>
      <c r="P69" s="7"/>
      <c r="Q69" s="7">
        <v>6</v>
      </c>
      <c r="R69" s="7"/>
      <c r="S69" s="7"/>
      <c r="T69" s="7"/>
      <c r="U69" s="1"/>
      <c r="V69" s="7"/>
      <c r="W69" s="7"/>
      <c r="X69" s="7"/>
      <c r="Y69" s="7"/>
      <c r="Z69" s="31"/>
    </row>
    <row r="70" spans="1:26" s="11" customFormat="1" ht="18" customHeight="1">
      <c r="A70" s="1">
        <v>65</v>
      </c>
      <c r="B70" s="1">
        <v>56441</v>
      </c>
      <c r="C70" s="5" t="s">
        <v>382</v>
      </c>
      <c r="D70" s="43" t="s">
        <v>101</v>
      </c>
      <c r="E70" s="6" t="s">
        <v>261</v>
      </c>
      <c r="F70" s="1" t="s">
        <v>9</v>
      </c>
      <c r="G70" s="1">
        <f t="shared" si="2"/>
        <v>6</v>
      </c>
      <c r="H70" s="30"/>
      <c r="I70" s="7"/>
      <c r="J70" s="7"/>
      <c r="K70" s="7"/>
      <c r="L70" s="7"/>
      <c r="M70" s="7"/>
      <c r="N70" s="7"/>
      <c r="O70" s="7"/>
      <c r="P70" s="7">
        <v>6</v>
      </c>
      <c r="Q70" s="7"/>
      <c r="R70" s="7"/>
      <c r="S70" s="7"/>
      <c r="T70" s="7"/>
      <c r="U70" s="1"/>
      <c r="V70" s="7"/>
      <c r="W70" s="7"/>
      <c r="X70" s="7"/>
      <c r="Y70" s="7"/>
      <c r="Z70" s="31"/>
    </row>
    <row r="71" spans="1:26" s="11" customFormat="1" ht="18" customHeight="1">
      <c r="A71" s="1">
        <v>65</v>
      </c>
      <c r="B71" s="1">
        <v>62432</v>
      </c>
      <c r="C71" s="5" t="s">
        <v>152</v>
      </c>
      <c r="D71" s="43" t="s">
        <v>101</v>
      </c>
      <c r="E71" s="6" t="s">
        <v>12</v>
      </c>
      <c r="F71" s="1" t="s">
        <v>9</v>
      </c>
      <c r="G71" s="1">
        <f t="shared" si="2"/>
        <v>6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1"/>
      <c r="V71" s="7"/>
      <c r="W71" s="7"/>
      <c r="X71" s="7">
        <v>6</v>
      </c>
      <c r="Y71" s="7"/>
      <c r="Z71" s="31"/>
    </row>
    <row r="72" spans="1:26" s="11" customFormat="1" ht="18" customHeight="1">
      <c r="A72" s="1">
        <v>65</v>
      </c>
      <c r="B72" s="1">
        <v>55022</v>
      </c>
      <c r="C72" s="5" t="s">
        <v>260</v>
      </c>
      <c r="D72" s="43" t="s">
        <v>101</v>
      </c>
      <c r="E72" s="6" t="s">
        <v>261</v>
      </c>
      <c r="F72" s="1" t="s">
        <v>9</v>
      </c>
      <c r="G72" s="1">
        <f t="shared" si="2"/>
        <v>6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1"/>
      <c r="V72" s="7">
        <v>6</v>
      </c>
      <c r="W72" s="7"/>
      <c r="X72" s="7"/>
      <c r="Y72" s="7"/>
      <c r="Z72" s="31"/>
    </row>
    <row r="73" spans="1:26" s="11" customFormat="1" ht="18" customHeight="1">
      <c r="A73" s="1">
        <v>69</v>
      </c>
      <c r="B73" s="1">
        <v>2833</v>
      </c>
      <c r="C73" s="5" t="s">
        <v>383</v>
      </c>
      <c r="D73" s="43" t="s">
        <v>101</v>
      </c>
      <c r="E73" s="6" t="s">
        <v>175</v>
      </c>
      <c r="F73" s="1" t="s">
        <v>9</v>
      </c>
      <c r="G73" s="1">
        <f t="shared" si="2"/>
        <v>5</v>
      </c>
      <c r="H73" s="30"/>
      <c r="I73" s="7"/>
      <c r="J73" s="7"/>
      <c r="K73" s="7"/>
      <c r="L73" s="7"/>
      <c r="M73" s="7"/>
      <c r="N73" s="7"/>
      <c r="O73" s="7"/>
      <c r="P73" s="7">
        <v>5</v>
      </c>
      <c r="Q73" s="7"/>
      <c r="R73" s="7"/>
      <c r="S73" s="7"/>
      <c r="T73" s="7"/>
      <c r="U73" s="1"/>
      <c r="V73" s="7"/>
      <c r="W73" s="7"/>
      <c r="X73" s="7"/>
      <c r="Y73" s="7"/>
      <c r="Z73" s="31"/>
    </row>
    <row r="74" spans="1:26" s="11" customFormat="1" ht="18" customHeight="1">
      <c r="A74" s="1">
        <v>69</v>
      </c>
      <c r="B74" s="1">
        <v>43302</v>
      </c>
      <c r="C74" s="5" t="s">
        <v>438</v>
      </c>
      <c r="D74" s="43" t="s">
        <v>101</v>
      </c>
      <c r="E74" s="6" t="s">
        <v>12</v>
      </c>
      <c r="F74" s="1" t="s">
        <v>55</v>
      </c>
      <c r="G74" s="1">
        <f t="shared" si="2"/>
        <v>5</v>
      </c>
      <c r="H74" s="30"/>
      <c r="I74" s="7"/>
      <c r="J74" s="7"/>
      <c r="K74" s="7"/>
      <c r="L74" s="7"/>
      <c r="M74" s="7"/>
      <c r="N74" s="7"/>
      <c r="O74" s="7">
        <v>5</v>
      </c>
      <c r="P74" s="7"/>
      <c r="Q74" s="7"/>
      <c r="R74" s="7"/>
      <c r="S74" s="7"/>
      <c r="T74" s="7"/>
      <c r="U74" s="1"/>
      <c r="V74" s="7"/>
      <c r="W74" s="7"/>
      <c r="X74" s="7"/>
      <c r="Y74" s="7"/>
      <c r="Z74" s="31"/>
    </row>
    <row r="75" spans="1:26" s="11" customFormat="1" ht="18" customHeight="1">
      <c r="A75" s="1">
        <v>69</v>
      </c>
      <c r="B75" s="1">
        <v>50980</v>
      </c>
      <c r="C75" s="5" t="s">
        <v>116</v>
      </c>
      <c r="D75" s="43" t="s">
        <v>101</v>
      </c>
      <c r="E75" s="6" t="s">
        <v>12</v>
      </c>
      <c r="F75" s="1" t="s">
        <v>13</v>
      </c>
      <c r="G75" s="1">
        <f t="shared" si="2"/>
        <v>5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1"/>
      <c r="V75" s="7"/>
      <c r="W75" s="7"/>
      <c r="X75" s="7"/>
      <c r="Y75" s="7">
        <v>5</v>
      </c>
      <c r="Z75" s="31"/>
    </row>
    <row r="76" spans="1:26" s="11" customFormat="1" ht="18" customHeight="1">
      <c r="A76" s="1">
        <v>69</v>
      </c>
      <c r="B76" s="1">
        <v>1305</v>
      </c>
      <c r="C76" s="5" t="s">
        <v>153</v>
      </c>
      <c r="D76" s="43" t="s">
        <v>101</v>
      </c>
      <c r="E76" s="6" t="s">
        <v>12</v>
      </c>
      <c r="F76" s="1" t="s">
        <v>9</v>
      </c>
      <c r="G76" s="1">
        <f t="shared" si="2"/>
        <v>5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1"/>
      <c r="V76" s="7"/>
      <c r="W76" s="7"/>
      <c r="X76" s="7">
        <v>5</v>
      </c>
      <c r="Y76" s="7"/>
      <c r="Z76" s="31"/>
    </row>
    <row r="77" spans="1:26" s="11" customFormat="1" ht="18" customHeight="1">
      <c r="A77" s="1">
        <v>69</v>
      </c>
      <c r="B77" s="1">
        <v>38872</v>
      </c>
      <c r="C77" s="5" t="s">
        <v>120</v>
      </c>
      <c r="D77" s="43" t="s">
        <v>101</v>
      </c>
      <c r="E77" s="6" t="s">
        <v>113</v>
      </c>
      <c r="F77" s="1" t="s">
        <v>13</v>
      </c>
      <c r="G77" s="1">
        <f t="shared" si="2"/>
        <v>5</v>
      </c>
      <c r="H77" s="30"/>
      <c r="I77" s="7"/>
      <c r="J77" s="7"/>
      <c r="K77" s="7"/>
      <c r="L77" s="7"/>
      <c r="M77" s="7"/>
      <c r="N77" s="7">
        <v>3</v>
      </c>
      <c r="O77" s="7"/>
      <c r="P77" s="7"/>
      <c r="Q77" s="7"/>
      <c r="R77" s="7"/>
      <c r="S77" s="7"/>
      <c r="T77" s="7"/>
      <c r="U77" s="1"/>
      <c r="V77" s="7"/>
      <c r="W77" s="7"/>
      <c r="X77" s="7"/>
      <c r="Y77" s="7">
        <v>2</v>
      </c>
      <c r="Z77" s="31"/>
    </row>
    <row r="78" spans="1:26" s="11" customFormat="1" ht="18" customHeight="1">
      <c r="A78" s="1">
        <v>74</v>
      </c>
      <c r="B78" s="1">
        <v>2736</v>
      </c>
      <c r="C78" s="5" t="s">
        <v>451</v>
      </c>
      <c r="D78" s="43" t="s">
        <v>101</v>
      </c>
      <c r="E78" s="6" t="s">
        <v>129</v>
      </c>
      <c r="F78" s="1" t="s">
        <v>13</v>
      </c>
      <c r="G78" s="1">
        <f t="shared" si="2"/>
        <v>4</v>
      </c>
      <c r="H78" s="30"/>
      <c r="I78" s="7"/>
      <c r="J78" s="7"/>
      <c r="K78" s="7"/>
      <c r="L78" s="7"/>
      <c r="M78" s="7"/>
      <c r="N78" s="7">
        <v>4</v>
      </c>
      <c r="O78" s="7"/>
      <c r="P78" s="7"/>
      <c r="Q78" s="7"/>
      <c r="R78" s="7"/>
      <c r="S78" s="7"/>
      <c r="T78" s="7"/>
      <c r="U78" s="1"/>
      <c r="V78" s="7"/>
      <c r="W78" s="7"/>
      <c r="X78" s="7"/>
      <c r="Y78" s="7"/>
      <c r="Z78" s="31"/>
    </row>
    <row r="79" spans="1:26" s="11" customFormat="1" ht="18" customHeight="1">
      <c r="A79" s="1">
        <v>74</v>
      </c>
      <c r="B79" s="1">
        <v>3879</v>
      </c>
      <c r="C79" s="5" t="s">
        <v>178</v>
      </c>
      <c r="D79" s="43" t="s">
        <v>101</v>
      </c>
      <c r="E79" s="6" t="s">
        <v>164</v>
      </c>
      <c r="F79" s="1" t="s">
        <v>9</v>
      </c>
      <c r="G79" s="1">
        <f t="shared" si="2"/>
        <v>4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1"/>
      <c r="V79" s="7"/>
      <c r="W79" s="7">
        <v>4</v>
      </c>
      <c r="X79" s="7"/>
      <c r="Y79" s="7"/>
      <c r="Z79" s="31"/>
    </row>
    <row r="80" spans="1:26" s="11" customFormat="1" ht="18" customHeight="1">
      <c r="A80" s="1">
        <v>74</v>
      </c>
      <c r="B80" s="1">
        <v>58823</v>
      </c>
      <c r="C80" s="5" t="s">
        <v>356</v>
      </c>
      <c r="D80" s="43" t="s">
        <v>101</v>
      </c>
      <c r="E80" s="6" t="s">
        <v>12</v>
      </c>
      <c r="F80" s="1" t="s">
        <v>268</v>
      </c>
      <c r="G80" s="1">
        <f t="shared" si="2"/>
        <v>4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>
        <v>4</v>
      </c>
      <c r="T80" s="7"/>
      <c r="U80" s="1"/>
      <c r="V80" s="7"/>
      <c r="W80" s="7"/>
      <c r="X80" s="7"/>
      <c r="Y80" s="7"/>
      <c r="Z80" s="31"/>
    </row>
    <row r="81" spans="1:26" s="11" customFormat="1" ht="18" customHeight="1">
      <c r="A81" s="1">
        <v>77</v>
      </c>
      <c r="B81" s="1">
        <v>5610</v>
      </c>
      <c r="C81" s="5" t="s">
        <v>440</v>
      </c>
      <c r="D81" s="43" t="s">
        <v>101</v>
      </c>
      <c r="E81" s="6" t="s">
        <v>434</v>
      </c>
      <c r="F81" s="1" t="s">
        <v>55</v>
      </c>
      <c r="G81" s="1">
        <f t="shared" si="2"/>
        <v>3</v>
      </c>
      <c r="H81" s="30"/>
      <c r="I81" s="7"/>
      <c r="J81" s="7"/>
      <c r="K81" s="7"/>
      <c r="L81" s="7"/>
      <c r="M81" s="7"/>
      <c r="N81" s="7"/>
      <c r="O81" s="7">
        <v>3</v>
      </c>
      <c r="P81" s="7"/>
      <c r="Q81" s="7"/>
      <c r="R81" s="7"/>
      <c r="S81" s="7"/>
      <c r="T81" s="7"/>
      <c r="U81" s="1"/>
      <c r="V81" s="7"/>
      <c r="W81" s="7"/>
      <c r="X81" s="7"/>
      <c r="Y81" s="7"/>
      <c r="Z81" s="31"/>
    </row>
    <row r="82" spans="1:26" s="11" customFormat="1" ht="18" customHeight="1">
      <c r="A82" s="1">
        <v>77</v>
      </c>
      <c r="B82" s="1">
        <v>58780</v>
      </c>
      <c r="C82" s="5" t="s">
        <v>118</v>
      </c>
      <c r="D82" s="43" t="s">
        <v>101</v>
      </c>
      <c r="E82" s="6" t="s">
        <v>119</v>
      </c>
      <c r="F82" s="1" t="s">
        <v>13</v>
      </c>
      <c r="G82" s="1">
        <f t="shared" si="2"/>
        <v>3</v>
      </c>
      <c r="H82" s="30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1"/>
      <c r="V82" s="7"/>
      <c r="W82" s="7"/>
      <c r="X82" s="7"/>
      <c r="Y82" s="7">
        <v>3</v>
      </c>
      <c r="Z82" s="31"/>
    </row>
    <row r="83" spans="1:26" s="11" customFormat="1" ht="18" customHeight="1">
      <c r="A83" s="1">
        <v>77</v>
      </c>
      <c r="B83" s="1">
        <v>64277</v>
      </c>
      <c r="C83" s="5" t="s">
        <v>154</v>
      </c>
      <c r="D83" s="43" t="s">
        <v>101</v>
      </c>
      <c r="E83" s="6" t="s">
        <v>12</v>
      </c>
      <c r="F83" s="1" t="s">
        <v>9</v>
      </c>
      <c r="G83" s="1">
        <f t="shared" si="2"/>
        <v>3</v>
      </c>
      <c r="H83" s="30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1"/>
      <c r="V83" s="7"/>
      <c r="W83" s="7"/>
      <c r="X83" s="7">
        <v>3</v>
      </c>
      <c r="Y83" s="7"/>
      <c r="Z83" s="31"/>
    </row>
    <row r="84" spans="1:26" s="11" customFormat="1" ht="18" customHeight="1">
      <c r="A84" s="1">
        <v>77</v>
      </c>
      <c r="B84" s="1">
        <v>61401</v>
      </c>
      <c r="C84" s="5" t="s">
        <v>179</v>
      </c>
      <c r="D84" s="43" t="s">
        <v>101</v>
      </c>
      <c r="E84" s="6" t="s">
        <v>173</v>
      </c>
      <c r="F84" s="1" t="s">
        <v>9</v>
      </c>
      <c r="G84" s="1">
        <f t="shared" si="2"/>
        <v>3</v>
      </c>
      <c r="H84" s="30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1"/>
      <c r="V84" s="7"/>
      <c r="W84" s="7">
        <v>3</v>
      </c>
      <c r="X84" s="7"/>
      <c r="Y84" s="7"/>
      <c r="Z84" s="31"/>
    </row>
    <row r="85" spans="1:26" s="11" customFormat="1" ht="18" customHeight="1">
      <c r="A85" s="1">
        <v>77</v>
      </c>
      <c r="B85" s="1">
        <v>41901</v>
      </c>
      <c r="C85" s="5" t="s">
        <v>121</v>
      </c>
      <c r="D85" s="43" t="s">
        <v>101</v>
      </c>
      <c r="E85" s="6" t="s">
        <v>113</v>
      </c>
      <c r="F85" s="1" t="s">
        <v>13</v>
      </c>
      <c r="G85" s="1">
        <f t="shared" si="2"/>
        <v>3</v>
      </c>
      <c r="H85" s="30"/>
      <c r="I85" s="7"/>
      <c r="J85" s="7"/>
      <c r="K85" s="7"/>
      <c r="L85" s="7"/>
      <c r="M85" s="7"/>
      <c r="N85" s="7">
        <v>2</v>
      </c>
      <c r="O85" s="7"/>
      <c r="P85" s="7"/>
      <c r="Q85" s="7"/>
      <c r="R85" s="7"/>
      <c r="S85" s="7"/>
      <c r="T85" s="7"/>
      <c r="U85" s="1"/>
      <c r="V85" s="7"/>
      <c r="W85" s="7"/>
      <c r="X85" s="7"/>
      <c r="Y85" s="7">
        <v>1</v>
      </c>
      <c r="Z85" s="31"/>
    </row>
    <row r="86" spans="1:26" s="11" customFormat="1" ht="18" customHeight="1">
      <c r="A86" s="1">
        <v>82</v>
      </c>
      <c r="B86" s="1">
        <v>16140</v>
      </c>
      <c r="C86" s="5" t="s">
        <v>441</v>
      </c>
      <c r="D86" s="43" t="s">
        <v>101</v>
      </c>
      <c r="E86" s="6" t="s">
        <v>12</v>
      </c>
      <c r="F86" s="1" t="s">
        <v>405</v>
      </c>
      <c r="G86" s="1">
        <f t="shared" si="2"/>
        <v>2</v>
      </c>
      <c r="H86" s="30"/>
      <c r="I86" s="7"/>
      <c r="J86" s="7"/>
      <c r="K86" s="7"/>
      <c r="L86" s="7"/>
      <c r="M86" s="7"/>
      <c r="N86" s="7"/>
      <c r="O86" s="7">
        <v>2</v>
      </c>
      <c r="P86" s="7"/>
      <c r="Q86" s="7"/>
      <c r="R86" s="7"/>
      <c r="S86" s="7"/>
      <c r="T86" s="7"/>
      <c r="U86" s="1"/>
      <c r="V86" s="7"/>
      <c r="W86" s="7"/>
      <c r="X86" s="7"/>
      <c r="Y86" s="7"/>
      <c r="Z86" s="31"/>
    </row>
    <row r="87" spans="1:26" s="11" customFormat="1" ht="18" customHeight="1">
      <c r="A87" s="1">
        <v>82</v>
      </c>
      <c r="B87" s="1">
        <v>27054</v>
      </c>
      <c r="C87" s="5" t="s">
        <v>155</v>
      </c>
      <c r="D87" s="43" t="s">
        <v>101</v>
      </c>
      <c r="E87" s="6" t="s">
        <v>12</v>
      </c>
      <c r="F87" s="1" t="s">
        <v>9</v>
      </c>
      <c r="G87" s="1">
        <f t="shared" si="2"/>
        <v>2</v>
      </c>
      <c r="H87" s="30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1"/>
      <c r="V87" s="7"/>
      <c r="W87" s="7"/>
      <c r="X87" s="7">
        <v>2</v>
      </c>
      <c r="Y87" s="7"/>
      <c r="Z87" s="31"/>
    </row>
    <row r="88" spans="1:26" s="11" customFormat="1" ht="18" customHeight="1">
      <c r="A88" s="1">
        <v>84</v>
      </c>
      <c r="B88" s="1">
        <v>13930</v>
      </c>
      <c r="C88" s="5" t="s">
        <v>452</v>
      </c>
      <c r="D88" s="43" t="s">
        <v>101</v>
      </c>
      <c r="E88" s="6" t="s">
        <v>12</v>
      </c>
      <c r="F88" s="1" t="s">
        <v>13</v>
      </c>
      <c r="G88" s="1">
        <f t="shared" si="2"/>
        <v>1</v>
      </c>
      <c r="H88" s="30"/>
      <c r="I88" s="7"/>
      <c r="J88" s="7"/>
      <c r="K88" s="7"/>
      <c r="L88" s="7"/>
      <c r="M88" s="7"/>
      <c r="N88" s="7">
        <v>1</v>
      </c>
      <c r="O88" s="7"/>
      <c r="P88" s="7"/>
      <c r="Q88" s="7"/>
      <c r="R88" s="7"/>
      <c r="S88" s="7"/>
      <c r="T88" s="7"/>
      <c r="U88" s="1"/>
      <c r="V88" s="7"/>
      <c r="W88" s="7"/>
      <c r="X88" s="7"/>
      <c r="Y88" s="7"/>
      <c r="Z88" s="31"/>
    </row>
    <row r="89" spans="1:26" s="11" customFormat="1" ht="18" customHeight="1">
      <c r="A89" s="1">
        <v>84</v>
      </c>
      <c r="B89" s="1">
        <v>49669</v>
      </c>
      <c r="C89" s="5" t="s">
        <v>442</v>
      </c>
      <c r="D89" s="43" t="s">
        <v>101</v>
      </c>
      <c r="E89" s="6" t="s">
        <v>434</v>
      </c>
      <c r="F89" s="1" t="s">
        <v>55</v>
      </c>
      <c r="G89" s="1">
        <f t="shared" si="2"/>
        <v>1</v>
      </c>
      <c r="H89" s="30"/>
      <c r="I89" s="7"/>
      <c r="J89" s="7"/>
      <c r="K89" s="7"/>
      <c r="L89" s="7"/>
      <c r="M89" s="7"/>
      <c r="N89" s="7"/>
      <c r="O89" s="7">
        <v>1</v>
      </c>
      <c r="P89" s="7"/>
      <c r="Q89" s="7"/>
      <c r="R89" s="7"/>
      <c r="S89" s="7"/>
      <c r="T89" s="7"/>
      <c r="U89" s="1"/>
      <c r="V89" s="7"/>
      <c r="W89" s="7"/>
      <c r="X89" s="7"/>
      <c r="Y89" s="7"/>
      <c r="Z89" s="31"/>
    </row>
    <row r="90" spans="1:26" s="11" customFormat="1" ht="18" customHeight="1">
      <c r="A90" s="1">
        <v>84</v>
      </c>
      <c r="B90" s="1">
        <v>25896</v>
      </c>
      <c r="C90" s="5" t="s">
        <v>265</v>
      </c>
      <c r="D90" s="43" t="s">
        <v>101</v>
      </c>
      <c r="E90" s="6" t="s">
        <v>12</v>
      </c>
      <c r="F90" s="1" t="s">
        <v>39</v>
      </c>
      <c r="G90" s="1">
        <f t="shared" si="2"/>
        <v>1</v>
      </c>
      <c r="H90" s="30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1"/>
      <c r="V90" s="7">
        <v>1</v>
      </c>
      <c r="W90" s="7"/>
      <c r="X90" s="7"/>
      <c r="Y90" s="7"/>
      <c r="Z90" s="31"/>
    </row>
    <row r="91" spans="1:26" s="11" customFormat="1" ht="18" customHeight="1">
      <c r="A91" s="1">
        <v>84</v>
      </c>
      <c r="B91" s="1">
        <v>21282</v>
      </c>
      <c r="C91" s="5" t="s">
        <v>357</v>
      </c>
      <c r="D91" s="43" t="s">
        <v>101</v>
      </c>
      <c r="E91" s="6" t="s">
        <v>12</v>
      </c>
      <c r="F91" s="1" t="s">
        <v>270</v>
      </c>
      <c r="G91" s="1">
        <f t="shared" si="2"/>
        <v>1</v>
      </c>
      <c r="H91" s="30"/>
      <c r="I91" s="7"/>
      <c r="J91" s="7"/>
      <c r="K91" s="7"/>
      <c r="L91" s="7"/>
      <c r="M91" s="7"/>
      <c r="N91" s="7"/>
      <c r="O91" s="7"/>
      <c r="P91" s="7"/>
      <c r="Q91" s="7"/>
      <c r="R91" s="7">
        <v>1</v>
      </c>
      <c r="S91" s="7"/>
      <c r="T91" s="7"/>
      <c r="U91" s="1"/>
      <c r="V91" s="7"/>
      <c r="W91" s="7"/>
      <c r="X91" s="7"/>
      <c r="Y91" s="7"/>
      <c r="Z91" s="31"/>
    </row>
    <row r="92" spans="1:26" s="11" customFormat="1" ht="18" customHeight="1">
      <c r="A92" s="1"/>
      <c r="B92" s="1"/>
      <c r="C92" s="22"/>
      <c r="D92" s="43"/>
      <c r="E92" s="6"/>
      <c r="F92" s="1"/>
      <c r="G92" s="1"/>
      <c r="H92" s="30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1"/>
      <c r="V92" s="7"/>
      <c r="W92" s="7"/>
      <c r="X92" s="7"/>
      <c r="Y92" s="7"/>
      <c r="Z92" s="35"/>
    </row>
    <row r="93" spans="1:26" ht="6.9" customHeight="1">
      <c r="A93" s="37"/>
      <c r="B93" s="32"/>
      <c r="C93" s="38"/>
      <c r="D93" s="32"/>
      <c r="E93" s="39"/>
      <c r="F93" s="32"/>
      <c r="G93" s="40"/>
      <c r="H93" s="32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36"/>
    </row>
    <row r="94" spans="1:26" s="8" customFormat="1" ht="12.75" customHeight="1">
      <c r="A94" s="13"/>
      <c r="B94" s="14"/>
      <c r="D94" s="14"/>
      <c r="E94" s="15"/>
      <c r="F94" s="14"/>
      <c r="G94" s="14"/>
      <c r="H94" s="14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1"/>
      <c r="V94" s="12"/>
      <c r="W94" s="12"/>
      <c r="X94" s="12"/>
      <c r="Y94" s="12"/>
    </row>
    <row r="95" spans="1:26">
      <c r="A95" s="2"/>
      <c r="B95" s="10"/>
      <c r="C95" s="2"/>
      <c r="E95" s="2"/>
      <c r="F95" s="44"/>
      <c r="G95" s="12"/>
      <c r="H95" s="12"/>
      <c r="W95" s="3"/>
      <c r="X95" s="3"/>
      <c r="Y95" s="3"/>
    </row>
    <row r="96" spans="1:26">
      <c r="A96" s="2"/>
      <c r="B96" s="10"/>
      <c r="C96" s="2"/>
      <c r="E96" s="2"/>
      <c r="F96" s="44"/>
      <c r="G96" s="12"/>
      <c r="H96" s="12"/>
      <c r="W96" s="3"/>
      <c r="X96" s="3"/>
      <c r="Y96" s="3"/>
    </row>
    <row r="97" spans="1:25">
      <c r="A97" s="2"/>
      <c r="B97" s="10"/>
      <c r="C97" s="2"/>
      <c r="E97" s="2"/>
      <c r="F97" s="44"/>
      <c r="G97" s="12"/>
      <c r="H97" s="12"/>
      <c r="W97" s="3"/>
      <c r="X97" s="3"/>
      <c r="Y97" s="3"/>
    </row>
    <row r="98" spans="1:25">
      <c r="A98" s="2"/>
      <c r="B98" s="10"/>
      <c r="C98" s="2"/>
      <c r="E98" s="2"/>
      <c r="F98" s="44"/>
      <c r="G98" s="12"/>
      <c r="H98" s="12"/>
      <c r="W98" s="3"/>
      <c r="X98" s="3"/>
      <c r="Y98" s="3"/>
    </row>
    <row r="99" spans="1:25">
      <c r="A99" s="2"/>
      <c r="B99" s="10"/>
      <c r="C99" s="2"/>
      <c r="E99" s="2"/>
      <c r="F99" s="44"/>
      <c r="G99" s="12"/>
      <c r="H99" s="12"/>
      <c r="W99" s="3"/>
      <c r="X99" s="3"/>
      <c r="Y99" s="3"/>
    </row>
    <row r="100" spans="1:25">
      <c r="A100" s="2"/>
      <c r="B100" s="10"/>
      <c r="C100" s="2"/>
      <c r="E100" s="2"/>
      <c r="F100" s="44"/>
      <c r="G100" s="12"/>
      <c r="H100" s="12"/>
      <c r="W100" s="3"/>
      <c r="X100" s="3"/>
      <c r="Y100" s="3"/>
    </row>
    <row r="101" spans="1:25">
      <c r="A101" s="46"/>
      <c r="B101" s="10"/>
      <c r="C101" s="2"/>
      <c r="E101" s="2"/>
      <c r="F101" s="44"/>
      <c r="G101" s="12"/>
      <c r="H101" s="12"/>
      <c r="W101" s="3"/>
      <c r="X101" s="3"/>
      <c r="Y101" s="3"/>
    </row>
    <row r="102" spans="1:25">
      <c r="A102" s="2"/>
      <c r="B102" s="10"/>
      <c r="C102" s="2"/>
      <c r="E102" s="2"/>
      <c r="F102" s="44"/>
      <c r="G102" s="12"/>
      <c r="H102" s="12"/>
      <c r="W102" s="3"/>
      <c r="X102" s="3"/>
      <c r="Y102" s="3"/>
    </row>
    <row r="103" spans="1:25">
      <c r="A103" s="2"/>
      <c r="B103" s="10"/>
      <c r="C103" s="2"/>
      <c r="E103" s="2"/>
      <c r="F103" s="44"/>
      <c r="G103" s="12"/>
      <c r="H103" s="12"/>
      <c r="W103" s="3"/>
      <c r="X103" s="3"/>
      <c r="Y103" s="3"/>
    </row>
    <row r="104" spans="1:25">
      <c r="A104" s="46"/>
      <c r="B104" s="10"/>
      <c r="C104" s="2"/>
      <c r="E104" s="2"/>
      <c r="F104" s="44"/>
      <c r="G104" s="12"/>
      <c r="H104" s="12"/>
      <c r="W104" s="3"/>
      <c r="X104" s="3"/>
      <c r="Y104" s="3"/>
    </row>
    <row r="105" spans="1:25">
      <c r="A105" s="2"/>
      <c r="B105" s="10"/>
      <c r="C105" s="2"/>
      <c r="E105" s="2"/>
      <c r="F105" s="44"/>
      <c r="G105" s="12"/>
      <c r="H105" s="12"/>
      <c r="W105" s="3"/>
      <c r="X105" s="3"/>
      <c r="Y105" s="3"/>
    </row>
    <row r="106" spans="1:25">
      <c r="A106" s="2"/>
      <c r="B106" s="10"/>
      <c r="C106" s="2"/>
      <c r="E106" s="2"/>
      <c r="F106" s="44"/>
      <c r="G106" s="12"/>
      <c r="H106" s="12"/>
      <c r="W106" s="3"/>
      <c r="X106" s="3"/>
      <c r="Y106" s="3"/>
    </row>
    <row r="109" spans="1:25">
      <c r="C109" s="4"/>
    </row>
  </sheetData>
  <sheetProtection algorithmName="SHA-512" hashValue="Bg0sbLA+N81b9hoGDDLIZ+U59uH7UelJHKQiKPlIq37MLHmJ9rVu5gLVy20uapV7t7MkklTSyCgCAqa9rL/jvw==" saltValue="AXj6L2AT5pzF3k1wFOSY9A==" spinCount="100000" sheet="1" selectLockedCells="1" selectUnlockedCells="1"/>
  <autoFilter ref="A4:G91" xr:uid="{00000000-0009-0000-0000-000000000000}"/>
  <sortState xmlns:xlrd2="http://schemas.microsoft.com/office/spreadsheetml/2017/richdata2" ref="B5:Y91">
    <sortCondition descending="1" ref="G5:G91"/>
  </sortState>
  <mergeCells count="19">
    <mergeCell ref="Y1:Y2"/>
    <mergeCell ref="X1:X2"/>
    <mergeCell ref="W1:W2"/>
    <mergeCell ref="V1:V2"/>
    <mergeCell ref="S1:S2"/>
    <mergeCell ref="U1:U2"/>
    <mergeCell ref="T1:T2"/>
    <mergeCell ref="P1:P2"/>
    <mergeCell ref="O1:O2"/>
    <mergeCell ref="A2:G2"/>
    <mergeCell ref="A1:G1"/>
    <mergeCell ref="R1:R2"/>
    <mergeCell ref="M1:M2"/>
    <mergeCell ref="L1:L2"/>
    <mergeCell ref="K1:K2"/>
    <mergeCell ref="J1:J2"/>
    <mergeCell ref="I1:I2"/>
    <mergeCell ref="Q1:Q2"/>
    <mergeCell ref="N1:N2"/>
  </mergeCells>
  <phoneticPr fontId="0" type="noConversion"/>
  <conditionalFormatting sqref="B92 B5:C91">
    <cfRule type="duplicateValues" dxfId="241" priority="1532" stopIfTrue="1"/>
    <cfRule type="duplicateValues" dxfId="240" priority="1533" stopIfTrue="1"/>
    <cfRule type="duplicateValues" dxfId="239" priority="1534" stopIfTrue="1"/>
  </conditionalFormatting>
  <conditionalFormatting sqref="B107">
    <cfRule type="duplicateValues" dxfId="238" priority="4"/>
    <cfRule type="duplicateValues" dxfId="237" priority="5"/>
    <cfRule type="duplicateValues" dxfId="236" priority="6"/>
    <cfRule type="expression" dxfId="235" priority="7" stopIfTrue="1">
      <formula>AND(COUNTIF($B$1:$C$2, B107)+COUNTIF($B$4:$C$4, B107)+COUNTIF($B$92:$C$65507, B107)&gt;1,NOT(ISBLANK(B107)))</formula>
    </cfRule>
    <cfRule type="duplicateValues" dxfId="234" priority="8"/>
    <cfRule type="duplicateValues" dxfId="233" priority="9"/>
    <cfRule type="duplicateValues" dxfId="232" priority="10"/>
    <cfRule type="duplicateValues" dxfId="231" priority="11"/>
  </conditionalFormatting>
  <conditionalFormatting sqref="B108:B1048576 B1:B94">
    <cfRule type="duplicateValues" dxfId="230" priority="1648" stopIfTrue="1"/>
  </conditionalFormatting>
  <conditionalFormatting sqref="B108:B1048576 B1:B106">
    <cfRule type="duplicateValues" dxfId="229" priority="14"/>
    <cfRule type="duplicateValues" dxfId="228" priority="15"/>
  </conditionalFormatting>
  <conditionalFormatting sqref="B1:C2 B4:C4 B9:C91 B92 B93:C94 C107 B108:C65532">
    <cfRule type="expression" dxfId="227" priority="1525" stopIfTrue="1">
      <formula>AND(COUNTIF($B$1:$C$2, B1)+COUNTIF($B$4:$C$4, B1)+COUNTIF($B$9:$C$65532, B1)&gt;1,NOT(ISBLANK(B1)))</formula>
    </cfRule>
  </conditionalFormatting>
  <conditionalFormatting sqref="B3:C3">
    <cfRule type="duplicateValues" dxfId="226" priority="32" stopIfTrue="1"/>
  </conditionalFormatting>
  <conditionalFormatting sqref="B5:C91">
    <cfRule type="duplicateValues" dxfId="225" priority="27508" stopIfTrue="1"/>
  </conditionalFormatting>
  <conditionalFormatting sqref="B93:C94 B92 B9:C91">
    <cfRule type="duplicateValues" dxfId="224" priority="1670" stopIfTrue="1"/>
  </conditionalFormatting>
  <conditionalFormatting sqref="B108:C1048576 B1:C94 C107">
    <cfRule type="duplicateValues" dxfId="223" priority="17"/>
  </conditionalFormatting>
  <conditionalFormatting sqref="B108:C1048576 B1:C106 C107">
    <cfRule type="duplicateValues" dxfId="222" priority="12"/>
    <cfRule type="duplicateValues" dxfId="221" priority="13"/>
    <cfRule type="duplicateValues" dxfId="220" priority="16"/>
  </conditionalFormatting>
  <conditionalFormatting sqref="C93:C94 C107:C1048576 C1:C91">
    <cfRule type="duplicateValues" dxfId="219" priority="1651" stopIfTrue="1"/>
    <cfRule type="duplicateValues" dxfId="218" priority="1652" stopIfTrue="1"/>
    <cfRule type="duplicateValues" dxfId="217" priority="1653" stopIfTrue="1"/>
  </conditionalFormatting>
  <pageMargins left="0.24" right="0.13" top="0.36" bottom="0.34" header="0.2" footer="0.18"/>
  <pageSetup paperSize="9" scale="99" fitToHeight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51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60.77734375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22" width="7.33203125" style="12" customWidth="1"/>
    <col min="23" max="26" width="6.6640625" style="12" customWidth="1"/>
    <col min="27" max="27" width="1" style="3" customWidth="1"/>
    <col min="28" max="16384" width="9.109375" style="3"/>
  </cols>
  <sheetData>
    <row r="1" spans="1:27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/>
      <c r="M1" s="50"/>
      <c r="N1" s="50"/>
      <c r="O1" s="50" t="s">
        <v>445</v>
      </c>
      <c r="P1" s="50" t="s">
        <v>420</v>
      </c>
      <c r="Q1" s="50" t="s">
        <v>373</v>
      </c>
      <c r="R1" s="50" t="s">
        <v>365</v>
      </c>
      <c r="S1" s="50" t="s">
        <v>354</v>
      </c>
      <c r="T1" s="50" t="s">
        <v>348</v>
      </c>
      <c r="U1" s="50" t="s">
        <v>297</v>
      </c>
      <c r="V1" s="58" t="s">
        <v>266</v>
      </c>
      <c r="W1" s="50" t="s">
        <v>246</v>
      </c>
      <c r="X1" s="50" t="s">
        <v>160</v>
      </c>
      <c r="Y1" s="50" t="s">
        <v>144</v>
      </c>
      <c r="Z1" s="50" t="s">
        <v>99</v>
      </c>
      <c r="AA1" s="26"/>
    </row>
    <row r="2" spans="1:27" s="4" customFormat="1" ht="99" customHeight="1">
      <c r="A2" s="52" t="s">
        <v>458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9"/>
      <c r="W2" s="51"/>
      <c r="X2" s="51"/>
      <c r="Y2" s="51"/>
      <c r="Z2" s="51"/>
      <c r="AA2" s="33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45781</v>
      </c>
      <c r="P3" s="19">
        <v>45778</v>
      </c>
      <c r="Q3" s="19">
        <v>45778</v>
      </c>
      <c r="R3" s="19">
        <v>45773</v>
      </c>
      <c r="S3" s="19">
        <v>45760</v>
      </c>
      <c r="T3" s="19">
        <v>45753</v>
      </c>
      <c r="U3" s="19">
        <v>45746</v>
      </c>
      <c r="V3" s="47">
        <v>45745</v>
      </c>
      <c r="W3" s="19">
        <v>45732</v>
      </c>
      <c r="X3" s="19">
        <v>45725</v>
      </c>
      <c r="Y3" s="19">
        <v>45711</v>
      </c>
      <c r="Z3" s="19">
        <v>45704</v>
      </c>
      <c r="AA3" s="33"/>
    </row>
    <row r="4" spans="1:27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247</v>
      </c>
      <c r="P4" s="21">
        <v>4</v>
      </c>
      <c r="Q4" s="21">
        <v>3</v>
      </c>
      <c r="R4" s="21">
        <v>5</v>
      </c>
      <c r="S4" s="21">
        <v>5</v>
      </c>
      <c r="T4" s="21">
        <v>4</v>
      </c>
      <c r="U4" s="42">
        <v>3</v>
      </c>
      <c r="V4" s="48">
        <v>5</v>
      </c>
      <c r="W4" s="21" t="s">
        <v>247</v>
      </c>
      <c r="X4" s="42">
        <v>4</v>
      </c>
      <c r="Y4" s="42">
        <v>5</v>
      </c>
      <c r="Z4" s="42">
        <v>4</v>
      </c>
      <c r="AA4" s="34"/>
    </row>
    <row r="5" spans="1:27" s="11" customFormat="1" ht="18" customHeight="1">
      <c r="A5" s="1">
        <v>1</v>
      </c>
      <c r="B5" s="1">
        <v>47742</v>
      </c>
      <c r="C5" s="5" t="s">
        <v>103</v>
      </c>
      <c r="D5" s="43" t="s">
        <v>104</v>
      </c>
      <c r="E5" s="6" t="s">
        <v>29</v>
      </c>
      <c r="F5" s="1" t="s">
        <v>13</v>
      </c>
      <c r="G5" s="1">
        <f t="shared" ref="G5:G31" si="0">SUM(I5:Z5)</f>
        <v>95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5</v>
      </c>
      <c r="U5" s="7">
        <v>60</v>
      </c>
      <c r="V5" s="7"/>
      <c r="W5" s="7"/>
      <c r="X5" s="7"/>
      <c r="Y5" s="7"/>
      <c r="Z5" s="7">
        <v>30</v>
      </c>
      <c r="AA5" s="31"/>
    </row>
    <row r="6" spans="1:27" s="11" customFormat="1" ht="18" customHeight="1">
      <c r="A6" s="1">
        <v>2</v>
      </c>
      <c r="B6" s="1">
        <v>41360</v>
      </c>
      <c r="C6" s="5" t="s">
        <v>110</v>
      </c>
      <c r="D6" s="43" t="s">
        <v>104</v>
      </c>
      <c r="E6" s="6" t="s">
        <v>111</v>
      </c>
      <c r="F6" s="1" t="s">
        <v>9</v>
      </c>
      <c r="G6" s="1">
        <f t="shared" si="0"/>
        <v>57</v>
      </c>
      <c r="H6" s="30"/>
      <c r="I6" s="7"/>
      <c r="J6" s="7"/>
      <c r="K6" s="7"/>
      <c r="L6" s="7"/>
      <c r="M6" s="7"/>
      <c r="N6" s="7"/>
      <c r="O6" s="7">
        <v>40</v>
      </c>
      <c r="P6" s="7"/>
      <c r="Q6" s="7"/>
      <c r="R6" s="7"/>
      <c r="S6" s="7"/>
      <c r="T6" s="7">
        <v>4</v>
      </c>
      <c r="U6" s="7"/>
      <c r="V6" s="7"/>
      <c r="W6" s="7"/>
      <c r="X6" s="7"/>
      <c r="Y6" s="7"/>
      <c r="Z6" s="7">
        <v>13</v>
      </c>
      <c r="AA6" s="31"/>
    </row>
    <row r="7" spans="1:27" s="11" customFormat="1" ht="18" customHeight="1">
      <c r="A7" s="1">
        <v>3</v>
      </c>
      <c r="B7" s="1">
        <v>35977</v>
      </c>
      <c r="C7" s="5" t="s">
        <v>377</v>
      </c>
      <c r="D7" s="43" t="s">
        <v>104</v>
      </c>
      <c r="E7" s="6" t="s">
        <v>111</v>
      </c>
      <c r="F7" s="1" t="s">
        <v>9</v>
      </c>
      <c r="G7" s="1">
        <f t="shared" si="0"/>
        <v>55</v>
      </c>
      <c r="H7" s="30"/>
      <c r="I7" s="7"/>
      <c r="J7" s="7"/>
      <c r="K7" s="7"/>
      <c r="L7" s="7"/>
      <c r="M7" s="7"/>
      <c r="N7" s="7"/>
      <c r="O7" s="7"/>
      <c r="P7" s="7"/>
      <c r="Q7" s="7">
        <v>55</v>
      </c>
      <c r="R7" s="7"/>
      <c r="S7" s="7"/>
      <c r="T7" s="7"/>
      <c r="U7" s="7"/>
      <c r="V7" s="7"/>
      <c r="W7" s="7"/>
      <c r="X7" s="7"/>
      <c r="Y7" s="7"/>
      <c r="Z7" s="7"/>
      <c r="AA7" s="31"/>
    </row>
    <row r="8" spans="1:27" s="11" customFormat="1" ht="18" customHeight="1">
      <c r="A8" s="1">
        <v>4</v>
      </c>
      <c r="B8" s="1">
        <v>33777</v>
      </c>
      <c r="C8" s="5" t="s">
        <v>334</v>
      </c>
      <c r="D8" s="43" t="s">
        <v>104</v>
      </c>
      <c r="E8" s="6" t="s">
        <v>335</v>
      </c>
      <c r="F8" s="1" t="s">
        <v>13</v>
      </c>
      <c r="G8" s="1">
        <f t="shared" si="0"/>
        <v>50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>
        <v>50</v>
      </c>
      <c r="V8" s="7"/>
      <c r="W8" s="7"/>
      <c r="X8" s="7"/>
      <c r="Y8" s="7"/>
      <c r="Z8" s="7"/>
      <c r="AA8" s="31"/>
    </row>
    <row r="9" spans="1:27" s="11" customFormat="1" ht="18" customHeight="1">
      <c r="A9" s="1">
        <v>5</v>
      </c>
      <c r="B9" s="1">
        <v>44578</v>
      </c>
      <c r="C9" s="5" t="s">
        <v>258</v>
      </c>
      <c r="D9" s="43" t="s">
        <v>104</v>
      </c>
      <c r="E9" s="6" t="s">
        <v>47</v>
      </c>
      <c r="F9" s="1" t="s">
        <v>9</v>
      </c>
      <c r="G9" s="1">
        <f t="shared" si="0"/>
        <v>34</v>
      </c>
      <c r="H9" s="30"/>
      <c r="I9" s="7"/>
      <c r="J9" s="7"/>
      <c r="K9" s="7"/>
      <c r="L9" s="7"/>
      <c r="M9" s="7"/>
      <c r="N9" s="7"/>
      <c r="O9" s="7"/>
      <c r="P9" s="7"/>
      <c r="Q9" s="7">
        <v>25</v>
      </c>
      <c r="R9" s="7"/>
      <c r="S9" s="7"/>
      <c r="T9" s="7"/>
      <c r="U9" s="7"/>
      <c r="V9" s="7"/>
      <c r="W9" s="7">
        <v>9</v>
      </c>
      <c r="X9" s="7"/>
      <c r="Y9" s="7"/>
      <c r="Z9" s="7"/>
      <c r="AA9" s="31"/>
    </row>
    <row r="10" spans="1:27" s="11" customFormat="1" ht="18" customHeight="1">
      <c r="A10" s="1">
        <v>6</v>
      </c>
      <c r="B10" s="1">
        <v>40246</v>
      </c>
      <c r="C10" s="5" t="s">
        <v>253</v>
      </c>
      <c r="D10" s="43" t="s">
        <v>104</v>
      </c>
      <c r="E10" s="6" t="s">
        <v>12</v>
      </c>
      <c r="F10" s="1" t="s">
        <v>39</v>
      </c>
      <c r="G10" s="1">
        <f t="shared" si="0"/>
        <v>33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>
        <v>33</v>
      </c>
      <c r="X10" s="7"/>
      <c r="Y10" s="7"/>
      <c r="Z10" s="7"/>
      <c r="AA10" s="31"/>
    </row>
    <row r="11" spans="1:27" s="11" customFormat="1" ht="18" customHeight="1">
      <c r="A11" s="1">
        <v>7</v>
      </c>
      <c r="B11" s="1">
        <v>31324</v>
      </c>
      <c r="C11" s="5" t="s">
        <v>271</v>
      </c>
      <c r="D11" s="43" t="s">
        <v>104</v>
      </c>
      <c r="E11" s="6" t="s">
        <v>12</v>
      </c>
      <c r="F11" s="1" t="s">
        <v>270</v>
      </c>
      <c r="G11" s="1">
        <f t="shared" si="0"/>
        <v>25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7</v>
      </c>
      <c r="S11" s="7">
        <v>10</v>
      </c>
      <c r="T11" s="7"/>
      <c r="U11" s="7"/>
      <c r="V11" s="7">
        <v>8</v>
      </c>
      <c r="W11" s="7"/>
      <c r="X11" s="7"/>
      <c r="Y11" s="7"/>
      <c r="Z11" s="7"/>
      <c r="AA11" s="31"/>
    </row>
    <row r="12" spans="1:27" s="11" customFormat="1" ht="18" customHeight="1">
      <c r="A12" s="1">
        <v>7</v>
      </c>
      <c r="B12" s="1">
        <v>56065</v>
      </c>
      <c r="C12" s="5" t="s">
        <v>447</v>
      </c>
      <c r="D12" s="43" t="s">
        <v>104</v>
      </c>
      <c r="E12" s="6" t="s">
        <v>12</v>
      </c>
      <c r="F12" s="1" t="s">
        <v>74</v>
      </c>
      <c r="G12" s="1">
        <f t="shared" si="0"/>
        <v>25</v>
      </c>
      <c r="H12" s="30"/>
      <c r="I12" s="7"/>
      <c r="J12" s="7"/>
      <c r="K12" s="7"/>
      <c r="L12" s="7"/>
      <c r="M12" s="7"/>
      <c r="N12" s="7"/>
      <c r="O12" s="7">
        <v>25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31"/>
    </row>
    <row r="13" spans="1:27" s="11" customFormat="1" ht="18" customHeight="1">
      <c r="A13" s="1">
        <v>9</v>
      </c>
      <c r="B13" s="1">
        <v>36955</v>
      </c>
      <c r="C13" s="5" t="s">
        <v>107</v>
      </c>
      <c r="D13" s="43" t="s">
        <v>104</v>
      </c>
      <c r="E13" s="6" t="s">
        <v>12</v>
      </c>
      <c r="F13" s="1" t="s">
        <v>13</v>
      </c>
      <c r="G13" s="1">
        <f t="shared" si="0"/>
        <v>22</v>
      </c>
      <c r="H13" s="30"/>
      <c r="I13" s="7"/>
      <c r="J13" s="7"/>
      <c r="K13" s="7"/>
      <c r="L13" s="7"/>
      <c r="M13" s="7"/>
      <c r="N13" s="7"/>
      <c r="O13" s="7">
        <v>5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>
        <v>17</v>
      </c>
      <c r="AA13" s="31"/>
    </row>
    <row r="14" spans="1:27" s="11" customFormat="1" ht="18" customHeight="1">
      <c r="A14" s="1">
        <v>10</v>
      </c>
      <c r="B14" s="1">
        <v>39524</v>
      </c>
      <c r="C14" s="5" t="s">
        <v>379</v>
      </c>
      <c r="D14" s="43" t="s">
        <v>104</v>
      </c>
      <c r="E14" s="6" t="s">
        <v>12</v>
      </c>
      <c r="F14" s="1" t="s">
        <v>9</v>
      </c>
      <c r="G14" s="1">
        <f t="shared" si="0"/>
        <v>20</v>
      </c>
      <c r="H14" s="30"/>
      <c r="I14" s="7"/>
      <c r="J14" s="7"/>
      <c r="K14" s="7"/>
      <c r="L14" s="7"/>
      <c r="M14" s="7"/>
      <c r="N14" s="7"/>
      <c r="O14" s="7"/>
      <c r="P14" s="7"/>
      <c r="Q14" s="7">
        <v>20</v>
      </c>
      <c r="R14" s="7"/>
      <c r="S14" s="7"/>
      <c r="T14" s="7"/>
      <c r="U14" s="7"/>
      <c r="V14" s="7"/>
      <c r="W14" s="7"/>
      <c r="X14" s="7"/>
      <c r="Y14" s="7"/>
      <c r="Z14" s="7"/>
      <c r="AA14" s="31"/>
    </row>
    <row r="15" spans="1:27" s="11" customFormat="1" ht="18" customHeight="1">
      <c r="A15" s="1">
        <v>11</v>
      </c>
      <c r="B15" s="1">
        <v>41448</v>
      </c>
      <c r="C15" s="5" t="s">
        <v>264</v>
      </c>
      <c r="D15" s="43" t="s">
        <v>104</v>
      </c>
      <c r="E15" s="6" t="s">
        <v>47</v>
      </c>
      <c r="F15" s="1" t="s">
        <v>9</v>
      </c>
      <c r="G15" s="1">
        <f t="shared" si="0"/>
        <v>17</v>
      </c>
      <c r="H15" s="30"/>
      <c r="I15" s="7"/>
      <c r="J15" s="7"/>
      <c r="K15" s="7"/>
      <c r="L15" s="7"/>
      <c r="M15" s="7"/>
      <c r="N15" s="7"/>
      <c r="O15" s="7"/>
      <c r="P15" s="7"/>
      <c r="Q15" s="7">
        <v>15</v>
      </c>
      <c r="R15" s="7"/>
      <c r="S15" s="7"/>
      <c r="T15" s="7"/>
      <c r="U15" s="7"/>
      <c r="V15" s="7"/>
      <c r="W15" s="7">
        <v>2</v>
      </c>
      <c r="X15" s="7"/>
      <c r="Y15" s="7"/>
      <c r="Z15" s="7"/>
      <c r="AA15" s="31"/>
    </row>
    <row r="16" spans="1:27" s="11" customFormat="1" ht="18" customHeight="1">
      <c r="A16" s="1">
        <v>12</v>
      </c>
      <c r="B16" s="1">
        <v>47863</v>
      </c>
      <c r="C16" s="5" t="s">
        <v>274</v>
      </c>
      <c r="D16" s="43" t="s">
        <v>104</v>
      </c>
      <c r="E16" s="6" t="s">
        <v>12</v>
      </c>
      <c r="F16" s="1" t="s">
        <v>270</v>
      </c>
      <c r="G16" s="1">
        <f t="shared" si="0"/>
        <v>13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1</v>
      </c>
      <c r="S16" s="7">
        <v>7</v>
      </c>
      <c r="T16" s="7"/>
      <c r="U16" s="7"/>
      <c r="V16" s="7">
        <v>5</v>
      </c>
      <c r="W16" s="7"/>
      <c r="X16" s="7"/>
      <c r="Y16" s="7"/>
      <c r="Z16" s="7"/>
      <c r="AA16" s="31"/>
    </row>
    <row r="17" spans="1:27" s="11" customFormat="1" ht="18" customHeight="1">
      <c r="A17" s="1">
        <v>12</v>
      </c>
      <c r="B17" s="1">
        <v>57709</v>
      </c>
      <c r="C17" s="5" t="s">
        <v>435</v>
      </c>
      <c r="D17" s="43" t="s">
        <v>104</v>
      </c>
      <c r="E17" s="6" t="s">
        <v>434</v>
      </c>
      <c r="F17" s="1" t="s">
        <v>55</v>
      </c>
      <c r="G17" s="1">
        <f t="shared" si="0"/>
        <v>13</v>
      </c>
      <c r="H17" s="30"/>
      <c r="I17" s="7"/>
      <c r="J17" s="7"/>
      <c r="K17" s="7"/>
      <c r="L17" s="7"/>
      <c r="M17" s="7"/>
      <c r="N17" s="7"/>
      <c r="O17" s="7"/>
      <c r="P17" s="7">
        <v>13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31"/>
    </row>
    <row r="18" spans="1:27" s="11" customFormat="1" ht="18" customHeight="1">
      <c r="A18" s="1">
        <v>14</v>
      </c>
      <c r="B18" s="1">
        <v>40149</v>
      </c>
      <c r="C18" s="5" t="s">
        <v>342</v>
      </c>
      <c r="D18" s="43" t="s">
        <v>104</v>
      </c>
      <c r="E18" s="6" t="s">
        <v>251</v>
      </c>
      <c r="F18" s="1" t="s">
        <v>9</v>
      </c>
      <c r="G18" s="1">
        <f t="shared" si="0"/>
        <v>12</v>
      </c>
      <c r="H18" s="30"/>
      <c r="I18" s="7"/>
      <c r="J18" s="7"/>
      <c r="K18" s="7"/>
      <c r="L18" s="7"/>
      <c r="M18" s="7"/>
      <c r="N18" s="7"/>
      <c r="O18" s="7"/>
      <c r="P18" s="7"/>
      <c r="Q18" s="7">
        <v>4</v>
      </c>
      <c r="R18" s="7"/>
      <c r="S18" s="7"/>
      <c r="T18" s="7"/>
      <c r="U18" s="7">
        <v>8</v>
      </c>
      <c r="V18" s="7"/>
      <c r="W18" s="7"/>
      <c r="X18" s="7"/>
      <c r="Y18" s="7"/>
      <c r="Z18" s="7"/>
      <c r="AA18" s="31"/>
    </row>
    <row r="19" spans="1:27" s="11" customFormat="1" ht="18" customHeight="1">
      <c r="A19" s="1">
        <v>15</v>
      </c>
      <c r="B19" s="1">
        <v>56466</v>
      </c>
      <c r="C19" s="5" t="s">
        <v>147</v>
      </c>
      <c r="D19" s="43" t="s">
        <v>104</v>
      </c>
      <c r="E19" s="6" t="s">
        <v>12</v>
      </c>
      <c r="F19" s="1" t="s">
        <v>9</v>
      </c>
      <c r="G19" s="1">
        <f t="shared" si="0"/>
        <v>9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>
        <v>9</v>
      </c>
      <c r="Z19" s="7"/>
      <c r="AA19" s="31"/>
    </row>
    <row r="20" spans="1:27" s="11" customFormat="1" ht="18" customHeight="1">
      <c r="A20" s="1">
        <v>15</v>
      </c>
      <c r="B20" s="1">
        <v>63462</v>
      </c>
      <c r="C20" s="5" t="s">
        <v>355</v>
      </c>
      <c r="D20" s="43" t="s">
        <v>104</v>
      </c>
      <c r="E20" s="6" t="s">
        <v>279</v>
      </c>
      <c r="F20" s="1" t="s">
        <v>270</v>
      </c>
      <c r="G20" s="1">
        <f t="shared" si="0"/>
        <v>9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>
        <v>4</v>
      </c>
      <c r="S20" s="7">
        <v>5</v>
      </c>
      <c r="T20" s="7"/>
      <c r="U20" s="7"/>
      <c r="V20" s="7"/>
      <c r="W20" s="7"/>
      <c r="X20" s="7"/>
      <c r="Y20" s="7"/>
      <c r="Z20" s="7"/>
      <c r="AA20" s="31"/>
    </row>
    <row r="21" spans="1:27" s="11" customFormat="1" ht="18" customHeight="1">
      <c r="A21" s="1">
        <v>17</v>
      </c>
      <c r="B21" s="1">
        <v>58770</v>
      </c>
      <c r="C21" s="5" t="s">
        <v>177</v>
      </c>
      <c r="D21" s="43" t="s">
        <v>104</v>
      </c>
      <c r="E21" s="6" t="s">
        <v>12</v>
      </c>
      <c r="F21" s="1" t="s">
        <v>9</v>
      </c>
      <c r="G21" s="1">
        <f t="shared" si="0"/>
        <v>8</v>
      </c>
      <c r="H21" s="30"/>
      <c r="I21" s="7"/>
      <c r="J21" s="7"/>
      <c r="K21" s="7"/>
      <c r="L21" s="7"/>
      <c r="M21" s="7"/>
      <c r="N21" s="7"/>
      <c r="O21" s="7"/>
      <c r="P21" s="7"/>
      <c r="Q21" s="7">
        <v>3</v>
      </c>
      <c r="R21" s="7"/>
      <c r="S21" s="7"/>
      <c r="T21" s="7"/>
      <c r="U21" s="7"/>
      <c r="V21" s="7"/>
      <c r="W21" s="7"/>
      <c r="X21" s="7">
        <v>5</v>
      </c>
      <c r="Y21" s="7"/>
      <c r="Z21" s="7"/>
      <c r="AA21" s="31"/>
    </row>
    <row r="22" spans="1:27" s="11" customFormat="1" ht="18" customHeight="1">
      <c r="A22" s="1">
        <v>18</v>
      </c>
      <c r="B22" s="1">
        <v>45971</v>
      </c>
      <c r="C22" s="5" t="s">
        <v>275</v>
      </c>
      <c r="D22" s="43" t="s">
        <v>104</v>
      </c>
      <c r="E22" s="6" t="s">
        <v>12</v>
      </c>
      <c r="F22" s="1" t="s">
        <v>270</v>
      </c>
      <c r="G22" s="1">
        <f t="shared" si="0"/>
        <v>7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3</v>
      </c>
      <c r="T22" s="7"/>
      <c r="U22" s="7"/>
      <c r="V22" s="7">
        <v>4</v>
      </c>
      <c r="W22" s="7"/>
      <c r="X22" s="7"/>
      <c r="Y22" s="7"/>
      <c r="Z22" s="7"/>
      <c r="AA22" s="31"/>
    </row>
    <row r="23" spans="1:27" s="11" customFormat="1" ht="18" customHeight="1">
      <c r="A23" s="1">
        <v>18</v>
      </c>
      <c r="B23" s="1">
        <v>47915</v>
      </c>
      <c r="C23" s="5" t="s">
        <v>437</v>
      </c>
      <c r="D23" s="43" t="s">
        <v>104</v>
      </c>
      <c r="E23" s="6" t="s">
        <v>12</v>
      </c>
      <c r="F23" s="1" t="s">
        <v>55</v>
      </c>
      <c r="G23" s="1">
        <f t="shared" si="0"/>
        <v>7</v>
      </c>
      <c r="H23" s="30"/>
      <c r="I23" s="7"/>
      <c r="J23" s="7"/>
      <c r="K23" s="7"/>
      <c r="L23" s="7"/>
      <c r="M23" s="7"/>
      <c r="N23" s="7"/>
      <c r="O23" s="7"/>
      <c r="P23" s="7">
        <v>7</v>
      </c>
      <c r="Q23" s="7"/>
      <c r="R23" s="7"/>
      <c r="S23" s="7"/>
      <c r="T23" s="7"/>
      <c r="U23" s="7"/>
      <c r="V23" s="7"/>
      <c r="W23" s="7"/>
      <c r="X23" s="7"/>
      <c r="Y23" s="7"/>
      <c r="Z23" s="7"/>
      <c r="AA23" s="31"/>
    </row>
    <row r="24" spans="1:27" s="11" customFormat="1" ht="18" customHeight="1">
      <c r="A24" s="1">
        <v>20</v>
      </c>
      <c r="B24" s="1">
        <v>47970</v>
      </c>
      <c r="C24" s="5" t="s">
        <v>276</v>
      </c>
      <c r="D24" s="43" t="s">
        <v>104</v>
      </c>
      <c r="E24" s="6" t="s">
        <v>12</v>
      </c>
      <c r="F24" s="1" t="s">
        <v>270</v>
      </c>
      <c r="G24" s="1">
        <f t="shared" si="0"/>
        <v>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2</v>
      </c>
      <c r="T24" s="7"/>
      <c r="U24" s="7"/>
      <c r="V24" s="7">
        <v>3</v>
      </c>
      <c r="W24" s="7"/>
      <c r="X24" s="7"/>
      <c r="Y24" s="7"/>
      <c r="Z24" s="7"/>
      <c r="AA24" s="31"/>
    </row>
    <row r="25" spans="1:27" s="11" customFormat="1" ht="18" customHeight="1">
      <c r="A25" s="1">
        <v>21</v>
      </c>
      <c r="B25" s="1">
        <v>48401</v>
      </c>
      <c r="C25" s="5" t="s">
        <v>439</v>
      </c>
      <c r="D25" s="43" t="s">
        <v>104</v>
      </c>
      <c r="E25" s="6" t="s">
        <v>12</v>
      </c>
      <c r="F25" s="1" t="s">
        <v>55</v>
      </c>
      <c r="G25" s="1">
        <f t="shared" si="0"/>
        <v>4</v>
      </c>
      <c r="H25" s="30"/>
      <c r="I25" s="7"/>
      <c r="J25" s="7"/>
      <c r="K25" s="7"/>
      <c r="L25" s="7"/>
      <c r="M25" s="7"/>
      <c r="N25" s="7"/>
      <c r="O25" s="7"/>
      <c r="P25" s="7">
        <v>4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31"/>
    </row>
    <row r="26" spans="1:27" s="11" customFormat="1" ht="18" customHeight="1">
      <c r="A26" s="1">
        <v>22</v>
      </c>
      <c r="B26" s="1">
        <v>52071</v>
      </c>
      <c r="C26" s="5" t="s">
        <v>372</v>
      </c>
      <c r="D26" s="43" t="s">
        <v>104</v>
      </c>
      <c r="E26" s="6" t="s">
        <v>367</v>
      </c>
      <c r="F26" s="1" t="s">
        <v>280</v>
      </c>
      <c r="G26" s="1">
        <f t="shared" si="0"/>
        <v>2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>
        <v>2</v>
      </c>
      <c r="S26" s="7"/>
      <c r="T26" s="7"/>
      <c r="U26" s="7"/>
      <c r="V26" s="7"/>
      <c r="W26" s="7"/>
      <c r="X26" s="7"/>
      <c r="Y26" s="7"/>
      <c r="Z26" s="7"/>
      <c r="AA26" s="31"/>
    </row>
    <row r="27" spans="1:27" s="11" customFormat="1" ht="18" customHeight="1">
      <c r="A27" s="1">
        <v>22</v>
      </c>
      <c r="B27" s="1">
        <v>36760</v>
      </c>
      <c r="C27" s="5" t="s">
        <v>384</v>
      </c>
      <c r="D27" s="43" t="s">
        <v>104</v>
      </c>
      <c r="E27" s="6" t="s">
        <v>12</v>
      </c>
      <c r="F27" s="1" t="s">
        <v>9</v>
      </c>
      <c r="G27" s="1">
        <f t="shared" si="0"/>
        <v>2</v>
      </c>
      <c r="H27" s="30"/>
      <c r="I27" s="7"/>
      <c r="J27" s="7"/>
      <c r="K27" s="7"/>
      <c r="L27" s="7"/>
      <c r="M27" s="7"/>
      <c r="N27" s="7"/>
      <c r="O27" s="7"/>
      <c r="P27" s="7"/>
      <c r="Q27" s="7">
        <v>2</v>
      </c>
      <c r="R27" s="7"/>
      <c r="S27" s="7"/>
      <c r="T27" s="7"/>
      <c r="U27" s="7"/>
      <c r="V27" s="7"/>
      <c r="W27" s="7"/>
      <c r="X27" s="7"/>
      <c r="Y27" s="7"/>
      <c r="Z27" s="7"/>
      <c r="AA27" s="31"/>
    </row>
    <row r="28" spans="1:27" s="11" customFormat="1" ht="18" customHeight="1">
      <c r="A28" s="1">
        <v>22</v>
      </c>
      <c r="B28" s="1">
        <v>26284</v>
      </c>
      <c r="C28" s="5" t="s">
        <v>180</v>
      </c>
      <c r="D28" s="43" t="s">
        <v>104</v>
      </c>
      <c r="E28" s="6" t="s">
        <v>8</v>
      </c>
      <c r="F28" s="1" t="s">
        <v>9</v>
      </c>
      <c r="G28" s="1">
        <f t="shared" si="0"/>
        <v>2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>
        <v>2</v>
      </c>
      <c r="Y28" s="7"/>
      <c r="Z28" s="7"/>
      <c r="AA28" s="31"/>
    </row>
    <row r="29" spans="1:27" s="11" customFormat="1" ht="18" customHeight="1">
      <c r="A29" s="1">
        <v>22</v>
      </c>
      <c r="B29" s="1">
        <v>43933</v>
      </c>
      <c r="C29" s="5" t="s">
        <v>277</v>
      </c>
      <c r="D29" s="43" t="s">
        <v>104</v>
      </c>
      <c r="E29" s="6" t="s">
        <v>12</v>
      </c>
      <c r="F29" s="1" t="s">
        <v>270</v>
      </c>
      <c r="G29" s="1">
        <f t="shared" si="0"/>
        <v>2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>
        <v>2</v>
      </c>
      <c r="W29" s="7"/>
      <c r="X29" s="7"/>
      <c r="Y29" s="7"/>
      <c r="Z29" s="7"/>
      <c r="AA29" s="31"/>
    </row>
    <row r="30" spans="1:27" s="11" customFormat="1" ht="18" customHeight="1">
      <c r="A30" s="1">
        <v>26</v>
      </c>
      <c r="B30" s="1">
        <v>59036</v>
      </c>
      <c r="C30" s="5" t="s">
        <v>278</v>
      </c>
      <c r="D30" s="43" t="s">
        <v>104</v>
      </c>
      <c r="E30" s="6" t="s">
        <v>12</v>
      </c>
      <c r="F30" s="1" t="s">
        <v>270</v>
      </c>
      <c r="G30" s="1">
        <f t="shared" si="0"/>
        <v>1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>
        <v>1</v>
      </c>
      <c r="W30" s="7"/>
      <c r="X30" s="7"/>
      <c r="Y30" s="7"/>
      <c r="Z30" s="7"/>
      <c r="AA30" s="31"/>
    </row>
    <row r="31" spans="1:27" s="11" customFormat="1" ht="18" customHeight="1">
      <c r="A31" s="1">
        <v>26</v>
      </c>
      <c r="B31" s="1">
        <v>44025</v>
      </c>
      <c r="C31" s="5" t="s">
        <v>345</v>
      </c>
      <c r="D31" s="43" t="s">
        <v>104</v>
      </c>
      <c r="E31" s="6" t="s">
        <v>302</v>
      </c>
      <c r="F31" s="1" t="s">
        <v>74</v>
      </c>
      <c r="G31" s="1">
        <f t="shared" si="0"/>
        <v>1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v>1</v>
      </c>
      <c r="V31" s="7"/>
      <c r="W31" s="7"/>
      <c r="X31" s="7"/>
      <c r="Y31" s="7"/>
      <c r="Z31" s="7"/>
      <c r="AA31" s="31"/>
    </row>
    <row r="32" spans="1:27" ht="18" customHeight="1">
      <c r="A32" s="1"/>
      <c r="B32" s="1"/>
      <c r="C32" s="5"/>
      <c r="D32" s="1"/>
      <c r="E32" s="6"/>
      <c r="F32" s="1"/>
      <c r="G32" s="1"/>
      <c r="H32" s="2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33"/>
    </row>
    <row r="33" spans="1:27" ht="6.9" customHeight="1">
      <c r="A33" s="37"/>
      <c r="B33" s="32"/>
      <c r="C33" s="38"/>
      <c r="D33" s="32"/>
      <c r="E33" s="39"/>
      <c r="F33" s="32"/>
      <c r="G33" s="40"/>
      <c r="H33" s="32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36"/>
    </row>
    <row r="34" spans="1:27" s="8" customFormat="1" ht="12.75" customHeight="1">
      <c r="A34" s="13"/>
      <c r="B34" s="14"/>
      <c r="D34" s="14"/>
      <c r="E34" s="15"/>
      <c r="F34" s="14"/>
      <c r="G34" s="14"/>
      <c r="H34" s="14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7">
      <c r="C35" s="2"/>
      <c r="D35" s="10"/>
      <c r="E35" s="2"/>
      <c r="H35" s="12"/>
      <c r="Z35" s="3"/>
    </row>
    <row r="36" spans="1:27">
      <c r="A36" s="2"/>
      <c r="B36" s="10"/>
      <c r="C36" s="2"/>
      <c r="E36" s="12"/>
      <c r="F36" s="12"/>
      <c r="G36" s="12"/>
      <c r="H36" s="12"/>
      <c r="W36" s="3"/>
      <c r="X36" s="3"/>
      <c r="Y36" s="3"/>
      <c r="Z36" s="3"/>
    </row>
    <row r="37" spans="1:27">
      <c r="A37" s="2"/>
      <c r="B37" s="10"/>
      <c r="C37" s="2"/>
      <c r="E37" s="12"/>
      <c r="F37" s="12"/>
      <c r="G37" s="12"/>
      <c r="H37" s="12"/>
      <c r="W37" s="3"/>
      <c r="X37" s="3"/>
      <c r="Y37" s="3"/>
      <c r="Z37" s="3"/>
    </row>
    <row r="38" spans="1:27">
      <c r="A38" s="2"/>
      <c r="B38" s="10"/>
      <c r="C38" s="2"/>
      <c r="E38" s="12"/>
      <c r="F38" s="12"/>
      <c r="G38" s="12"/>
      <c r="H38" s="12"/>
      <c r="W38" s="3"/>
      <c r="X38" s="3"/>
      <c r="Y38" s="3"/>
      <c r="Z38" s="3"/>
    </row>
    <row r="39" spans="1:27">
      <c r="A39" s="2"/>
      <c r="B39" s="10"/>
      <c r="C39" s="2"/>
      <c r="E39" s="12"/>
      <c r="F39" s="12"/>
      <c r="G39" s="12"/>
      <c r="H39" s="12"/>
      <c r="W39" s="3"/>
      <c r="X39" s="3"/>
      <c r="Y39" s="3"/>
      <c r="Z39" s="3"/>
    </row>
    <row r="40" spans="1:27">
      <c r="A40" s="2"/>
      <c r="B40" s="10"/>
      <c r="C40" s="2"/>
      <c r="E40" s="12"/>
      <c r="F40" s="12"/>
      <c r="G40" s="12"/>
      <c r="H40" s="12"/>
      <c r="W40" s="3"/>
      <c r="X40" s="3"/>
      <c r="Y40" s="3"/>
      <c r="Z40" s="3"/>
    </row>
    <row r="41" spans="1:27">
      <c r="A41" s="2"/>
      <c r="B41" s="10"/>
      <c r="C41" s="2"/>
      <c r="E41" s="12"/>
      <c r="F41" s="12"/>
      <c r="G41" s="12"/>
      <c r="H41" s="12"/>
      <c r="W41" s="3"/>
      <c r="X41" s="3"/>
      <c r="Y41" s="3"/>
      <c r="Z41" s="3"/>
    </row>
    <row r="42" spans="1:27">
      <c r="A42" s="2"/>
      <c r="B42" s="10"/>
      <c r="C42" s="2"/>
      <c r="E42" s="12"/>
      <c r="F42" s="12"/>
      <c r="G42" s="12"/>
      <c r="H42" s="12"/>
      <c r="W42" s="3"/>
      <c r="X42" s="3"/>
      <c r="Y42" s="3"/>
      <c r="Z42" s="3"/>
    </row>
    <row r="43" spans="1:27">
      <c r="A43" s="2"/>
      <c r="B43" s="10"/>
      <c r="C43" s="2"/>
      <c r="E43" s="12"/>
      <c r="F43" s="12"/>
      <c r="G43" s="12"/>
      <c r="H43" s="12"/>
      <c r="W43" s="3"/>
      <c r="X43" s="3"/>
      <c r="Y43" s="3"/>
      <c r="Z43" s="3"/>
    </row>
    <row r="44" spans="1:27">
      <c r="A44" s="2"/>
      <c r="B44" s="10"/>
      <c r="C44" s="2"/>
      <c r="E44" s="12"/>
      <c r="F44" s="12"/>
      <c r="G44" s="12"/>
      <c r="H44" s="12"/>
      <c r="W44" s="3"/>
      <c r="X44" s="3"/>
      <c r="Y44" s="3"/>
      <c r="Z44" s="3"/>
    </row>
    <row r="45" spans="1:27">
      <c r="A45" s="2"/>
      <c r="B45" s="10"/>
      <c r="C45" s="2"/>
      <c r="E45" s="12"/>
      <c r="F45" s="12"/>
      <c r="G45" s="12"/>
      <c r="H45" s="12"/>
      <c r="W45" s="3"/>
      <c r="X45" s="3"/>
      <c r="Y45" s="3"/>
      <c r="Z45" s="3"/>
    </row>
    <row r="46" spans="1:27">
      <c r="A46" s="2"/>
      <c r="B46" s="10"/>
      <c r="C46" s="2"/>
      <c r="E46" s="12"/>
      <c r="F46" s="12"/>
      <c r="G46" s="12"/>
      <c r="H46" s="12"/>
      <c r="W46" s="3"/>
      <c r="X46" s="3"/>
      <c r="Y46" s="3"/>
      <c r="Z46" s="3"/>
    </row>
    <row r="47" spans="1:27">
      <c r="C47" s="2"/>
      <c r="D47" s="10"/>
      <c r="E47" s="2"/>
      <c r="H47" s="12"/>
      <c r="Z47" s="3"/>
    </row>
    <row r="48" spans="1:27">
      <c r="C48" s="2"/>
      <c r="D48" s="10"/>
      <c r="E48" s="2"/>
      <c r="H48" s="12"/>
      <c r="Z48" s="3"/>
    </row>
    <row r="49" spans="3:26">
      <c r="C49" s="2"/>
      <c r="D49" s="10"/>
      <c r="E49" s="2"/>
      <c r="H49" s="12"/>
      <c r="Z49" s="3"/>
    </row>
    <row r="50" spans="3:26">
      <c r="C50" s="2"/>
      <c r="D50" s="10"/>
      <c r="E50" s="2"/>
      <c r="H50" s="12"/>
      <c r="Z50" s="3"/>
    </row>
    <row r="51" spans="3:26">
      <c r="C51" s="2"/>
      <c r="D51" s="10"/>
      <c r="E51" s="2"/>
      <c r="H51" s="12"/>
      <c r="Z51" s="3"/>
    </row>
  </sheetData>
  <sheetProtection algorithmName="SHA-512" hashValue="fF5wteFS9qtd8/Qj0iRVpbX/WYj+9oJxJHEU1lBXqZFRmwnJxczkbet9isxZPwJt8yDPU1YkZbFH7NvhZCBW8Q==" saltValue="QWO/vnUhFMV0KIebEMBtIA==" spinCount="100000" sheet="1" selectLockedCells="1" selectUnlockedCells="1"/>
  <autoFilter ref="A4:G31" xr:uid="{00000000-0009-0000-0000-000001000000}"/>
  <sortState xmlns:xlrd2="http://schemas.microsoft.com/office/spreadsheetml/2017/richdata2" ref="B5:Z31">
    <sortCondition descending="1" ref="G5:G31"/>
  </sortState>
  <mergeCells count="20">
    <mergeCell ref="Z1:Z2"/>
    <mergeCell ref="X1:X2"/>
    <mergeCell ref="W1:W2"/>
    <mergeCell ref="T1:T2"/>
    <mergeCell ref="U1:U2"/>
    <mergeCell ref="V1:V2"/>
    <mergeCell ref="Y1:Y2"/>
    <mergeCell ref="J1:J2"/>
    <mergeCell ref="A2:G2"/>
    <mergeCell ref="A1:G1"/>
    <mergeCell ref="I1:I2"/>
    <mergeCell ref="S1:S2"/>
    <mergeCell ref="N1:N2"/>
    <mergeCell ref="M1:M2"/>
    <mergeCell ref="L1:L2"/>
    <mergeCell ref="K1:K2"/>
    <mergeCell ref="R1:R2"/>
    <mergeCell ref="Q1:Q2"/>
    <mergeCell ref="P1:P2"/>
    <mergeCell ref="O1:O2"/>
  </mergeCells>
  <phoneticPr fontId="33" type="noConversion"/>
  <conditionalFormatting sqref="B16">
    <cfRule type="duplicateValues" dxfId="216" priority="387" stopIfTrue="1"/>
  </conditionalFormatting>
  <conditionalFormatting sqref="B23:B26">
    <cfRule type="duplicateValues" dxfId="215" priority="27512" stopIfTrue="1"/>
    <cfRule type="duplicateValues" dxfId="214" priority="27514" stopIfTrue="1"/>
    <cfRule type="duplicateValues" dxfId="213" priority="27513" stopIfTrue="1"/>
    <cfRule type="duplicateValues" dxfId="212" priority="27511" stopIfTrue="1"/>
    <cfRule type="duplicateValues" dxfId="211" priority="27510" stopIfTrue="1"/>
    <cfRule type="expression" dxfId="210" priority="27509" stopIfTrue="1">
      <formula>AND(COUNTIF($B$1:$C$2, B23)+COUNTIF($B$4:$C$4, B23)+COUNTIF($B$9:$C$65516, B23)&gt;1,NOT(ISBLANK(B23)))</formula>
    </cfRule>
    <cfRule type="duplicateValues" dxfId="209" priority="27515" stopIfTrue="1"/>
  </conditionalFormatting>
  <conditionalFormatting sqref="B27">
    <cfRule type="duplicateValues" dxfId="208" priority="370" stopIfTrue="1"/>
  </conditionalFormatting>
  <conditionalFormatting sqref="B28">
    <cfRule type="duplicateValues" dxfId="207" priority="360" stopIfTrue="1"/>
  </conditionalFormatting>
  <conditionalFormatting sqref="B29">
    <cfRule type="duplicateValues" dxfId="206" priority="350" stopIfTrue="1"/>
  </conditionalFormatting>
  <conditionalFormatting sqref="B30:B31">
    <cfRule type="duplicateValues" dxfId="205" priority="340" stopIfTrue="1"/>
  </conditionalFormatting>
  <conditionalFormatting sqref="B35">
    <cfRule type="duplicateValues" dxfId="204" priority="107" stopIfTrue="1"/>
    <cfRule type="expression" dxfId="203" priority="106" stopIfTrue="1">
      <formula>AND(COUNTIF($B$1:$C$2, B35)+COUNTIF($B$4:$C$4, B35)+COUNTIF($B$9:$C$65547, B35)&gt;1,NOT(ISBLANK(B35)))</formula>
    </cfRule>
  </conditionalFormatting>
  <conditionalFormatting sqref="B1:C1048576">
    <cfRule type="duplicateValues" dxfId="202" priority="3"/>
  </conditionalFormatting>
  <conditionalFormatting sqref="B3:C3">
    <cfRule type="duplicateValues" dxfId="201" priority="424" stopIfTrue="1"/>
  </conditionalFormatting>
  <conditionalFormatting sqref="B5:C15 B17:C22 C23:C26">
    <cfRule type="expression" dxfId="200" priority="7333" stopIfTrue="1">
      <formula>AND(COUNTIF(#REF!, B5)+COUNTIF(#REF!, B5)&gt;1,NOT(ISBLANK(B5)))</formula>
    </cfRule>
  </conditionalFormatting>
  <conditionalFormatting sqref="B16:C16">
    <cfRule type="duplicateValues" dxfId="199" priority="27523" stopIfTrue="1"/>
    <cfRule type="duplicateValues" dxfId="198" priority="27522" stopIfTrue="1"/>
    <cfRule type="duplicateValues" dxfId="197" priority="27521" stopIfTrue="1"/>
    <cfRule type="duplicateValues" dxfId="196" priority="27524" stopIfTrue="1"/>
    <cfRule type="duplicateValues" dxfId="195" priority="27520" stopIfTrue="1"/>
    <cfRule type="expression" dxfId="194" priority="27519" stopIfTrue="1">
      <formula>AND(COUNTIF($B$1:$C$2, B16)+COUNTIF($B$4:$C$4, B16)+COUNTIF($B$9:$C$65522, B16)&gt;1,NOT(ISBLANK(B16)))</formula>
    </cfRule>
  </conditionalFormatting>
  <conditionalFormatting sqref="B27:C27">
    <cfRule type="duplicateValues" dxfId="193" priority="27139" stopIfTrue="1"/>
    <cfRule type="duplicateValues" dxfId="192" priority="27138" stopIfTrue="1"/>
    <cfRule type="expression" dxfId="191" priority="27137" stopIfTrue="1">
      <formula>AND(COUNTIF($B$1:$C$2, B27)+COUNTIF($B$4:$C$4, B27)+COUNTIF($B$9:$C$65520, B27)&gt;1,NOT(ISBLANK(B27)))</formula>
    </cfRule>
    <cfRule type="duplicateValues" dxfId="190" priority="27142" stopIfTrue="1"/>
    <cfRule type="duplicateValues" dxfId="189" priority="27141" stopIfTrue="1"/>
    <cfRule type="duplicateValues" dxfId="188" priority="27140" stopIfTrue="1"/>
  </conditionalFormatting>
  <conditionalFormatting sqref="B28:C28">
    <cfRule type="duplicateValues" dxfId="187" priority="27144" stopIfTrue="1"/>
    <cfRule type="duplicateValues" dxfId="186" priority="27145" stopIfTrue="1"/>
    <cfRule type="duplicateValues" dxfId="185" priority="27146" stopIfTrue="1"/>
    <cfRule type="duplicateValues" dxfId="184" priority="27147" stopIfTrue="1"/>
    <cfRule type="duplicateValues" dxfId="183" priority="27148" stopIfTrue="1"/>
    <cfRule type="expression" dxfId="182" priority="27143" stopIfTrue="1">
      <formula>AND(COUNTIF($B$1:$C$2, B28)+COUNTIF($B$4:$C$4, B28)+COUNTIF($B$9:$C$65519, B28)&gt;1,NOT(ISBLANK(B28)))</formula>
    </cfRule>
  </conditionalFormatting>
  <conditionalFormatting sqref="B29:C29">
    <cfRule type="expression" dxfId="181" priority="27149" stopIfTrue="1">
      <formula>AND(COUNTIF($B$1:$C$2, B29)+COUNTIF($B$4:$C$4, B29)+COUNTIF($B$9:$C$65518, B29)&gt;1,NOT(ISBLANK(B29)))</formula>
    </cfRule>
    <cfRule type="duplicateValues" dxfId="180" priority="27150" stopIfTrue="1"/>
    <cfRule type="duplicateValues" dxfId="179" priority="27151" stopIfTrue="1"/>
    <cfRule type="duplicateValues" dxfId="178" priority="27152" stopIfTrue="1"/>
    <cfRule type="duplicateValues" dxfId="177" priority="27153" stopIfTrue="1"/>
    <cfRule type="duplicateValues" dxfId="176" priority="27154" stopIfTrue="1"/>
  </conditionalFormatting>
  <conditionalFormatting sqref="B30:C31">
    <cfRule type="duplicateValues" dxfId="175" priority="27160" stopIfTrue="1"/>
    <cfRule type="duplicateValues" dxfId="174" priority="27159" stopIfTrue="1"/>
    <cfRule type="duplicateValues" dxfId="173" priority="27156" stopIfTrue="1"/>
    <cfRule type="duplicateValues" dxfId="172" priority="27157" stopIfTrue="1"/>
    <cfRule type="duplicateValues" dxfId="171" priority="27158" stopIfTrue="1"/>
    <cfRule type="expression" dxfId="170" priority="27155" stopIfTrue="1">
      <formula>AND(COUNTIF($B$1:$C$2, B30)+COUNTIF($B$4:$C$4, B30)+COUNTIF($B$9:$C$65517, B30)&gt;1,NOT(ISBLANK(B30)))</formula>
    </cfRule>
  </conditionalFormatting>
  <conditionalFormatting sqref="B32:C32 B5:C15 B17:C22 C23:C26">
    <cfRule type="expression" dxfId="169" priority="7771" stopIfTrue="1">
      <formula>AND(COUNTIF(#REF!, B5)+COUNTIF($B$32:$C$32, B5)+COUNTIF(#REF!, B5)&gt;1,NOT(ISBLANK(B5)))</formula>
    </cfRule>
    <cfRule type="duplicateValues" dxfId="168" priority="7772" stopIfTrue="1"/>
  </conditionalFormatting>
  <conditionalFormatting sqref="B32:C34 B1:C2 B4:C4 B47:B51 B52:C65528">
    <cfRule type="expression" dxfId="167" priority="7334" stopIfTrue="1">
      <formula>AND(COUNTIF($B$1:$C$2, B1)+COUNTIF($B$4:$C$4, B1)+COUNTIF($B$32:$C$65528, B1)&gt;1,NOT(ISBLANK(B1)))</formula>
    </cfRule>
  </conditionalFormatting>
  <conditionalFormatting sqref="B32:C34">
    <cfRule type="expression" dxfId="166" priority="430" stopIfTrue="1">
      <formula>AND(COUNTIF(#REF!, B32)+COUNTIF($B$32:$C$34, B32)+COUNTIF(#REF!, B32)&gt;1,NOT(ISBLANK(B32)))</formula>
    </cfRule>
  </conditionalFormatting>
  <conditionalFormatting sqref="B52:C1048576 B35:B51 B1:C34">
    <cfRule type="duplicateValues" dxfId="165" priority="100"/>
    <cfRule type="duplicateValues" dxfId="164" priority="99"/>
  </conditionalFormatting>
  <conditionalFormatting sqref="B52:C1048576 B47:B51 B35 B1:C34">
    <cfRule type="duplicateValues" dxfId="163" priority="101"/>
  </conditionalFormatting>
  <conditionalFormatting sqref="B52:C1048576 B47:B51 B1:C34">
    <cfRule type="duplicateValues" dxfId="162" priority="18507"/>
    <cfRule type="duplicateValues" dxfId="161" priority="18501"/>
  </conditionalFormatting>
  <conditionalFormatting sqref="B52:C1048576 B47:B51">
    <cfRule type="duplicateValues" dxfId="160" priority="16827"/>
  </conditionalFormatting>
  <conditionalFormatting sqref="B52:C1048576 B1:C34 B47:B51">
    <cfRule type="duplicateValues" dxfId="159" priority="18497"/>
  </conditionalFormatting>
  <conditionalFormatting sqref="C16">
    <cfRule type="duplicateValues" dxfId="158" priority="390" stopIfTrue="1"/>
    <cfRule type="duplicateValues" dxfId="157" priority="389" stopIfTrue="1"/>
    <cfRule type="duplicateValues" dxfId="156" priority="388" stopIfTrue="1"/>
  </conditionalFormatting>
  <conditionalFormatting sqref="C27">
    <cfRule type="duplicateValues" dxfId="155" priority="373" stopIfTrue="1"/>
    <cfRule type="duplicateValues" dxfId="154" priority="372" stopIfTrue="1"/>
    <cfRule type="duplicateValues" dxfId="153" priority="371" stopIfTrue="1"/>
  </conditionalFormatting>
  <conditionalFormatting sqref="C28">
    <cfRule type="duplicateValues" dxfId="152" priority="362" stopIfTrue="1"/>
    <cfRule type="duplicateValues" dxfId="151" priority="361" stopIfTrue="1"/>
    <cfRule type="duplicateValues" dxfId="150" priority="363" stopIfTrue="1"/>
  </conditionalFormatting>
  <conditionalFormatting sqref="C29">
    <cfRule type="duplicateValues" dxfId="149" priority="353" stopIfTrue="1"/>
    <cfRule type="duplicateValues" dxfId="148" priority="352" stopIfTrue="1"/>
    <cfRule type="duplicateValues" dxfId="147" priority="351" stopIfTrue="1"/>
  </conditionalFormatting>
  <conditionalFormatting sqref="C30:C31">
    <cfRule type="duplicateValues" dxfId="146" priority="342" stopIfTrue="1"/>
    <cfRule type="duplicateValues" dxfId="145" priority="343" stopIfTrue="1"/>
    <cfRule type="duplicateValues" dxfId="144" priority="341" stopIfTrue="1"/>
  </conditionalFormatting>
  <conditionalFormatting sqref="C32">
    <cfRule type="duplicateValues" dxfId="143" priority="425" stopIfTrue="1"/>
  </conditionalFormatting>
  <conditionalFormatting sqref="C32:C34 C52:C65528 C1:C15 C17:C26">
    <cfRule type="duplicateValues" dxfId="142" priority="18515" stopIfTrue="1"/>
  </conditionalFormatting>
  <conditionalFormatting sqref="C52:C1048576 C1:C34">
    <cfRule type="duplicateValues" dxfId="141" priority="98"/>
  </conditionalFormatting>
  <pageMargins left="0.24" right="0.13" top="0.36" bottom="0.34" header="0.2" footer="0.18"/>
  <pageSetup paperSize="9" scale="93" fitToHeight="0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64"/>
  <sheetViews>
    <sheetView zoomScale="85" zoomScaleNormal="8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4.88671875" style="3" bestFit="1" customWidth="1"/>
    <col min="4" max="4" width="8.44140625" style="2" bestFit="1" customWidth="1"/>
    <col min="5" max="5" width="68.33203125" style="10" customWidth="1"/>
    <col min="6" max="7" width="8" style="2" customWidth="1"/>
    <col min="8" max="8" width="1" style="2" customWidth="1"/>
    <col min="9" max="10" width="7.33203125" style="12" hidden="1" customWidth="1"/>
    <col min="11" max="18" width="7.33203125" style="12" customWidth="1"/>
    <col min="19" max="23" width="6.6640625" style="12" customWidth="1"/>
    <col min="24" max="24" width="1" style="3" customWidth="1"/>
    <col min="25" max="16384" width="9.109375" style="3"/>
  </cols>
  <sheetData>
    <row r="1" spans="1:24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 t="s">
        <v>445</v>
      </c>
      <c r="M1" s="50" t="s">
        <v>420</v>
      </c>
      <c r="N1" s="50" t="s">
        <v>373</v>
      </c>
      <c r="O1" s="50" t="s">
        <v>365</v>
      </c>
      <c r="P1" s="50" t="s">
        <v>354</v>
      </c>
      <c r="Q1" s="50" t="s">
        <v>348</v>
      </c>
      <c r="R1" s="50" t="s">
        <v>297</v>
      </c>
      <c r="S1" s="58" t="s">
        <v>266</v>
      </c>
      <c r="T1" s="50" t="s">
        <v>160</v>
      </c>
      <c r="U1" s="50" t="s">
        <v>144</v>
      </c>
      <c r="V1" s="60" t="s">
        <v>99</v>
      </c>
      <c r="W1" s="50" t="s">
        <v>36</v>
      </c>
      <c r="X1" s="26"/>
    </row>
    <row r="2" spans="1:24" s="4" customFormat="1" ht="87" customHeight="1">
      <c r="A2" s="52" t="s">
        <v>459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9"/>
      <c r="T2" s="51"/>
      <c r="U2" s="51"/>
      <c r="V2" s="60"/>
      <c r="W2" s="51"/>
      <c r="X2" s="33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45781</v>
      </c>
      <c r="M3" s="19">
        <v>45778</v>
      </c>
      <c r="N3" s="19">
        <v>45778</v>
      </c>
      <c r="O3" s="19">
        <v>45773</v>
      </c>
      <c r="P3" s="19">
        <v>45760</v>
      </c>
      <c r="Q3" s="19">
        <v>45753</v>
      </c>
      <c r="R3" s="19">
        <v>45745</v>
      </c>
      <c r="S3" s="47">
        <v>45745</v>
      </c>
      <c r="T3" s="19">
        <v>45725</v>
      </c>
      <c r="U3" s="19">
        <v>45711</v>
      </c>
      <c r="V3" s="19">
        <v>45704</v>
      </c>
      <c r="W3" s="19">
        <v>45697</v>
      </c>
      <c r="X3" s="33"/>
    </row>
    <row r="4" spans="1:24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 t="s">
        <v>247</v>
      </c>
      <c r="M4" s="21">
        <v>4</v>
      </c>
      <c r="N4" s="21">
        <v>3</v>
      </c>
      <c r="O4" s="21">
        <v>5</v>
      </c>
      <c r="P4" s="21">
        <v>5</v>
      </c>
      <c r="Q4" s="21">
        <v>4</v>
      </c>
      <c r="R4" s="42">
        <v>4</v>
      </c>
      <c r="S4" s="48">
        <v>5</v>
      </c>
      <c r="T4" s="42">
        <v>4</v>
      </c>
      <c r="U4" s="42">
        <v>5</v>
      </c>
      <c r="V4" s="42">
        <v>4</v>
      </c>
      <c r="W4" s="42">
        <v>5</v>
      </c>
      <c r="X4" s="34"/>
    </row>
    <row r="5" spans="1:24" s="11" customFormat="1" ht="18" customHeight="1">
      <c r="A5" s="1">
        <v>1</v>
      </c>
      <c r="B5" s="1">
        <v>54666</v>
      </c>
      <c r="C5" s="5" t="s">
        <v>87</v>
      </c>
      <c r="D5" s="1" t="s">
        <v>86</v>
      </c>
      <c r="E5" s="6" t="s">
        <v>32</v>
      </c>
      <c r="F5" s="1" t="s">
        <v>13</v>
      </c>
      <c r="G5" s="1">
        <f t="shared" ref="G5:G48" si="0">SUM(I5:W5)</f>
        <v>141</v>
      </c>
      <c r="H5" s="31"/>
      <c r="I5" s="1"/>
      <c r="J5" s="1"/>
      <c r="K5" s="1"/>
      <c r="L5" s="1">
        <v>60</v>
      </c>
      <c r="M5" s="1"/>
      <c r="N5" s="1"/>
      <c r="O5" s="1"/>
      <c r="P5" s="1"/>
      <c r="Q5" s="1">
        <v>17</v>
      </c>
      <c r="R5" s="1">
        <v>15</v>
      </c>
      <c r="S5" s="1"/>
      <c r="T5" s="1"/>
      <c r="U5" s="1"/>
      <c r="V5" s="1">
        <v>40</v>
      </c>
      <c r="W5" s="1">
        <v>9</v>
      </c>
      <c r="X5" s="31"/>
    </row>
    <row r="6" spans="1:24" s="11" customFormat="1" ht="18" customHeight="1">
      <c r="A6" s="1">
        <v>2</v>
      </c>
      <c r="B6" s="1">
        <v>12717</v>
      </c>
      <c r="C6" s="5" t="s">
        <v>322</v>
      </c>
      <c r="D6" s="1" t="s">
        <v>86</v>
      </c>
      <c r="E6" s="5" t="s">
        <v>19</v>
      </c>
      <c r="F6" s="1" t="s">
        <v>9</v>
      </c>
      <c r="G6" s="1">
        <f t="shared" si="0"/>
        <v>100</v>
      </c>
      <c r="H6" s="31"/>
      <c r="I6" s="1"/>
      <c r="J6" s="1"/>
      <c r="K6" s="1"/>
      <c r="L6" s="1"/>
      <c r="M6" s="1"/>
      <c r="N6" s="1">
        <v>65</v>
      </c>
      <c r="O6" s="1"/>
      <c r="P6" s="1"/>
      <c r="Q6" s="1"/>
      <c r="R6" s="1">
        <v>35</v>
      </c>
      <c r="S6" s="1"/>
      <c r="T6" s="1"/>
      <c r="U6" s="1"/>
      <c r="V6" s="1"/>
      <c r="W6" s="1"/>
      <c r="X6" s="31"/>
    </row>
    <row r="7" spans="1:24" s="11" customFormat="1" ht="18" customHeight="1">
      <c r="A7" s="1">
        <v>3</v>
      </c>
      <c r="B7" s="1">
        <v>4098</v>
      </c>
      <c r="C7" s="5" t="s">
        <v>385</v>
      </c>
      <c r="D7" s="1" t="s">
        <v>86</v>
      </c>
      <c r="E7" s="5" t="s">
        <v>376</v>
      </c>
      <c r="F7" s="1" t="s">
        <v>9</v>
      </c>
      <c r="G7" s="1">
        <f t="shared" si="0"/>
        <v>80</v>
      </c>
      <c r="H7" s="31"/>
      <c r="I7" s="1"/>
      <c r="J7" s="1"/>
      <c r="K7" s="1"/>
      <c r="L7" s="1"/>
      <c r="M7" s="1"/>
      <c r="N7" s="1">
        <v>80</v>
      </c>
      <c r="O7" s="1"/>
      <c r="P7" s="1"/>
      <c r="Q7" s="1"/>
      <c r="R7" s="1"/>
      <c r="S7" s="1"/>
      <c r="T7" s="1"/>
      <c r="U7" s="1"/>
      <c r="V7" s="1"/>
      <c r="W7" s="1"/>
      <c r="X7" s="31"/>
    </row>
    <row r="8" spans="1:24" s="11" customFormat="1" ht="18" customHeight="1">
      <c r="A8" s="1">
        <v>4</v>
      </c>
      <c r="B8" s="1">
        <v>19328</v>
      </c>
      <c r="C8" s="5" t="s">
        <v>386</v>
      </c>
      <c r="D8" s="1" t="s">
        <v>86</v>
      </c>
      <c r="E8" s="5" t="s">
        <v>376</v>
      </c>
      <c r="F8" s="1" t="s">
        <v>9</v>
      </c>
      <c r="G8" s="1">
        <f t="shared" si="0"/>
        <v>75</v>
      </c>
      <c r="H8" s="31"/>
      <c r="I8" s="1"/>
      <c r="J8" s="1"/>
      <c r="K8" s="1"/>
      <c r="L8" s="1"/>
      <c r="M8" s="1"/>
      <c r="N8" s="1">
        <v>75</v>
      </c>
      <c r="O8" s="1"/>
      <c r="P8" s="1"/>
      <c r="Q8" s="1"/>
      <c r="R8" s="1"/>
      <c r="S8" s="1"/>
      <c r="T8" s="1"/>
      <c r="U8" s="1"/>
      <c r="V8" s="1"/>
      <c r="W8" s="1"/>
      <c r="X8" s="31"/>
    </row>
    <row r="9" spans="1:24" s="11" customFormat="1" ht="18" customHeight="1">
      <c r="A9" s="1">
        <v>5</v>
      </c>
      <c r="B9" s="1">
        <v>10495</v>
      </c>
      <c r="C9" s="5" t="s">
        <v>387</v>
      </c>
      <c r="D9" s="1" t="s">
        <v>86</v>
      </c>
      <c r="E9" s="5" t="s">
        <v>111</v>
      </c>
      <c r="F9" s="1" t="s">
        <v>9</v>
      </c>
      <c r="G9" s="1">
        <f t="shared" si="0"/>
        <v>70</v>
      </c>
      <c r="H9" s="31"/>
      <c r="I9" s="1"/>
      <c r="J9" s="1"/>
      <c r="K9" s="1"/>
      <c r="L9" s="1"/>
      <c r="M9" s="1"/>
      <c r="N9" s="1">
        <v>70</v>
      </c>
      <c r="O9" s="1"/>
      <c r="P9" s="1"/>
      <c r="Q9" s="1"/>
      <c r="R9" s="1"/>
      <c r="S9" s="1"/>
      <c r="T9" s="1"/>
      <c r="U9" s="1"/>
      <c r="V9" s="1"/>
      <c r="W9" s="1"/>
      <c r="X9" s="31"/>
    </row>
    <row r="10" spans="1:24" s="11" customFormat="1" ht="18" customHeight="1">
      <c r="A10" s="1">
        <v>5</v>
      </c>
      <c r="B10" s="1">
        <v>10504</v>
      </c>
      <c r="C10" s="5" t="s">
        <v>185</v>
      </c>
      <c r="D10" s="1" t="s">
        <v>86</v>
      </c>
      <c r="E10" s="5" t="s">
        <v>164</v>
      </c>
      <c r="F10" s="1" t="s">
        <v>9</v>
      </c>
      <c r="G10" s="1">
        <f t="shared" si="0"/>
        <v>70</v>
      </c>
      <c r="H10" s="31"/>
      <c r="I10" s="1"/>
      <c r="J10" s="1"/>
      <c r="K10" s="1"/>
      <c r="L10" s="1"/>
      <c r="M10" s="1"/>
      <c r="N10" s="1">
        <v>50</v>
      </c>
      <c r="O10" s="1"/>
      <c r="P10" s="1"/>
      <c r="Q10" s="1"/>
      <c r="R10" s="1"/>
      <c r="S10" s="1"/>
      <c r="T10" s="1">
        <v>20</v>
      </c>
      <c r="U10" s="1"/>
      <c r="V10" s="1"/>
      <c r="W10" s="1"/>
      <c r="X10" s="31"/>
    </row>
    <row r="11" spans="1:24" s="11" customFormat="1" ht="18" customHeight="1">
      <c r="A11" s="1">
        <v>7</v>
      </c>
      <c r="B11" s="1">
        <v>63817</v>
      </c>
      <c r="C11" s="5" t="s">
        <v>134</v>
      </c>
      <c r="D11" s="1" t="s">
        <v>86</v>
      </c>
      <c r="E11" s="5" t="s">
        <v>111</v>
      </c>
      <c r="F11" s="1" t="s">
        <v>9</v>
      </c>
      <c r="G11" s="1">
        <f t="shared" si="0"/>
        <v>69</v>
      </c>
      <c r="H11" s="31"/>
      <c r="I11" s="1"/>
      <c r="J11" s="1"/>
      <c r="K11" s="1"/>
      <c r="L11" s="1">
        <v>45</v>
      </c>
      <c r="M11" s="1"/>
      <c r="N11" s="1"/>
      <c r="O11" s="1"/>
      <c r="P11" s="1"/>
      <c r="Q11" s="1"/>
      <c r="R11" s="1">
        <v>7</v>
      </c>
      <c r="S11" s="1"/>
      <c r="T11" s="1"/>
      <c r="U11" s="1"/>
      <c r="V11" s="1">
        <v>17</v>
      </c>
      <c r="W11" s="1"/>
      <c r="X11" s="31"/>
    </row>
    <row r="12" spans="1:24" s="11" customFormat="1" ht="18" customHeight="1">
      <c r="A12" s="1">
        <v>8</v>
      </c>
      <c r="B12" s="1">
        <v>51506</v>
      </c>
      <c r="C12" s="5" t="s">
        <v>157</v>
      </c>
      <c r="D12" s="1" t="s">
        <v>86</v>
      </c>
      <c r="E12" s="5" t="s">
        <v>47</v>
      </c>
      <c r="F12" s="1" t="s">
        <v>9</v>
      </c>
      <c r="G12" s="1">
        <f t="shared" si="0"/>
        <v>61</v>
      </c>
      <c r="H12" s="31"/>
      <c r="I12" s="1"/>
      <c r="J12" s="1"/>
      <c r="K12" s="1"/>
      <c r="L12" s="1"/>
      <c r="M12" s="1"/>
      <c r="N12" s="1">
        <v>60</v>
      </c>
      <c r="O12" s="1"/>
      <c r="P12" s="1"/>
      <c r="Q12" s="1"/>
      <c r="R12" s="1"/>
      <c r="S12" s="1"/>
      <c r="T12" s="1"/>
      <c r="U12" s="1">
        <v>1</v>
      </c>
      <c r="V12" s="1"/>
      <c r="W12" s="1"/>
      <c r="X12" s="31"/>
    </row>
    <row r="13" spans="1:24" s="11" customFormat="1" ht="18" customHeight="1">
      <c r="A13" s="1">
        <v>9</v>
      </c>
      <c r="B13" s="1">
        <v>30191</v>
      </c>
      <c r="C13" s="5" t="s">
        <v>388</v>
      </c>
      <c r="D13" s="1" t="s">
        <v>86</v>
      </c>
      <c r="E13" s="5" t="s">
        <v>302</v>
      </c>
      <c r="F13" s="1" t="s">
        <v>74</v>
      </c>
      <c r="G13" s="1">
        <f t="shared" si="0"/>
        <v>55</v>
      </c>
      <c r="H13" s="31"/>
      <c r="I13" s="1"/>
      <c r="J13" s="1"/>
      <c r="K13" s="1"/>
      <c r="L13" s="1"/>
      <c r="M13" s="1"/>
      <c r="N13" s="1">
        <v>55</v>
      </c>
      <c r="O13" s="1"/>
      <c r="P13" s="1"/>
      <c r="Q13" s="1"/>
      <c r="R13" s="1"/>
      <c r="S13" s="1"/>
      <c r="T13" s="1"/>
      <c r="U13" s="1"/>
      <c r="V13" s="1"/>
      <c r="W13" s="1"/>
      <c r="X13" s="31"/>
    </row>
    <row r="14" spans="1:24" s="11" customFormat="1" ht="18" customHeight="1">
      <c r="A14" s="1">
        <v>10</v>
      </c>
      <c r="B14" s="1">
        <v>24895</v>
      </c>
      <c r="C14" s="5" t="s">
        <v>181</v>
      </c>
      <c r="D14" s="1" t="s">
        <v>86</v>
      </c>
      <c r="E14" s="5" t="s">
        <v>91</v>
      </c>
      <c r="F14" s="1" t="s">
        <v>9</v>
      </c>
      <c r="G14" s="1">
        <f t="shared" si="0"/>
        <v>46</v>
      </c>
      <c r="H14" s="31"/>
      <c r="I14" s="1"/>
      <c r="J14" s="1"/>
      <c r="K14" s="1"/>
      <c r="L14" s="1"/>
      <c r="M14" s="1"/>
      <c r="N14" s="1">
        <v>6</v>
      </c>
      <c r="O14" s="1"/>
      <c r="P14" s="1"/>
      <c r="Q14" s="1"/>
      <c r="R14" s="1"/>
      <c r="S14" s="1"/>
      <c r="T14" s="1">
        <v>40</v>
      </c>
      <c r="U14" s="1"/>
      <c r="V14" s="1"/>
      <c r="W14" s="1"/>
      <c r="X14" s="31"/>
    </row>
    <row r="15" spans="1:24" s="11" customFormat="1" ht="18" customHeight="1">
      <c r="A15" s="1">
        <v>11</v>
      </c>
      <c r="B15" s="1">
        <v>45509</v>
      </c>
      <c r="C15" s="5" t="s">
        <v>389</v>
      </c>
      <c r="D15" s="1" t="s">
        <v>86</v>
      </c>
      <c r="E15" s="5" t="s">
        <v>390</v>
      </c>
      <c r="F15" s="1" t="s">
        <v>9</v>
      </c>
      <c r="G15" s="1">
        <f t="shared" si="0"/>
        <v>45</v>
      </c>
      <c r="H15" s="31"/>
      <c r="I15" s="1"/>
      <c r="J15" s="1"/>
      <c r="K15" s="1"/>
      <c r="L15" s="1"/>
      <c r="M15" s="1"/>
      <c r="N15" s="1">
        <v>45</v>
      </c>
      <c r="O15" s="1"/>
      <c r="P15" s="1"/>
      <c r="Q15" s="1"/>
      <c r="R15" s="1"/>
      <c r="S15" s="1"/>
      <c r="T15" s="1"/>
      <c r="U15" s="1"/>
      <c r="V15" s="1"/>
      <c r="W15" s="1"/>
      <c r="X15" s="31"/>
    </row>
    <row r="16" spans="1:24" s="11" customFormat="1" ht="18" customHeight="1">
      <c r="A16" s="1">
        <v>12</v>
      </c>
      <c r="B16" s="1">
        <v>20957</v>
      </c>
      <c r="C16" s="5" t="s">
        <v>89</v>
      </c>
      <c r="D16" s="1" t="s">
        <v>86</v>
      </c>
      <c r="E16" s="5" t="s">
        <v>12</v>
      </c>
      <c r="F16" s="1" t="s">
        <v>9</v>
      </c>
      <c r="G16" s="1">
        <f t="shared" si="0"/>
        <v>42</v>
      </c>
      <c r="H16" s="31"/>
      <c r="I16" s="1"/>
      <c r="J16" s="1"/>
      <c r="K16" s="1"/>
      <c r="L16" s="1"/>
      <c r="M16" s="1"/>
      <c r="N16" s="1">
        <v>35</v>
      </c>
      <c r="O16" s="1"/>
      <c r="P16" s="1"/>
      <c r="Q16" s="1"/>
      <c r="R16" s="1"/>
      <c r="S16" s="1"/>
      <c r="T16" s="1"/>
      <c r="U16" s="1"/>
      <c r="V16" s="1"/>
      <c r="W16" s="1">
        <v>7</v>
      </c>
      <c r="X16" s="31"/>
    </row>
    <row r="17" spans="1:24" s="11" customFormat="1" ht="18" customHeight="1">
      <c r="A17" s="1">
        <v>13</v>
      </c>
      <c r="B17" s="1">
        <v>21395</v>
      </c>
      <c r="C17" s="5" t="s">
        <v>321</v>
      </c>
      <c r="D17" s="1" t="s">
        <v>86</v>
      </c>
      <c r="E17" s="5" t="s">
        <v>32</v>
      </c>
      <c r="F17" s="1" t="s">
        <v>13</v>
      </c>
      <c r="G17" s="1">
        <f t="shared" si="0"/>
        <v>40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>
        <v>40</v>
      </c>
      <c r="S17" s="1"/>
      <c r="T17" s="1"/>
      <c r="U17" s="1"/>
      <c r="V17" s="1"/>
      <c r="W17" s="1"/>
      <c r="X17" s="31"/>
    </row>
    <row r="18" spans="1:24" s="11" customFormat="1" ht="18" customHeight="1">
      <c r="A18" s="1">
        <v>13</v>
      </c>
      <c r="B18" s="1">
        <v>16265</v>
      </c>
      <c r="C18" s="5" t="s">
        <v>391</v>
      </c>
      <c r="D18" s="1" t="s">
        <v>86</v>
      </c>
      <c r="E18" s="5" t="s">
        <v>376</v>
      </c>
      <c r="F18" s="1" t="s">
        <v>9</v>
      </c>
      <c r="G18" s="1">
        <f t="shared" si="0"/>
        <v>40</v>
      </c>
      <c r="H18" s="31"/>
      <c r="I18" s="1"/>
      <c r="J18" s="1"/>
      <c r="K18" s="1"/>
      <c r="L18" s="1"/>
      <c r="M18" s="1"/>
      <c r="N18" s="1">
        <v>40</v>
      </c>
      <c r="O18" s="1"/>
      <c r="P18" s="1"/>
      <c r="Q18" s="1"/>
      <c r="R18" s="1"/>
      <c r="S18" s="1"/>
      <c r="T18" s="1"/>
      <c r="U18" s="1"/>
      <c r="V18" s="1"/>
      <c r="W18" s="1"/>
      <c r="X18" s="31"/>
    </row>
    <row r="19" spans="1:24" s="11" customFormat="1" ht="18" customHeight="1">
      <c r="A19" s="1">
        <v>15</v>
      </c>
      <c r="B19" s="1">
        <v>56913</v>
      </c>
      <c r="C19" s="5" t="s">
        <v>453</v>
      </c>
      <c r="D19" s="1" t="s">
        <v>86</v>
      </c>
      <c r="E19" s="5" t="s">
        <v>454</v>
      </c>
      <c r="F19" s="1" t="s">
        <v>70</v>
      </c>
      <c r="G19" s="1">
        <f t="shared" si="0"/>
        <v>37</v>
      </c>
      <c r="H19" s="31"/>
      <c r="I19" s="1"/>
      <c r="J19" s="1"/>
      <c r="K19" s="1"/>
      <c r="L19" s="1">
        <v>37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31"/>
    </row>
    <row r="20" spans="1:24" s="11" customFormat="1" ht="18" customHeight="1">
      <c r="A20" s="1">
        <v>16</v>
      </c>
      <c r="B20" s="1">
        <v>52406</v>
      </c>
      <c r="C20" s="5" t="s">
        <v>182</v>
      </c>
      <c r="D20" s="1" t="s">
        <v>86</v>
      </c>
      <c r="E20" s="5" t="s">
        <v>41</v>
      </c>
      <c r="F20" s="1" t="s">
        <v>9</v>
      </c>
      <c r="G20" s="1">
        <f t="shared" si="0"/>
        <v>35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>
        <v>35</v>
      </c>
      <c r="U20" s="1"/>
      <c r="V20" s="1"/>
      <c r="W20" s="1"/>
      <c r="X20" s="31"/>
    </row>
    <row r="21" spans="1:24" s="11" customFormat="1" ht="18" customHeight="1">
      <c r="A21" s="1">
        <v>16</v>
      </c>
      <c r="B21" s="1">
        <v>54431</v>
      </c>
      <c r="C21" s="5" t="s">
        <v>351</v>
      </c>
      <c r="D21" s="1" t="s">
        <v>86</v>
      </c>
      <c r="E21" s="5" t="s">
        <v>119</v>
      </c>
      <c r="F21" s="1" t="s">
        <v>13</v>
      </c>
      <c r="G21" s="1">
        <f t="shared" si="0"/>
        <v>35</v>
      </c>
      <c r="H21" s="31"/>
      <c r="I21" s="1"/>
      <c r="J21" s="1"/>
      <c r="K21" s="1"/>
      <c r="L21" s="1"/>
      <c r="M21" s="1"/>
      <c r="N21" s="1"/>
      <c r="O21" s="1"/>
      <c r="P21" s="1"/>
      <c r="Q21" s="1">
        <v>35</v>
      </c>
      <c r="R21" s="1"/>
      <c r="S21" s="1"/>
      <c r="T21" s="1"/>
      <c r="U21" s="1"/>
      <c r="V21" s="1"/>
      <c r="W21" s="1"/>
      <c r="X21" s="31"/>
    </row>
    <row r="22" spans="1:24" s="11" customFormat="1" ht="18" customHeight="1">
      <c r="A22" s="1">
        <v>16</v>
      </c>
      <c r="B22" s="1">
        <v>59195</v>
      </c>
      <c r="C22" s="5" t="s">
        <v>85</v>
      </c>
      <c r="D22" s="1" t="s">
        <v>86</v>
      </c>
      <c r="E22" s="6" t="s">
        <v>19</v>
      </c>
      <c r="F22" s="1" t="s">
        <v>9</v>
      </c>
      <c r="G22" s="1">
        <f t="shared" si="0"/>
        <v>35</v>
      </c>
      <c r="H22" s="31"/>
      <c r="I22" s="1"/>
      <c r="J22" s="1"/>
      <c r="K22" s="1"/>
      <c r="L22" s="1"/>
      <c r="M22" s="1"/>
      <c r="N22" s="1">
        <v>25</v>
      </c>
      <c r="O22" s="1"/>
      <c r="P22" s="1"/>
      <c r="Q22" s="1"/>
      <c r="R22" s="1"/>
      <c r="S22" s="1"/>
      <c r="T22" s="1"/>
      <c r="U22" s="1"/>
      <c r="V22" s="1"/>
      <c r="W22" s="1">
        <v>10</v>
      </c>
      <c r="X22" s="31"/>
    </row>
    <row r="23" spans="1:24" s="11" customFormat="1" ht="18" customHeight="1">
      <c r="A23" s="1">
        <v>19</v>
      </c>
      <c r="B23" s="1">
        <v>1660</v>
      </c>
      <c r="C23" s="5" t="s">
        <v>183</v>
      </c>
      <c r="D23" s="1" t="s">
        <v>86</v>
      </c>
      <c r="E23" s="5" t="s">
        <v>164</v>
      </c>
      <c r="F23" s="1" t="s">
        <v>9</v>
      </c>
      <c r="G23" s="1">
        <f t="shared" si="0"/>
        <v>30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>
        <v>30</v>
      </c>
      <c r="U23" s="1"/>
      <c r="V23" s="1"/>
      <c r="W23" s="1"/>
      <c r="X23" s="31"/>
    </row>
    <row r="24" spans="1:24" s="11" customFormat="1" ht="18" customHeight="1">
      <c r="A24" s="1">
        <v>19</v>
      </c>
      <c r="B24" s="1">
        <v>61202</v>
      </c>
      <c r="C24" s="5" t="s">
        <v>352</v>
      </c>
      <c r="D24" s="1" t="s">
        <v>86</v>
      </c>
      <c r="E24" s="5" t="s">
        <v>12</v>
      </c>
      <c r="F24" s="1" t="s">
        <v>9</v>
      </c>
      <c r="G24" s="1">
        <f t="shared" si="0"/>
        <v>30</v>
      </c>
      <c r="H24" s="31"/>
      <c r="I24" s="1"/>
      <c r="J24" s="1"/>
      <c r="K24" s="1"/>
      <c r="L24" s="1"/>
      <c r="M24" s="1"/>
      <c r="N24" s="1"/>
      <c r="O24" s="1"/>
      <c r="P24" s="1"/>
      <c r="Q24" s="1">
        <v>30</v>
      </c>
      <c r="R24" s="1"/>
      <c r="S24" s="1"/>
      <c r="T24" s="1"/>
      <c r="U24" s="1"/>
      <c r="V24" s="1"/>
      <c r="W24" s="1"/>
      <c r="X24" s="31"/>
    </row>
    <row r="25" spans="1:24" s="11" customFormat="1" ht="18" customHeight="1">
      <c r="A25" s="1">
        <v>21</v>
      </c>
      <c r="B25" s="1">
        <v>49078</v>
      </c>
      <c r="C25" s="5" t="s">
        <v>184</v>
      </c>
      <c r="D25" s="1" t="s">
        <v>86</v>
      </c>
      <c r="E25" s="5" t="s">
        <v>91</v>
      </c>
      <c r="F25" s="1" t="s">
        <v>9</v>
      </c>
      <c r="G25" s="1">
        <f t="shared" si="0"/>
        <v>25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>
        <v>25</v>
      </c>
      <c r="U25" s="1"/>
      <c r="V25" s="1"/>
      <c r="W25" s="1"/>
      <c r="X25" s="31"/>
    </row>
    <row r="26" spans="1:24" s="11" customFormat="1" ht="18" customHeight="1">
      <c r="A26" s="1">
        <v>21</v>
      </c>
      <c r="B26" s="1">
        <v>56898</v>
      </c>
      <c r="C26" s="5" t="s">
        <v>353</v>
      </c>
      <c r="D26" s="1" t="s">
        <v>86</v>
      </c>
      <c r="E26" s="5" t="s">
        <v>29</v>
      </c>
      <c r="F26" s="1" t="s">
        <v>13</v>
      </c>
      <c r="G26" s="1">
        <f t="shared" si="0"/>
        <v>25</v>
      </c>
      <c r="H26" s="31"/>
      <c r="I26" s="1"/>
      <c r="J26" s="1"/>
      <c r="K26" s="1"/>
      <c r="L26" s="1"/>
      <c r="M26" s="1"/>
      <c r="N26" s="1"/>
      <c r="O26" s="1"/>
      <c r="P26" s="1"/>
      <c r="Q26" s="1">
        <v>25</v>
      </c>
      <c r="R26" s="1"/>
      <c r="S26" s="1"/>
      <c r="T26" s="1"/>
      <c r="U26" s="1"/>
      <c r="V26" s="1"/>
      <c r="W26" s="1"/>
      <c r="X26" s="31"/>
    </row>
    <row r="27" spans="1:24" s="11" customFormat="1" ht="18" customHeight="1">
      <c r="A27" s="1">
        <v>23</v>
      </c>
      <c r="B27" s="1">
        <v>63513</v>
      </c>
      <c r="C27" s="5" t="s">
        <v>94</v>
      </c>
      <c r="D27" s="1" t="s">
        <v>86</v>
      </c>
      <c r="E27" s="5" t="s">
        <v>12</v>
      </c>
      <c r="F27" s="1" t="s">
        <v>9</v>
      </c>
      <c r="G27" s="1">
        <f t="shared" si="0"/>
        <v>22</v>
      </c>
      <c r="H27" s="3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>
        <v>11</v>
      </c>
      <c r="U27" s="1">
        <v>7</v>
      </c>
      <c r="V27" s="1"/>
      <c r="W27" s="1">
        <v>4</v>
      </c>
      <c r="X27" s="31"/>
    </row>
    <row r="28" spans="1:24" s="11" customFormat="1" ht="18" customHeight="1">
      <c r="A28" s="1">
        <v>24</v>
      </c>
      <c r="B28" s="1">
        <v>60917</v>
      </c>
      <c r="C28" s="5" t="s">
        <v>392</v>
      </c>
      <c r="D28" s="1" t="s">
        <v>86</v>
      </c>
      <c r="E28" s="5" t="s">
        <v>12</v>
      </c>
      <c r="F28" s="1" t="s">
        <v>9</v>
      </c>
      <c r="G28" s="1">
        <f t="shared" si="0"/>
        <v>20</v>
      </c>
      <c r="H28" s="31"/>
      <c r="I28" s="1"/>
      <c r="J28" s="1"/>
      <c r="K28" s="1"/>
      <c r="L28" s="1"/>
      <c r="M28" s="1"/>
      <c r="N28" s="1">
        <v>20</v>
      </c>
      <c r="O28" s="1"/>
      <c r="P28" s="1"/>
      <c r="Q28" s="1"/>
      <c r="R28" s="1"/>
      <c r="S28" s="1"/>
      <c r="T28" s="1"/>
      <c r="U28" s="1"/>
      <c r="V28" s="1"/>
      <c r="W28" s="1"/>
      <c r="X28" s="31"/>
    </row>
    <row r="29" spans="1:24" s="11" customFormat="1" ht="18" customHeight="1">
      <c r="A29" s="1">
        <v>25</v>
      </c>
      <c r="B29" s="1">
        <v>58939</v>
      </c>
      <c r="C29" s="5" t="s">
        <v>281</v>
      </c>
      <c r="D29" s="1" t="s">
        <v>86</v>
      </c>
      <c r="E29" s="5" t="s">
        <v>12</v>
      </c>
      <c r="F29" s="1" t="s">
        <v>268</v>
      </c>
      <c r="G29" s="1">
        <f t="shared" si="0"/>
        <v>19.5</v>
      </c>
      <c r="H29" s="31"/>
      <c r="I29" s="1"/>
      <c r="J29" s="1"/>
      <c r="K29" s="1"/>
      <c r="L29" s="1"/>
      <c r="M29" s="1"/>
      <c r="N29" s="1"/>
      <c r="O29" s="1">
        <v>4.5</v>
      </c>
      <c r="P29" s="1">
        <v>10</v>
      </c>
      <c r="Q29" s="1"/>
      <c r="R29" s="1"/>
      <c r="S29" s="1">
        <v>5</v>
      </c>
      <c r="T29" s="1"/>
      <c r="U29" s="1"/>
      <c r="V29" s="1"/>
      <c r="W29" s="1"/>
      <c r="X29" s="31"/>
    </row>
    <row r="30" spans="1:24" s="11" customFormat="1" ht="18" customHeight="1">
      <c r="A30" s="1">
        <v>26</v>
      </c>
      <c r="B30" s="1">
        <v>33188</v>
      </c>
      <c r="C30" s="5" t="s">
        <v>282</v>
      </c>
      <c r="D30" s="1" t="s">
        <v>86</v>
      </c>
      <c r="E30" s="5" t="s">
        <v>12</v>
      </c>
      <c r="F30" s="1" t="s">
        <v>270</v>
      </c>
      <c r="G30" s="1">
        <f t="shared" si="0"/>
        <v>18.5</v>
      </c>
      <c r="H30" s="31"/>
      <c r="I30" s="1"/>
      <c r="J30" s="1"/>
      <c r="K30" s="1"/>
      <c r="L30" s="1"/>
      <c r="M30" s="1"/>
      <c r="N30" s="1"/>
      <c r="O30" s="1">
        <v>5</v>
      </c>
      <c r="P30" s="1">
        <v>9</v>
      </c>
      <c r="Q30" s="1"/>
      <c r="R30" s="1"/>
      <c r="S30" s="1">
        <v>4.5</v>
      </c>
      <c r="T30" s="1"/>
      <c r="U30" s="1"/>
      <c r="V30" s="1"/>
      <c r="W30" s="1"/>
      <c r="X30" s="31"/>
    </row>
    <row r="31" spans="1:24" s="11" customFormat="1" ht="18" customHeight="1">
      <c r="A31" s="1">
        <v>27</v>
      </c>
      <c r="B31" s="1">
        <v>63385</v>
      </c>
      <c r="C31" s="5" t="s">
        <v>443</v>
      </c>
      <c r="D31" s="1" t="s">
        <v>86</v>
      </c>
      <c r="E31" s="5" t="s">
        <v>12</v>
      </c>
      <c r="F31" s="1" t="s">
        <v>55</v>
      </c>
      <c r="G31" s="1">
        <f t="shared" si="0"/>
        <v>17.5</v>
      </c>
      <c r="H31" s="31"/>
      <c r="I31" s="1"/>
      <c r="J31" s="1"/>
      <c r="K31" s="1"/>
      <c r="L31" s="1"/>
      <c r="M31" s="1">
        <f>35/2</f>
        <v>17.5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31"/>
    </row>
    <row r="32" spans="1:24" s="11" customFormat="1" ht="18" customHeight="1">
      <c r="A32" s="1">
        <v>28</v>
      </c>
      <c r="B32" s="1">
        <v>65191</v>
      </c>
      <c r="C32" s="5" t="s">
        <v>393</v>
      </c>
      <c r="D32" s="1" t="s">
        <v>86</v>
      </c>
      <c r="E32" s="5" t="s">
        <v>12</v>
      </c>
      <c r="F32" s="1" t="s">
        <v>9</v>
      </c>
      <c r="G32" s="1">
        <f t="shared" si="0"/>
        <v>15</v>
      </c>
      <c r="H32" s="31"/>
      <c r="I32" s="1"/>
      <c r="J32" s="1"/>
      <c r="K32" s="1"/>
      <c r="L32" s="1"/>
      <c r="M32" s="1"/>
      <c r="N32" s="1">
        <v>15</v>
      </c>
      <c r="O32" s="1"/>
      <c r="P32" s="1"/>
      <c r="Q32" s="1"/>
      <c r="R32" s="1"/>
      <c r="S32" s="1"/>
      <c r="T32" s="1"/>
      <c r="U32" s="1"/>
      <c r="V32" s="1"/>
      <c r="W32" s="1"/>
      <c r="X32" s="31"/>
    </row>
    <row r="33" spans="1:24" s="11" customFormat="1" ht="18" customHeight="1">
      <c r="A33" s="1">
        <v>28</v>
      </c>
      <c r="B33" s="1">
        <v>45663</v>
      </c>
      <c r="C33" s="5" t="s">
        <v>186</v>
      </c>
      <c r="D33" s="1" t="s">
        <v>86</v>
      </c>
      <c r="E33" s="5" t="s">
        <v>47</v>
      </c>
      <c r="F33" s="1" t="s">
        <v>9</v>
      </c>
      <c r="G33" s="1">
        <f t="shared" si="0"/>
        <v>15</v>
      </c>
      <c r="H33" s="3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>
        <v>15</v>
      </c>
      <c r="U33" s="1"/>
      <c r="V33" s="1"/>
      <c r="W33" s="1"/>
      <c r="X33" s="31"/>
    </row>
    <row r="34" spans="1:24" s="11" customFormat="1" ht="18" customHeight="1">
      <c r="A34" s="1">
        <v>30</v>
      </c>
      <c r="B34" s="1">
        <v>59984</v>
      </c>
      <c r="C34" s="5" t="s">
        <v>93</v>
      </c>
      <c r="D34" s="1" t="s">
        <v>86</v>
      </c>
      <c r="E34" s="5" t="s">
        <v>41</v>
      </c>
      <c r="F34" s="1" t="s">
        <v>9</v>
      </c>
      <c r="G34" s="1">
        <f t="shared" si="0"/>
        <v>14</v>
      </c>
      <c r="H34" s="3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>
        <v>9</v>
      </c>
      <c r="U34" s="1"/>
      <c r="V34" s="1"/>
      <c r="W34" s="1">
        <v>5</v>
      </c>
      <c r="X34" s="31"/>
    </row>
    <row r="35" spans="1:24" s="11" customFormat="1" ht="18" customHeight="1">
      <c r="A35" s="1">
        <v>30</v>
      </c>
      <c r="B35" s="1">
        <v>59617</v>
      </c>
      <c r="C35" s="5" t="s">
        <v>98</v>
      </c>
      <c r="D35" s="1" t="s">
        <v>86</v>
      </c>
      <c r="E35" s="5" t="s">
        <v>12</v>
      </c>
      <c r="F35" s="1" t="s">
        <v>9</v>
      </c>
      <c r="G35" s="1">
        <f t="shared" si="0"/>
        <v>14</v>
      </c>
      <c r="H35" s="3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>
        <v>13</v>
      </c>
      <c r="U35" s="1"/>
      <c r="V35" s="1"/>
      <c r="W35" s="1">
        <v>1</v>
      </c>
      <c r="X35" s="31"/>
    </row>
    <row r="36" spans="1:24" s="11" customFormat="1" ht="18" customHeight="1">
      <c r="A36" s="1">
        <v>32</v>
      </c>
      <c r="B36" s="1">
        <v>36813</v>
      </c>
      <c r="C36" s="5" t="s">
        <v>358</v>
      </c>
      <c r="D36" s="1" t="s">
        <v>86</v>
      </c>
      <c r="E36" s="5" t="s">
        <v>12</v>
      </c>
      <c r="F36" s="1" t="s">
        <v>270</v>
      </c>
      <c r="G36" s="1">
        <f t="shared" si="0"/>
        <v>12</v>
      </c>
      <c r="H36" s="31"/>
      <c r="I36" s="1"/>
      <c r="J36" s="1"/>
      <c r="K36" s="1"/>
      <c r="L36" s="1"/>
      <c r="M36" s="1"/>
      <c r="N36" s="1"/>
      <c r="O36" s="1">
        <v>4</v>
      </c>
      <c r="P36" s="1">
        <v>8</v>
      </c>
      <c r="Q36" s="1"/>
      <c r="R36" s="1"/>
      <c r="S36" s="1"/>
      <c r="T36" s="1"/>
      <c r="U36" s="1"/>
      <c r="V36" s="1"/>
      <c r="W36" s="1"/>
      <c r="X36" s="31"/>
    </row>
    <row r="37" spans="1:24" s="11" customFormat="1" ht="18" customHeight="1">
      <c r="A37" s="1">
        <v>33</v>
      </c>
      <c r="B37" s="1">
        <v>59055</v>
      </c>
      <c r="C37" s="5" t="s">
        <v>283</v>
      </c>
      <c r="D37" s="1" t="s">
        <v>86</v>
      </c>
      <c r="E37" s="5" t="s">
        <v>12</v>
      </c>
      <c r="F37" s="1" t="s">
        <v>270</v>
      </c>
      <c r="G37" s="1">
        <f t="shared" si="0"/>
        <v>11</v>
      </c>
      <c r="H37" s="31"/>
      <c r="I37" s="1"/>
      <c r="J37" s="1"/>
      <c r="K37" s="1"/>
      <c r="L37" s="1"/>
      <c r="M37" s="1"/>
      <c r="N37" s="1"/>
      <c r="O37" s="1"/>
      <c r="P37" s="1">
        <v>7</v>
      </c>
      <c r="Q37" s="1"/>
      <c r="R37" s="1"/>
      <c r="S37" s="1">
        <v>4</v>
      </c>
      <c r="T37" s="1"/>
      <c r="U37" s="1"/>
      <c r="V37" s="1"/>
      <c r="W37" s="1"/>
      <c r="X37" s="31"/>
    </row>
    <row r="38" spans="1:24" s="11" customFormat="1" ht="18" customHeight="1">
      <c r="A38" s="1">
        <v>33</v>
      </c>
      <c r="B38" s="1">
        <v>33182</v>
      </c>
      <c r="C38" s="5" t="s">
        <v>326</v>
      </c>
      <c r="D38" s="1" t="s">
        <v>86</v>
      </c>
      <c r="E38" s="5" t="s">
        <v>302</v>
      </c>
      <c r="F38" s="1" t="s">
        <v>74</v>
      </c>
      <c r="G38" s="1">
        <f t="shared" si="0"/>
        <v>11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>
        <v>11</v>
      </c>
      <c r="S38" s="1"/>
      <c r="T38" s="1"/>
      <c r="U38" s="1"/>
      <c r="V38" s="1"/>
      <c r="W38" s="1"/>
      <c r="X38" s="31"/>
    </row>
    <row r="39" spans="1:24" s="11" customFormat="1" ht="18" customHeight="1">
      <c r="A39" s="1">
        <v>35</v>
      </c>
      <c r="B39" s="1">
        <v>22637</v>
      </c>
      <c r="C39" s="5" t="s">
        <v>394</v>
      </c>
      <c r="D39" s="1" t="s">
        <v>86</v>
      </c>
      <c r="E39" s="5" t="s">
        <v>19</v>
      </c>
      <c r="F39" s="1" t="s">
        <v>9</v>
      </c>
      <c r="G39" s="1">
        <f t="shared" si="0"/>
        <v>10</v>
      </c>
      <c r="H39" s="31"/>
      <c r="I39" s="1"/>
      <c r="J39" s="1"/>
      <c r="K39" s="1"/>
      <c r="L39" s="1"/>
      <c r="M39" s="1"/>
      <c r="N39" s="1">
        <v>10</v>
      </c>
      <c r="O39" s="1"/>
      <c r="P39" s="1"/>
      <c r="Q39" s="1"/>
      <c r="R39" s="1"/>
      <c r="S39" s="1"/>
      <c r="T39" s="1"/>
      <c r="U39" s="1"/>
      <c r="V39" s="1"/>
      <c r="W39" s="1"/>
      <c r="X39" s="31"/>
    </row>
    <row r="40" spans="1:24" s="11" customFormat="1" ht="18" customHeight="1">
      <c r="A40" s="1">
        <v>36</v>
      </c>
      <c r="B40" s="1">
        <v>13311</v>
      </c>
      <c r="C40" s="5" t="s">
        <v>395</v>
      </c>
      <c r="D40" s="1" t="s">
        <v>86</v>
      </c>
      <c r="E40" s="5" t="s">
        <v>111</v>
      </c>
      <c r="F40" s="1" t="s">
        <v>9</v>
      </c>
      <c r="G40" s="1">
        <f t="shared" si="0"/>
        <v>9</v>
      </c>
      <c r="H40" s="31"/>
      <c r="I40" s="1"/>
      <c r="J40" s="1"/>
      <c r="K40" s="1"/>
      <c r="L40" s="1"/>
      <c r="M40" s="1"/>
      <c r="N40" s="1">
        <v>9</v>
      </c>
      <c r="O40" s="1"/>
      <c r="P40" s="1"/>
      <c r="Q40" s="1"/>
      <c r="R40" s="1"/>
      <c r="S40" s="1"/>
      <c r="T40" s="1"/>
      <c r="U40" s="1"/>
      <c r="V40" s="1"/>
      <c r="W40" s="1"/>
      <c r="X40" s="31"/>
    </row>
    <row r="41" spans="1:24" s="11" customFormat="1" ht="18" customHeight="1">
      <c r="A41" s="1">
        <v>36</v>
      </c>
      <c r="B41" s="1">
        <v>41962</v>
      </c>
      <c r="C41" s="5" t="s">
        <v>156</v>
      </c>
      <c r="D41" s="1" t="s">
        <v>86</v>
      </c>
      <c r="E41" s="5" t="s">
        <v>12</v>
      </c>
      <c r="F41" s="1" t="s">
        <v>9</v>
      </c>
      <c r="G41" s="1">
        <f t="shared" si="0"/>
        <v>9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>
        <v>9</v>
      </c>
      <c r="V41" s="1"/>
      <c r="W41" s="1"/>
      <c r="X41" s="31"/>
    </row>
    <row r="42" spans="1:24" s="11" customFormat="1" ht="18" customHeight="1">
      <c r="A42" s="1">
        <v>38</v>
      </c>
      <c r="B42" s="1">
        <v>31828</v>
      </c>
      <c r="C42" s="5" t="s">
        <v>396</v>
      </c>
      <c r="D42" s="1" t="s">
        <v>86</v>
      </c>
      <c r="E42" s="5" t="s">
        <v>12</v>
      </c>
      <c r="F42" s="1" t="s">
        <v>9</v>
      </c>
      <c r="G42" s="1">
        <f t="shared" si="0"/>
        <v>8</v>
      </c>
      <c r="H42" s="31"/>
      <c r="I42" s="1"/>
      <c r="J42" s="1"/>
      <c r="K42" s="1"/>
      <c r="L42" s="1"/>
      <c r="M42" s="1"/>
      <c r="N42" s="1">
        <v>8</v>
      </c>
      <c r="O42" s="1"/>
      <c r="P42" s="1"/>
      <c r="Q42" s="1"/>
      <c r="R42" s="1"/>
      <c r="S42" s="1"/>
      <c r="T42" s="1"/>
      <c r="U42" s="1"/>
      <c r="V42" s="1"/>
      <c r="W42" s="1"/>
      <c r="X42" s="31"/>
    </row>
    <row r="43" spans="1:24" s="11" customFormat="1" ht="18" customHeight="1">
      <c r="A43" s="1">
        <v>38</v>
      </c>
      <c r="B43" s="1">
        <v>35647</v>
      </c>
      <c r="C43" s="5" t="s">
        <v>329</v>
      </c>
      <c r="D43" s="1" t="s">
        <v>86</v>
      </c>
      <c r="E43" s="5" t="s">
        <v>15</v>
      </c>
      <c r="F43" s="1" t="s">
        <v>13</v>
      </c>
      <c r="G43" s="1">
        <f t="shared" si="0"/>
        <v>8</v>
      </c>
      <c r="H43" s="31"/>
      <c r="I43" s="1"/>
      <c r="J43" s="1"/>
      <c r="K43" s="1"/>
      <c r="L43" s="1"/>
      <c r="M43" s="1"/>
      <c r="N43" s="1"/>
      <c r="O43" s="1"/>
      <c r="P43" s="1"/>
      <c r="Q43" s="1">
        <v>4</v>
      </c>
      <c r="R43" s="1">
        <v>4</v>
      </c>
      <c r="S43" s="1"/>
      <c r="T43" s="1"/>
      <c r="U43" s="1"/>
      <c r="V43" s="1"/>
      <c r="W43" s="1"/>
      <c r="X43" s="31"/>
    </row>
    <row r="44" spans="1:24" s="11" customFormat="1" ht="18" customHeight="1">
      <c r="A44" s="1">
        <v>40</v>
      </c>
      <c r="B44" s="1">
        <v>53587</v>
      </c>
      <c r="C44" s="5" t="s">
        <v>397</v>
      </c>
      <c r="D44" s="1" t="s">
        <v>86</v>
      </c>
      <c r="E44" s="5" t="s">
        <v>261</v>
      </c>
      <c r="F44" s="1" t="s">
        <v>9</v>
      </c>
      <c r="G44" s="1">
        <f t="shared" si="0"/>
        <v>7</v>
      </c>
      <c r="H44" s="31"/>
      <c r="I44" s="1"/>
      <c r="J44" s="1"/>
      <c r="K44" s="1"/>
      <c r="L44" s="1"/>
      <c r="M44" s="1"/>
      <c r="N44" s="1">
        <v>7</v>
      </c>
      <c r="O44" s="1"/>
      <c r="P44" s="1"/>
      <c r="Q44" s="1"/>
      <c r="R44" s="1"/>
      <c r="S44" s="1"/>
      <c r="T44" s="1"/>
      <c r="U44" s="1"/>
      <c r="V44" s="1"/>
      <c r="W44" s="1"/>
      <c r="X44" s="31"/>
    </row>
    <row r="45" spans="1:24" s="11" customFormat="1" ht="18" customHeight="1">
      <c r="A45" s="1">
        <v>40</v>
      </c>
      <c r="B45" s="1" t="s">
        <v>187</v>
      </c>
      <c r="C45" s="5" t="s">
        <v>188</v>
      </c>
      <c r="D45" s="1" t="s">
        <v>86</v>
      </c>
      <c r="E45" s="5" t="s">
        <v>47</v>
      </c>
      <c r="F45" s="1" t="s">
        <v>9</v>
      </c>
      <c r="G45" s="1">
        <f t="shared" si="0"/>
        <v>7</v>
      </c>
      <c r="H45" s="3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>
        <v>7</v>
      </c>
      <c r="U45" s="1"/>
      <c r="V45" s="1"/>
      <c r="W45" s="1"/>
      <c r="X45" s="31"/>
    </row>
    <row r="46" spans="1:24" s="11" customFormat="1" ht="18" customHeight="1">
      <c r="A46" s="1">
        <v>42</v>
      </c>
      <c r="B46" s="1">
        <v>56965</v>
      </c>
      <c r="C46" s="5" t="s">
        <v>330</v>
      </c>
      <c r="D46" s="1" t="s">
        <v>86</v>
      </c>
      <c r="E46" s="5" t="s">
        <v>302</v>
      </c>
      <c r="F46" s="1" t="s">
        <v>74</v>
      </c>
      <c r="G46" s="1">
        <f t="shared" si="0"/>
        <v>3</v>
      </c>
      <c r="H46" s="31"/>
      <c r="I46" s="1"/>
      <c r="J46" s="1"/>
      <c r="K46" s="1"/>
      <c r="L46" s="1"/>
      <c r="M46" s="1"/>
      <c r="N46" s="1"/>
      <c r="O46" s="1"/>
      <c r="P46" s="1"/>
      <c r="Q46" s="1"/>
      <c r="R46" s="1">
        <v>3</v>
      </c>
      <c r="S46" s="1"/>
      <c r="T46" s="1"/>
      <c r="U46" s="1"/>
      <c r="V46" s="1"/>
      <c r="W46" s="1"/>
      <c r="X46" s="31"/>
    </row>
    <row r="47" spans="1:24" s="11" customFormat="1" ht="18" customHeight="1">
      <c r="A47" s="1">
        <v>43</v>
      </c>
      <c r="B47" s="1">
        <v>6081</v>
      </c>
      <c r="C47" s="5" t="s">
        <v>96</v>
      </c>
      <c r="D47" s="1" t="s">
        <v>86</v>
      </c>
      <c r="E47" s="5" t="s">
        <v>97</v>
      </c>
      <c r="F47" s="1" t="s">
        <v>74</v>
      </c>
      <c r="G47" s="1">
        <f t="shared" si="0"/>
        <v>2</v>
      </c>
      <c r="H47" s="3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>
        <v>2</v>
      </c>
      <c r="X47" s="31"/>
    </row>
    <row r="48" spans="1:24" s="11" customFormat="1" ht="18" customHeight="1">
      <c r="A48" s="1">
        <v>43</v>
      </c>
      <c r="B48" s="1">
        <v>47868</v>
      </c>
      <c r="C48" s="5" t="s">
        <v>331</v>
      </c>
      <c r="D48" s="1" t="s">
        <v>86</v>
      </c>
      <c r="E48" s="5" t="s">
        <v>109</v>
      </c>
      <c r="F48" s="1" t="s">
        <v>74</v>
      </c>
      <c r="G48" s="1">
        <f t="shared" si="0"/>
        <v>2</v>
      </c>
      <c r="H48" s="31"/>
      <c r="I48" s="1"/>
      <c r="J48" s="1"/>
      <c r="K48" s="1"/>
      <c r="L48" s="1"/>
      <c r="M48" s="1"/>
      <c r="N48" s="1"/>
      <c r="O48" s="1"/>
      <c r="P48" s="1"/>
      <c r="Q48" s="1"/>
      <c r="R48" s="1">
        <v>2</v>
      </c>
      <c r="S48" s="1"/>
      <c r="T48" s="1"/>
      <c r="U48" s="1"/>
      <c r="V48" s="1"/>
      <c r="W48" s="1"/>
      <c r="X48" s="31"/>
    </row>
    <row r="49" spans="1:24" ht="18" customHeight="1">
      <c r="A49" s="1"/>
      <c r="B49" s="1"/>
      <c r="C49" s="5"/>
      <c r="D49" s="1"/>
      <c r="E49" s="6"/>
      <c r="F49" s="1"/>
      <c r="G49" s="1"/>
      <c r="H49" s="2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33"/>
    </row>
    <row r="50" spans="1:24" ht="6.9" customHeight="1">
      <c r="A50" s="37"/>
      <c r="B50" s="32"/>
      <c r="C50" s="38"/>
      <c r="D50" s="32"/>
      <c r="E50" s="39"/>
      <c r="F50" s="32"/>
      <c r="G50" s="40"/>
      <c r="H50" s="32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36"/>
    </row>
    <row r="51" spans="1:24" s="8" customFormat="1" ht="12.75" customHeight="1">
      <c r="A51" s="13"/>
      <c r="B51" s="14"/>
      <c r="C51" s="15"/>
      <c r="D51" s="14"/>
      <c r="E51" s="14"/>
      <c r="F51" s="14"/>
      <c r="G51" s="44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</row>
    <row r="52" spans="1:24">
      <c r="C52" s="2"/>
      <c r="E52" s="44"/>
      <c r="F52" s="12"/>
      <c r="G52" s="12"/>
      <c r="H52" s="12"/>
      <c r="U52" s="3"/>
      <c r="V52" s="3"/>
      <c r="W52" s="3"/>
    </row>
    <row r="53" spans="1:24">
      <c r="C53" s="2"/>
      <c r="E53" s="44"/>
      <c r="F53" s="12"/>
      <c r="G53" s="12"/>
      <c r="H53" s="12"/>
      <c r="U53" s="3"/>
      <c r="V53" s="3"/>
      <c r="W53" s="3"/>
    </row>
    <row r="54" spans="1:24">
      <c r="C54" s="2"/>
      <c r="E54" s="44"/>
      <c r="F54" s="12"/>
      <c r="G54" s="12"/>
      <c r="H54" s="12"/>
      <c r="U54" s="3"/>
      <c r="V54" s="3"/>
      <c r="W54" s="3"/>
    </row>
    <row r="55" spans="1:24">
      <c r="C55" s="2"/>
      <c r="E55" s="44"/>
      <c r="F55" s="12"/>
      <c r="G55" s="12"/>
      <c r="H55" s="12"/>
      <c r="U55" s="3"/>
      <c r="V55" s="3"/>
      <c r="W55" s="3"/>
    </row>
    <row r="56" spans="1:24">
      <c r="C56" s="2"/>
      <c r="E56" s="44"/>
      <c r="F56" s="12"/>
      <c r="G56" s="12"/>
      <c r="H56" s="12"/>
      <c r="U56" s="3"/>
      <c r="V56" s="3"/>
      <c r="W56" s="3"/>
    </row>
    <row r="57" spans="1:24">
      <c r="C57" s="2"/>
      <c r="E57" s="44"/>
      <c r="F57" s="12"/>
      <c r="G57" s="12"/>
      <c r="H57" s="12"/>
      <c r="U57" s="3"/>
      <c r="V57" s="3"/>
      <c r="W57" s="3"/>
    </row>
    <row r="58" spans="1:24">
      <c r="C58" s="2"/>
      <c r="E58" s="44"/>
      <c r="F58" s="12"/>
      <c r="G58" s="12"/>
      <c r="H58" s="12"/>
      <c r="U58" s="3"/>
      <c r="V58" s="3"/>
      <c r="W58" s="3"/>
    </row>
    <row r="59" spans="1:24">
      <c r="C59" s="2"/>
      <c r="E59" s="44"/>
      <c r="F59" s="12"/>
      <c r="G59" s="12"/>
      <c r="H59" s="12"/>
      <c r="U59" s="3"/>
      <c r="V59" s="3"/>
      <c r="W59" s="3"/>
    </row>
    <row r="60" spans="1:24">
      <c r="C60" s="10"/>
      <c r="E60" s="2"/>
      <c r="G60" s="44"/>
      <c r="H60" s="12"/>
      <c r="V60" s="3"/>
      <c r="W60" s="3"/>
    </row>
    <row r="61" spans="1:24">
      <c r="C61" s="10"/>
      <c r="E61" s="2"/>
      <c r="G61" s="44"/>
      <c r="H61" s="12"/>
      <c r="V61" s="3"/>
      <c r="W61" s="3"/>
    </row>
    <row r="62" spans="1:24">
      <c r="C62" s="2"/>
      <c r="D62" s="10"/>
      <c r="E62" s="2"/>
      <c r="H62" s="44"/>
      <c r="W62" s="3"/>
    </row>
    <row r="63" spans="1:24">
      <c r="C63" s="2"/>
      <c r="D63" s="10"/>
      <c r="E63" s="2"/>
      <c r="H63" s="44"/>
      <c r="W63" s="3"/>
    </row>
    <row r="64" spans="1:24">
      <c r="C64" s="2"/>
      <c r="D64" s="10"/>
      <c r="E64" s="2"/>
      <c r="H64" s="44"/>
      <c r="W64" s="3"/>
    </row>
  </sheetData>
  <sheetProtection algorithmName="SHA-512" hashValue="7wlRNZVRZGAENV0shvguxLat8tmpUCmOJOJ7MHY6iz4p/+4tARadJRYzTAyN1B54nSnuvlvFHIAGE9gLAClz2Q==" saltValue="yojxVJYo/9/gHF38ZHJw8g==" spinCount="100000" sheet="1" selectLockedCells="1" selectUnlockedCells="1"/>
  <autoFilter ref="A4:G48" xr:uid="{00000000-0001-0000-0200-000000000000}"/>
  <sortState xmlns:xlrd2="http://schemas.microsoft.com/office/spreadsheetml/2017/richdata2" ref="B5:W48">
    <sortCondition descending="1" ref="G5:G48"/>
  </sortState>
  <mergeCells count="17">
    <mergeCell ref="W1:W2"/>
    <mergeCell ref="V1:V2"/>
    <mergeCell ref="U1:U2"/>
    <mergeCell ref="T1:T2"/>
    <mergeCell ref="I1:I2"/>
    <mergeCell ref="L1:L2"/>
    <mergeCell ref="A2:G2"/>
    <mergeCell ref="A1:G1"/>
    <mergeCell ref="S1:S2"/>
    <mergeCell ref="P1:P2"/>
    <mergeCell ref="K1:K2"/>
    <mergeCell ref="J1:J2"/>
    <mergeCell ref="Q1:Q2"/>
    <mergeCell ref="R1:R2"/>
    <mergeCell ref="O1:O2"/>
    <mergeCell ref="N1:N2"/>
    <mergeCell ref="M1:M2"/>
  </mergeCells>
  <conditionalFormatting sqref="B3:C3">
    <cfRule type="duplicateValues" dxfId="140" priority="60" stopIfTrue="1"/>
  </conditionalFormatting>
  <conditionalFormatting sqref="B5:C48">
    <cfRule type="duplicateValues" dxfId="139" priority="27525" stopIfTrue="1"/>
  </conditionalFormatting>
  <conditionalFormatting sqref="B5:C49">
    <cfRule type="duplicateValues" dxfId="138" priority="27527" stopIfTrue="1"/>
    <cfRule type="duplicateValues" dxfId="137" priority="27528" stopIfTrue="1"/>
    <cfRule type="duplicateValues" dxfId="136" priority="27529" stopIfTrue="1"/>
  </conditionalFormatting>
  <conditionalFormatting sqref="B49:C50 B1:C2 B4:C4 B62:B64 B65:C65523">
    <cfRule type="expression" dxfId="135" priority="62" stopIfTrue="1">
      <formula>AND(COUNTIF($B$1:$C$2, B1)+COUNTIF($B$4:$C$4, B1)+COUNTIF($B$49:$C$65523, B1)&gt;1,NOT(ISBLANK(B1)))</formula>
    </cfRule>
  </conditionalFormatting>
  <conditionalFormatting sqref="B49:C50">
    <cfRule type="duplicateValues" dxfId="134" priority="17317" stopIfTrue="1"/>
  </conditionalFormatting>
  <conditionalFormatting sqref="B62:C1048576 B52:B61 B1:C51">
    <cfRule type="duplicateValues" dxfId="133" priority="3"/>
  </conditionalFormatting>
  <conditionalFormatting sqref="B65:C1048576 B62:B64 B1:C50">
    <cfRule type="duplicateValues" dxfId="132" priority="19720"/>
    <cfRule type="duplicateValues" dxfId="131" priority="19721"/>
  </conditionalFormatting>
  <conditionalFormatting sqref="B65:C1048576 B62:B64 B1:C51">
    <cfRule type="duplicateValues" dxfId="130" priority="19709"/>
    <cfRule type="duplicateValues" dxfId="129" priority="19710"/>
  </conditionalFormatting>
  <conditionalFormatting sqref="C49">
    <cfRule type="duplicateValues" dxfId="128" priority="61" stopIfTrue="1"/>
  </conditionalFormatting>
  <pageMargins left="0.24" right="0.13" top="0.36" bottom="0.34" header="0.2" footer="0.18"/>
  <pageSetup paperSize="9" scale="89" fitToHeight="0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26"/>
  <sheetViews>
    <sheetView zoomScale="85" zoomScaleNormal="8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2.44140625" style="10" bestFit="1" customWidth="1"/>
    <col min="6" max="7" width="8" style="2" customWidth="1"/>
    <col min="8" max="8" width="1" style="2" customWidth="1"/>
    <col min="9" max="13" width="6.6640625" style="12" hidden="1" customWidth="1"/>
    <col min="14" max="15" width="7.33203125" style="12" hidden="1" customWidth="1"/>
    <col min="16" max="20" width="7.33203125" style="12" customWidth="1"/>
    <col min="21" max="24" width="6.6640625" style="12" customWidth="1"/>
    <col min="25" max="25" width="1" style="3" customWidth="1"/>
    <col min="26" max="16384" width="9.109375" style="3"/>
  </cols>
  <sheetData>
    <row r="1" spans="1:25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/>
      <c r="M1" s="50"/>
      <c r="N1" s="50"/>
      <c r="O1" s="50"/>
      <c r="P1" s="50"/>
      <c r="Q1" s="50" t="s">
        <v>445</v>
      </c>
      <c r="R1" s="50" t="s">
        <v>420</v>
      </c>
      <c r="S1" s="50" t="s">
        <v>373</v>
      </c>
      <c r="T1" s="50" t="s">
        <v>348</v>
      </c>
      <c r="U1" s="50" t="s">
        <v>297</v>
      </c>
      <c r="V1" s="50" t="s">
        <v>160</v>
      </c>
      <c r="W1" s="60" t="s">
        <v>99</v>
      </c>
      <c r="X1" s="50" t="s">
        <v>36</v>
      </c>
      <c r="Y1" s="26"/>
    </row>
    <row r="2" spans="1:25" s="4" customFormat="1" ht="79.5" customHeight="1">
      <c r="A2" s="52" t="s">
        <v>460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60"/>
      <c r="X2" s="51"/>
      <c r="Y2" s="33"/>
    </row>
    <row r="3" spans="1:2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45781</v>
      </c>
      <c r="R3" s="19">
        <v>45778</v>
      </c>
      <c r="S3" s="19">
        <v>45778</v>
      </c>
      <c r="T3" s="19">
        <v>45753</v>
      </c>
      <c r="U3" s="19">
        <v>45745</v>
      </c>
      <c r="V3" s="19">
        <v>45725</v>
      </c>
      <c r="W3" s="19">
        <v>45704</v>
      </c>
      <c r="X3" s="19">
        <v>45697</v>
      </c>
      <c r="Y3" s="33"/>
    </row>
    <row r="4" spans="1:25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 t="s">
        <v>247</v>
      </c>
      <c r="R4" s="21">
        <v>4</v>
      </c>
      <c r="S4" s="21">
        <v>3</v>
      </c>
      <c r="T4" s="21">
        <v>4</v>
      </c>
      <c r="U4" s="42">
        <v>4</v>
      </c>
      <c r="V4" s="42">
        <v>4</v>
      </c>
      <c r="W4" s="42">
        <v>4</v>
      </c>
      <c r="X4" s="42">
        <v>5</v>
      </c>
      <c r="Y4" s="34"/>
    </row>
    <row r="5" spans="1:25" s="11" customFormat="1" ht="18" customHeight="1">
      <c r="A5" s="1">
        <v>1</v>
      </c>
      <c r="B5" s="1">
        <v>54717</v>
      </c>
      <c r="C5" s="5" t="s">
        <v>88</v>
      </c>
      <c r="D5" s="1" t="s">
        <v>92</v>
      </c>
      <c r="E5" s="5" t="s">
        <v>32</v>
      </c>
      <c r="F5" s="1" t="s">
        <v>13</v>
      </c>
      <c r="G5" s="1">
        <f t="shared" ref="G5:G23" si="0">SUM(I5:X5)</f>
        <v>120</v>
      </c>
      <c r="H5" s="31"/>
      <c r="I5" s="1"/>
      <c r="J5" s="1"/>
      <c r="K5" s="1"/>
      <c r="L5" s="1"/>
      <c r="M5" s="1"/>
      <c r="N5" s="1"/>
      <c r="O5" s="1"/>
      <c r="P5" s="1"/>
      <c r="Q5" s="1">
        <v>55</v>
      </c>
      <c r="R5" s="1"/>
      <c r="S5" s="1"/>
      <c r="T5" s="1">
        <v>40</v>
      </c>
      <c r="U5" s="1">
        <v>17</v>
      </c>
      <c r="V5" s="1"/>
      <c r="W5" s="1"/>
      <c r="X5" s="1">
        <v>8</v>
      </c>
      <c r="Y5" s="35"/>
    </row>
    <row r="6" spans="1:25" s="11" customFormat="1" ht="18" customHeight="1">
      <c r="A6" s="1">
        <v>2</v>
      </c>
      <c r="B6" s="1">
        <v>46388</v>
      </c>
      <c r="C6" s="22" t="s">
        <v>130</v>
      </c>
      <c r="D6" s="1" t="s">
        <v>92</v>
      </c>
      <c r="E6" s="22" t="s">
        <v>12</v>
      </c>
      <c r="F6" s="23" t="s">
        <v>13</v>
      </c>
      <c r="G6" s="1">
        <f t="shared" si="0"/>
        <v>105</v>
      </c>
      <c r="H6" s="31"/>
      <c r="I6" s="1"/>
      <c r="J6" s="1"/>
      <c r="K6" s="1"/>
      <c r="L6" s="1"/>
      <c r="M6" s="1"/>
      <c r="N6" s="1"/>
      <c r="O6" s="1"/>
      <c r="P6" s="1"/>
      <c r="Q6" s="1">
        <v>50</v>
      </c>
      <c r="R6" s="1"/>
      <c r="S6" s="1"/>
      <c r="T6" s="1">
        <v>20</v>
      </c>
      <c r="U6" s="1"/>
      <c r="V6" s="1"/>
      <c r="W6" s="1">
        <v>35</v>
      </c>
      <c r="X6" s="1"/>
      <c r="Y6" s="35"/>
    </row>
    <row r="7" spans="1:25" s="11" customFormat="1" ht="18" customHeight="1">
      <c r="A7" s="1">
        <v>3</v>
      </c>
      <c r="B7" s="1">
        <v>63284</v>
      </c>
      <c r="C7" s="5" t="s">
        <v>133</v>
      </c>
      <c r="D7" s="1" t="s">
        <v>92</v>
      </c>
      <c r="E7" s="22" t="s">
        <v>24</v>
      </c>
      <c r="F7" s="23" t="s">
        <v>13</v>
      </c>
      <c r="G7" s="1">
        <f t="shared" si="0"/>
        <v>89</v>
      </c>
      <c r="H7" s="31"/>
      <c r="I7" s="1"/>
      <c r="J7" s="1"/>
      <c r="K7" s="1"/>
      <c r="L7" s="1"/>
      <c r="M7" s="1"/>
      <c r="N7" s="1"/>
      <c r="O7" s="1"/>
      <c r="P7" s="1"/>
      <c r="Q7" s="1">
        <v>33</v>
      </c>
      <c r="R7" s="1"/>
      <c r="S7" s="1"/>
      <c r="T7" s="1">
        <v>11</v>
      </c>
      <c r="U7" s="1">
        <v>25</v>
      </c>
      <c r="V7" s="1"/>
      <c r="W7" s="1">
        <v>20</v>
      </c>
      <c r="X7" s="1"/>
      <c r="Y7" s="35"/>
    </row>
    <row r="8" spans="1:25" s="11" customFormat="1" ht="18" customHeight="1">
      <c r="A8" s="1">
        <v>4</v>
      </c>
      <c r="B8" s="1">
        <v>46387</v>
      </c>
      <c r="C8" s="5" t="s">
        <v>131</v>
      </c>
      <c r="D8" s="1" t="s">
        <v>92</v>
      </c>
      <c r="E8" s="5" t="s">
        <v>12</v>
      </c>
      <c r="F8" s="1" t="s">
        <v>13</v>
      </c>
      <c r="G8" s="1">
        <f t="shared" si="0"/>
        <v>83</v>
      </c>
      <c r="H8" s="31"/>
      <c r="I8" s="1"/>
      <c r="J8" s="1"/>
      <c r="K8" s="1"/>
      <c r="L8" s="1"/>
      <c r="M8" s="1"/>
      <c r="N8" s="1"/>
      <c r="O8" s="1"/>
      <c r="P8" s="1"/>
      <c r="Q8" s="1">
        <v>40</v>
      </c>
      <c r="R8" s="1"/>
      <c r="S8" s="1"/>
      <c r="T8" s="1">
        <v>13</v>
      </c>
      <c r="U8" s="1"/>
      <c r="V8" s="1"/>
      <c r="W8" s="1">
        <v>30</v>
      </c>
      <c r="X8" s="1"/>
      <c r="Y8" s="35"/>
    </row>
    <row r="9" spans="1:25" s="11" customFormat="1" ht="18" customHeight="1">
      <c r="A9" s="1">
        <v>5</v>
      </c>
      <c r="B9" s="1">
        <v>63283</v>
      </c>
      <c r="C9" s="22" t="s">
        <v>132</v>
      </c>
      <c r="D9" s="1" t="s">
        <v>92</v>
      </c>
      <c r="E9" s="22" t="s">
        <v>24</v>
      </c>
      <c r="F9" s="23" t="s">
        <v>13</v>
      </c>
      <c r="G9" s="1">
        <f t="shared" si="0"/>
        <v>70</v>
      </c>
      <c r="H9" s="31"/>
      <c r="I9" s="1"/>
      <c r="J9" s="1"/>
      <c r="K9" s="1"/>
      <c r="L9" s="1"/>
      <c r="M9" s="1"/>
      <c r="N9" s="1"/>
      <c r="O9" s="1"/>
      <c r="P9" s="1"/>
      <c r="Q9" s="1">
        <v>35</v>
      </c>
      <c r="R9" s="1"/>
      <c r="S9" s="1"/>
      <c r="T9" s="1">
        <v>9</v>
      </c>
      <c r="U9" s="1">
        <v>1</v>
      </c>
      <c r="V9" s="1"/>
      <c r="W9" s="1">
        <v>25</v>
      </c>
      <c r="X9" s="1"/>
      <c r="Y9" s="35"/>
    </row>
    <row r="10" spans="1:25" s="11" customFormat="1" ht="18" customHeight="1">
      <c r="A10" s="1">
        <v>6</v>
      </c>
      <c r="B10" s="1">
        <v>32313</v>
      </c>
      <c r="C10" s="22" t="s">
        <v>323</v>
      </c>
      <c r="D10" s="1" t="s">
        <v>92</v>
      </c>
      <c r="E10" s="22" t="s">
        <v>111</v>
      </c>
      <c r="F10" s="23" t="s">
        <v>9</v>
      </c>
      <c r="G10" s="1">
        <f t="shared" si="0"/>
        <v>35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>
        <v>5</v>
      </c>
      <c r="T10" s="1"/>
      <c r="U10" s="1">
        <v>30</v>
      </c>
      <c r="V10" s="1"/>
      <c r="W10" s="1"/>
      <c r="X10" s="1"/>
      <c r="Y10" s="35"/>
    </row>
    <row r="11" spans="1:25" s="11" customFormat="1" ht="18" customHeight="1">
      <c r="A11" s="1">
        <v>7</v>
      </c>
      <c r="B11" s="1">
        <v>54278</v>
      </c>
      <c r="C11" s="5" t="s">
        <v>327</v>
      </c>
      <c r="D11" s="1" t="s">
        <v>92</v>
      </c>
      <c r="E11" s="22" t="s">
        <v>24</v>
      </c>
      <c r="F11" s="1" t="s">
        <v>13</v>
      </c>
      <c r="G11" s="1">
        <f t="shared" si="0"/>
        <v>24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>
        <v>15</v>
      </c>
      <c r="U11" s="1">
        <v>9</v>
      </c>
      <c r="V11" s="1"/>
      <c r="W11" s="1"/>
      <c r="X11" s="1"/>
      <c r="Y11" s="35"/>
    </row>
    <row r="12" spans="1:25" s="11" customFormat="1" ht="18" customHeight="1">
      <c r="A12" s="1">
        <v>7</v>
      </c>
      <c r="B12" s="1" t="s">
        <v>191</v>
      </c>
      <c r="C12" s="22" t="s">
        <v>192</v>
      </c>
      <c r="D12" s="1" t="s">
        <v>92</v>
      </c>
      <c r="E12" s="22" t="s">
        <v>193</v>
      </c>
      <c r="F12" s="23" t="s">
        <v>55</v>
      </c>
      <c r="G12" s="1">
        <f t="shared" si="0"/>
        <v>24</v>
      </c>
      <c r="H12" s="31"/>
      <c r="I12" s="1"/>
      <c r="J12" s="1"/>
      <c r="K12" s="1"/>
      <c r="L12" s="1"/>
      <c r="M12" s="1"/>
      <c r="N12" s="1"/>
      <c r="O12" s="1"/>
      <c r="P12" s="1"/>
      <c r="Q12" s="1"/>
      <c r="R12" s="1">
        <v>20</v>
      </c>
      <c r="S12" s="1"/>
      <c r="T12" s="1"/>
      <c r="U12" s="1"/>
      <c r="V12" s="1">
        <v>4</v>
      </c>
      <c r="W12" s="1"/>
      <c r="X12" s="1"/>
      <c r="Y12" s="35"/>
    </row>
    <row r="13" spans="1:25" s="11" customFormat="1" ht="18" customHeight="1">
      <c r="A13" s="1">
        <v>9</v>
      </c>
      <c r="B13" s="1">
        <v>49639</v>
      </c>
      <c r="C13" s="5" t="s">
        <v>95</v>
      </c>
      <c r="D13" s="1" t="s">
        <v>92</v>
      </c>
      <c r="E13" s="5" t="s">
        <v>27</v>
      </c>
      <c r="F13" s="1" t="s">
        <v>9</v>
      </c>
      <c r="G13" s="1">
        <f t="shared" si="0"/>
        <v>23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>
        <v>3</v>
      </c>
      <c r="T13" s="1"/>
      <c r="U13" s="1"/>
      <c r="V13" s="1">
        <v>17</v>
      </c>
      <c r="W13" s="1"/>
      <c r="X13" s="1">
        <v>3</v>
      </c>
      <c r="Y13" s="35"/>
    </row>
    <row r="14" spans="1:25" s="11" customFormat="1" ht="18" customHeight="1">
      <c r="A14" s="1">
        <v>10</v>
      </c>
      <c r="B14" s="1">
        <v>40230</v>
      </c>
      <c r="C14" s="22" t="s">
        <v>324</v>
      </c>
      <c r="D14" s="1" t="s">
        <v>92</v>
      </c>
      <c r="E14" s="22" t="s">
        <v>298</v>
      </c>
      <c r="F14" s="23" t="s">
        <v>74</v>
      </c>
      <c r="G14" s="1">
        <f t="shared" si="0"/>
        <v>20</v>
      </c>
      <c r="H14" s="3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>
        <v>20</v>
      </c>
      <c r="V14" s="1"/>
      <c r="W14" s="1"/>
      <c r="X14" s="1"/>
      <c r="Y14" s="35"/>
    </row>
    <row r="15" spans="1:25" s="11" customFormat="1" ht="18" customHeight="1">
      <c r="A15" s="1">
        <v>11</v>
      </c>
      <c r="B15" s="1">
        <v>37731</v>
      </c>
      <c r="C15" s="22" t="s">
        <v>325</v>
      </c>
      <c r="D15" s="1" t="s">
        <v>92</v>
      </c>
      <c r="E15" s="22" t="s">
        <v>109</v>
      </c>
      <c r="F15" s="23" t="s">
        <v>74</v>
      </c>
      <c r="G15" s="1">
        <f t="shared" si="0"/>
        <v>18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>
        <v>5</v>
      </c>
      <c r="U15" s="1">
        <v>13</v>
      </c>
      <c r="V15" s="1"/>
      <c r="W15" s="1"/>
      <c r="X15" s="1"/>
      <c r="Y15" s="35"/>
    </row>
    <row r="16" spans="1:25" s="11" customFormat="1" ht="18" customHeight="1">
      <c r="A16" s="1">
        <v>12</v>
      </c>
      <c r="B16" s="1">
        <v>62884</v>
      </c>
      <c r="C16" s="22" t="s">
        <v>444</v>
      </c>
      <c r="D16" s="1" t="s">
        <v>92</v>
      </c>
      <c r="E16" s="22" t="s">
        <v>12</v>
      </c>
      <c r="F16" s="23" t="s">
        <v>405</v>
      </c>
      <c r="G16" s="1">
        <f t="shared" si="0"/>
        <v>15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>
        <v>15</v>
      </c>
      <c r="S16" s="1"/>
      <c r="T16" s="1"/>
      <c r="U16" s="1"/>
      <c r="V16" s="1"/>
      <c r="W16" s="1"/>
      <c r="X16" s="1"/>
      <c r="Y16" s="35"/>
    </row>
    <row r="17" spans="1:25" s="11" customFormat="1" ht="18" customHeight="1">
      <c r="A17" s="1">
        <v>13</v>
      </c>
      <c r="B17" s="1">
        <v>45114</v>
      </c>
      <c r="C17" s="5" t="s">
        <v>328</v>
      </c>
      <c r="D17" s="1" t="s">
        <v>92</v>
      </c>
      <c r="E17" s="22" t="s">
        <v>12</v>
      </c>
      <c r="F17" s="1" t="s">
        <v>13</v>
      </c>
      <c r="G17" s="1">
        <f t="shared" si="0"/>
        <v>12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>
        <v>7</v>
      </c>
      <c r="U17" s="1">
        <v>5</v>
      </c>
      <c r="V17" s="1"/>
      <c r="W17" s="1"/>
      <c r="X17" s="1"/>
      <c r="Y17" s="35"/>
    </row>
    <row r="18" spans="1:25" s="11" customFormat="1" ht="18" customHeight="1">
      <c r="A18" s="1">
        <v>14</v>
      </c>
      <c r="B18" s="1">
        <v>54376</v>
      </c>
      <c r="C18" s="5" t="s">
        <v>90</v>
      </c>
      <c r="D18" s="1" t="s">
        <v>92</v>
      </c>
      <c r="E18" s="5" t="s">
        <v>91</v>
      </c>
      <c r="F18" s="1" t="s">
        <v>9</v>
      </c>
      <c r="G18" s="1">
        <f t="shared" si="0"/>
        <v>10</v>
      </c>
      <c r="H18" s="31"/>
      <c r="I18" s="1"/>
      <c r="J18" s="1"/>
      <c r="K18" s="1"/>
      <c r="L18" s="1"/>
      <c r="M18" s="1"/>
      <c r="N18" s="1"/>
      <c r="O18" s="1"/>
      <c r="P18" s="1"/>
      <c r="Q18" s="1"/>
      <c r="R18" s="1"/>
      <c r="S18" s="1">
        <v>4</v>
      </c>
      <c r="T18" s="1"/>
      <c r="U18" s="1"/>
      <c r="V18" s="1"/>
      <c r="W18" s="1"/>
      <c r="X18" s="1">
        <v>6</v>
      </c>
      <c r="Y18" s="35"/>
    </row>
    <row r="19" spans="1:25" s="11" customFormat="1" ht="18" customHeight="1">
      <c r="A19" s="1">
        <v>15</v>
      </c>
      <c r="B19" s="1" t="s">
        <v>189</v>
      </c>
      <c r="C19" s="22" t="s">
        <v>190</v>
      </c>
      <c r="D19" s="1" t="s">
        <v>92</v>
      </c>
      <c r="E19" s="6" t="s">
        <v>27</v>
      </c>
      <c r="F19" s="23" t="s">
        <v>9</v>
      </c>
      <c r="G19" s="1">
        <f t="shared" si="0"/>
        <v>5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>
        <v>5</v>
      </c>
      <c r="W19" s="1"/>
      <c r="X19" s="1"/>
      <c r="Y19" s="35"/>
    </row>
    <row r="20" spans="1:25" s="11" customFormat="1" ht="18" customHeight="1">
      <c r="A20" s="1">
        <v>16</v>
      </c>
      <c r="B20" s="1" t="s">
        <v>194</v>
      </c>
      <c r="C20" s="22" t="s">
        <v>195</v>
      </c>
      <c r="D20" s="1" t="s">
        <v>92</v>
      </c>
      <c r="E20" s="22" t="s">
        <v>12</v>
      </c>
      <c r="F20" s="23" t="s">
        <v>9</v>
      </c>
      <c r="G20" s="1">
        <f t="shared" si="0"/>
        <v>3</v>
      </c>
      <c r="H20" s="3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>
        <v>3</v>
      </c>
      <c r="W20" s="1"/>
      <c r="X20" s="1"/>
      <c r="Y20" s="35"/>
    </row>
    <row r="21" spans="1:25" s="11" customFormat="1" ht="18" customHeight="1">
      <c r="A21" s="1">
        <v>16</v>
      </c>
      <c r="B21" s="1" t="s">
        <v>196</v>
      </c>
      <c r="C21" s="22" t="s">
        <v>197</v>
      </c>
      <c r="D21" s="1" t="s">
        <v>92</v>
      </c>
      <c r="E21" s="22" t="s">
        <v>47</v>
      </c>
      <c r="F21" s="23" t="s">
        <v>9</v>
      </c>
      <c r="G21" s="1">
        <f t="shared" si="0"/>
        <v>3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>
        <v>1</v>
      </c>
      <c r="T21" s="1"/>
      <c r="U21" s="1"/>
      <c r="V21" s="1">
        <v>2</v>
      </c>
      <c r="W21" s="1"/>
      <c r="X21" s="1"/>
      <c r="Y21" s="35"/>
    </row>
    <row r="22" spans="1:25" s="11" customFormat="1" ht="18" customHeight="1">
      <c r="A22" s="1">
        <v>18</v>
      </c>
      <c r="B22" s="1">
        <v>61032</v>
      </c>
      <c r="C22" s="5" t="s">
        <v>398</v>
      </c>
      <c r="D22" s="1" t="s">
        <v>92</v>
      </c>
      <c r="E22" s="5" t="s">
        <v>12</v>
      </c>
      <c r="F22" s="1" t="s">
        <v>9</v>
      </c>
      <c r="G22" s="1">
        <f t="shared" si="0"/>
        <v>2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>
        <v>2</v>
      </c>
      <c r="T22" s="1"/>
      <c r="U22" s="1"/>
      <c r="V22" s="1"/>
      <c r="W22" s="1"/>
      <c r="X22" s="1"/>
      <c r="Y22" s="35"/>
    </row>
    <row r="23" spans="1:25" s="11" customFormat="1" ht="18" customHeight="1">
      <c r="A23" s="1">
        <v>19</v>
      </c>
      <c r="B23" s="1" t="s">
        <v>198</v>
      </c>
      <c r="C23" s="22" t="s">
        <v>199</v>
      </c>
      <c r="D23" s="1" t="s">
        <v>92</v>
      </c>
      <c r="E23" s="22" t="s">
        <v>173</v>
      </c>
      <c r="F23" s="23" t="s">
        <v>9</v>
      </c>
      <c r="G23" s="1">
        <f t="shared" si="0"/>
        <v>1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>
        <v>1</v>
      </c>
      <c r="W23" s="1"/>
      <c r="X23" s="1"/>
      <c r="Y23" s="35"/>
    </row>
    <row r="24" spans="1:25" ht="18" customHeight="1">
      <c r="A24" s="1"/>
      <c r="B24" s="1"/>
      <c r="C24" s="5"/>
      <c r="D24" s="1"/>
      <c r="E24" s="6"/>
      <c r="F24" s="1"/>
      <c r="G24" s="1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33"/>
    </row>
    <row r="25" spans="1:25" ht="6.9" customHeight="1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36"/>
    </row>
    <row r="26" spans="1:25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</sheetData>
  <sheetProtection algorithmName="SHA-512" hashValue="DIEV7BwmRn5pbyJYiOMdy1eHtf1HdvQrhENDIe7f6DnxDzFVC7tY+cM0ySPXAhNfT1Y+25u/xTm5FBwTHHBcKA==" saltValue="pmnLAFpCyGXzYDqukf3bxw==" spinCount="100000" sheet="1" selectLockedCells="1" selectUnlockedCells="1"/>
  <autoFilter ref="A4:G23" xr:uid="{00000000-0001-0000-0300-000000000000}"/>
  <sortState xmlns:xlrd2="http://schemas.microsoft.com/office/spreadsheetml/2017/richdata2" ref="B5:X23">
    <sortCondition descending="1" ref="G5:G23"/>
  </sortState>
  <mergeCells count="18">
    <mergeCell ref="A2:G2"/>
    <mergeCell ref="A1:G1"/>
    <mergeCell ref="O1:O2"/>
    <mergeCell ref="N1:N2"/>
    <mergeCell ref="I1:I2"/>
    <mergeCell ref="M1:M2"/>
    <mergeCell ref="L1:L2"/>
    <mergeCell ref="K1:K2"/>
    <mergeCell ref="J1:J2"/>
    <mergeCell ref="X1:X2"/>
    <mergeCell ref="W1:W2"/>
    <mergeCell ref="V1:V2"/>
    <mergeCell ref="U1:U2"/>
    <mergeCell ref="P1:P2"/>
    <mergeCell ref="T1:T2"/>
    <mergeCell ref="S1:S2"/>
    <mergeCell ref="Q1:Q2"/>
    <mergeCell ref="R1:R2"/>
  </mergeCells>
  <phoneticPr fontId="33" type="noConversion"/>
  <conditionalFormatting sqref="B8:B9 B24:C24">
    <cfRule type="expression" dxfId="127" priority="7145" stopIfTrue="1">
      <formula>AND(COUNTIF(#REF!, B8)+COUNTIF($B$5:$B$5, B8)+COUNTIF($B$24:$C$24, B8)&gt;1,NOT(ISBLANK(B8)))</formula>
    </cfRule>
  </conditionalFormatting>
  <conditionalFormatting sqref="B8:B9">
    <cfRule type="expression" dxfId="126" priority="7144" stopIfTrue="1">
      <formula>AND(COUNTIF(#REF!, B8)+COUNTIF($B$5:$B$5, B8)+COUNTIF(#REF!, B8)&gt;1,NOT(ISBLANK(B8)))</formula>
    </cfRule>
  </conditionalFormatting>
  <conditionalFormatting sqref="B11">
    <cfRule type="duplicateValues" dxfId="125" priority="207" stopIfTrue="1"/>
    <cfRule type="duplicateValues" dxfId="124" priority="208" stopIfTrue="1"/>
    <cfRule type="duplicateValues" dxfId="123" priority="209" stopIfTrue="1"/>
    <cfRule type="duplicateValues" dxfId="122" priority="206" stopIfTrue="1"/>
  </conditionalFormatting>
  <conditionalFormatting sqref="B12">
    <cfRule type="duplicateValues" dxfId="121" priority="11529" stopIfTrue="1"/>
    <cfRule type="duplicateValues" dxfId="120" priority="11528" stopIfTrue="1"/>
    <cfRule type="duplicateValues" dxfId="119" priority="11527" stopIfTrue="1"/>
    <cfRule type="duplicateValues" dxfId="118" priority="11526" stopIfTrue="1"/>
  </conditionalFormatting>
  <conditionalFormatting sqref="B13">
    <cfRule type="duplicateValues" dxfId="117" priority="11512" stopIfTrue="1"/>
    <cfRule type="duplicateValues" dxfId="116" priority="11515" stopIfTrue="1"/>
    <cfRule type="duplicateValues" dxfId="115" priority="11514" stopIfTrue="1"/>
    <cfRule type="duplicateValues" dxfId="114" priority="11513" stopIfTrue="1"/>
  </conditionalFormatting>
  <conditionalFormatting sqref="B14:B22">
    <cfRule type="duplicateValues" dxfId="113" priority="17471" stopIfTrue="1"/>
    <cfRule type="duplicateValues" dxfId="112" priority="17470" stopIfTrue="1"/>
    <cfRule type="duplicateValues" dxfId="111" priority="17469"/>
    <cfRule type="duplicateValues" dxfId="110" priority="17474"/>
    <cfRule type="duplicateValues" dxfId="109" priority="17473" stopIfTrue="1"/>
    <cfRule type="duplicateValues" dxfId="108" priority="17472" stopIfTrue="1"/>
  </conditionalFormatting>
  <conditionalFormatting sqref="B23">
    <cfRule type="duplicateValues" dxfId="107" priority="27394" stopIfTrue="1"/>
    <cfRule type="duplicateValues" dxfId="106" priority="27395" stopIfTrue="1"/>
    <cfRule type="duplicateValues" dxfId="105" priority="27396" stopIfTrue="1"/>
    <cfRule type="expression" dxfId="104" priority="27397" stopIfTrue="1">
      <formula>AND(COUNTIF($B$1:$C$2, B23)+COUNTIF($B$4:$C$4, B23)+COUNTIF($B$108:$C$65582, B23)&gt;1,NOT(ISBLANK(B23)))</formula>
    </cfRule>
    <cfRule type="duplicateValues" dxfId="103" priority="27398" stopIfTrue="1"/>
    <cfRule type="duplicateValues" dxfId="102" priority="27399" stopIfTrue="1"/>
    <cfRule type="duplicateValues" dxfId="101" priority="27401" stopIfTrue="1"/>
    <cfRule type="duplicateValues" dxfId="100" priority="27402"/>
    <cfRule type="duplicateValues" dxfId="99" priority="27403"/>
    <cfRule type="duplicateValues" dxfId="98" priority="27400" stopIfTrue="1"/>
    <cfRule type="duplicateValues" dxfId="97" priority="27392"/>
    <cfRule type="duplicateValues" dxfId="96" priority="27393" stopIfTrue="1"/>
  </conditionalFormatting>
  <conditionalFormatting sqref="B24:B1048576 B1:B4 B8:B13">
    <cfRule type="duplicateValues" dxfId="95" priority="11507"/>
  </conditionalFormatting>
  <conditionalFormatting sqref="B3:C3">
    <cfRule type="duplicateValues" dxfId="94" priority="235" stopIfTrue="1"/>
  </conditionalFormatting>
  <conditionalFormatting sqref="B5:C5">
    <cfRule type="duplicateValues" dxfId="93" priority="11" stopIfTrue="1"/>
    <cfRule type="duplicateValues" dxfId="92" priority="10"/>
    <cfRule type="duplicateValues" dxfId="91" priority="18" stopIfTrue="1"/>
    <cfRule type="duplicateValues" dxfId="90" priority="17"/>
    <cfRule type="duplicateValues" dxfId="89" priority="16"/>
    <cfRule type="duplicateValues" dxfId="88" priority="15"/>
    <cfRule type="duplicateValues" dxfId="87" priority="14"/>
    <cfRule type="duplicateValues" dxfId="86" priority="13" stopIfTrue="1"/>
    <cfRule type="duplicateValues" dxfId="85" priority="12" stopIfTrue="1"/>
  </conditionalFormatting>
  <conditionalFormatting sqref="B6:C7">
    <cfRule type="duplicateValues" dxfId="84" priority="2" stopIfTrue="1"/>
    <cfRule type="duplicateValues" dxfId="83" priority="3" stopIfTrue="1"/>
    <cfRule type="duplicateValues" dxfId="82" priority="4" stopIfTrue="1"/>
    <cfRule type="duplicateValues" dxfId="81" priority="5"/>
    <cfRule type="duplicateValues" dxfId="80" priority="6"/>
    <cfRule type="duplicateValues" dxfId="79" priority="7"/>
    <cfRule type="duplicateValues" dxfId="78" priority="9" stopIfTrue="1"/>
    <cfRule type="duplicateValues" dxfId="77" priority="1"/>
    <cfRule type="duplicateValues" dxfId="76" priority="8"/>
  </conditionalFormatting>
  <conditionalFormatting sqref="B10:C10">
    <cfRule type="duplicateValues" dxfId="75" priority="27534" stopIfTrue="1"/>
    <cfRule type="duplicateValues" dxfId="74" priority="27535" stopIfTrue="1"/>
    <cfRule type="duplicateValues" dxfId="73" priority="27536" stopIfTrue="1"/>
    <cfRule type="duplicateValues" dxfId="72" priority="27537" stopIfTrue="1"/>
  </conditionalFormatting>
  <conditionalFormatting sqref="B14:C22">
    <cfRule type="duplicateValues" dxfId="71" priority="17476"/>
  </conditionalFormatting>
  <conditionalFormatting sqref="B24:C26">
    <cfRule type="duplicateValues" dxfId="70" priority="7147" stopIfTrue="1"/>
  </conditionalFormatting>
  <conditionalFormatting sqref="B24:C65530 B1:C2 B4">
    <cfRule type="expression" dxfId="69" priority="7148" stopIfTrue="1">
      <formula>AND(COUNTIF($B$1:$C$2, B1)+COUNTIF($B$4:$C$4, B1)+COUNTIF($B$24:$C$65530, B1)&gt;1,NOT(ISBLANK(B1)))</formula>
    </cfRule>
  </conditionalFormatting>
  <conditionalFormatting sqref="B24:C1048576 B1:C3 B8:C13 B4">
    <cfRule type="duplicateValues" dxfId="68" priority="178"/>
  </conditionalFormatting>
  <conditionalFormatting sqref="B24:C1048576 B1:C3 B8:C22 B4">
    <cfRule type="duplicateValues" dxfId="67" priority="166"/>
  </conditionalFormatting>
  <conditionalFormatting sqref="B24:C1048576 B1:C3 C12:C13 B8:C11 B4">
    <cfRule type="duplicateValues" dxfId="66" priority="201"/>
  </conditionalFormatting>
  <conditionalFormatting sqref="B24:C1048576 B1:C3 C13 B8:C12 B4">
    <cfRule type="duplicateValues" dxfId="65" priority="188"/>
  </conditionalFormatting>
  <conditionalFormatting sqref="C4">
    <cfRule type="expression" dxfId="64" priority="27562" stopIfTrue="1">
      <formula>AND(COUNTIF($B$1:$C$2, C4)+COUNTIF($B$4:$C$4, C4)+COUNTIF($B$116:$C$65590, C4)&gt;1,NOT(ISBLANK(C4)))</formula>
    </cfRule>
    <cfRule type="duplicateValues" dxfId="63" priority="27558"/>
    <cfRule type="duplicateValues" dxfId="62" priority="27559"/>
    <cfRule type="duplicateValues" dxfId="61" priority="27560"/>
    <cfRule type="duplicateValues" dxfId="60" priority="27561"/>
  </conditionalFormatting>
  <conditionalFormatting sqref="C11:C13 C8:C9">
    <cfRule type="duplicateValues" dxfId="59" priority="14003" stopIfTrue="1"/>
    <cfRule type="duplicateValues" dxfId="58" priority="14002" stopIfTrue="1"/>
    <cfRule type="duplicateValues" dxfId="57" priority="14004" stopIfTrue="1"/>
    <cfRule type="duplicateValues" dxfId="56" priority="14005" stopIfTrue="1"/>
  </conditionalFormatting>
  <conditionalFormatting sqref="C14:C22">
    <cfRule type="duplicateValues" dxfId="55" priority="17487" stopIfTrue="1"/>
    <cfRule type="duplicateValues" dxfId="54" priority="17488" stopIfTrue="1"/>
    <cfRule type="duplicateValues" dxfId="53" priority="17489" stopIfTrue="1"/>
    <cfRule type="duplicateValues" dxfId="52" priority="17490" stopIfTrue="1"/>
  </conditionalFormatting>
  <conditionalFormatting sqref="C23">
    <cfRule type="duplicateValues" dxfId="51" priority="27427"/>
    <cfRule type="duplicateValues" dxfId="50" priority="27428"/>
    <cfRule type="duplicateValues" dxfId="49" priority="27429" stopIfTrue="1"/>
    <cfRule type="duplicateValues" dxfId="48" priority="27430" stopIfTrue="1"/>
    <cfRule type="duplicateValues" dxfId="47" priority="27432" stopIfTrue="1"/>
    <cfRule type="duplicateValues" dxfId="46" priority="27431" stopIfTrue="1"/>
  </conditionalFormatting>
  <conditionalFormatting sqref="C24">
    <cfRule type="duplicateValues" dxfId="45" priority="236" stopIfTrue="1"/>
  </conditionalFormatting>
  <hyperlinks>
    <hyperlink ref="C4" r:id="rId1" display="https://cbc.bigmidia.com/atleta/update?id=55361" xr:uid="{00000000-0004-0000-0300-000000000000}"/>
  </hyperlinks>
  <pageMargins left="0.24" right="0.13" top="0.36" bottom="0.34" header="0.2" footer="0.18"/>
  <pageSetup paperSize="9" scale="86" orientation="landscape" horizontalDpi="4294967294" verticalDpi="300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C51"/>
  <sheetViews>
    <sheetView topLeftCell="B1" zoomScale="85" zoomScaleNormal="8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8.44140625" style="10" customWidth="1"/>
    <col min="6" max="7" width="8" style="2" customWidth="1"/>
    <col min="8" max="8" width="1" style="2" customWidth="1"/>
    <col min="9" max="13" width="6.6640625" style="12" hidden="1" customWidth="1"/>
    <col min="14" max="16" width="7.33203125" style="12" hidden="1" customWidth="1"/>
    <col min="17" max="24" width="7.33203125" style="12" customWidth="1"/>
    <col min="25" max="28" width="6.6640625" style="12" customWidth="1"/>
    <col min="29" max="29" width="1" style="3" customWidth="1"/>
    <col min="30" max="16384" width="9.109375" style="3"/>
  </cols>
  <sheetData>
    <row r="1" spans="1:29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/>
      <c r="M1" s="50"/>
      <c r="N1" s="50"/>
      <c r="O1" s="50"/>
      <c r="P1" s="50"/>
      <c r="Q1" s="50"/>
      <c r="R1" s="50" t="s">
        <v>445</v>
      </c>
      <c r="S1" s="50" t="s">
        <v>420</v>
      </c>
      <c r="T1" s="50" t="s">
        <v>373</v>
      </c>
      <c r="U1" s="50" t="s">
        <v>365</v>
      </c>
      <c r="V1" s="50" t="s">
        <v>354</v>
      </c>
      <c r="W1" s="50" t="s">
        <v>348</v>
      </c>
      <c r="X1" s="50" t="s">
        <v>297</v>
      </c>
      <c r="Y1" s="58" t="s">
        <v>266</v>
      </c>
      <c r="Z1" s="50" t="s">
        <v>160</v>
      </c>
      <c r="AA1" s="50" t="s">
        <v>99</v>
      </c>
      <c r="AB1" s="50" t="s">
        <v>10</v>
      </c>
      <c r="AC1" s="26"/>
    </row>
    <row r="2" spans="1:29" s="4" customFormat="1" ht="79.5" customHeight="1">
      <c r="A2" s="52" t="s">
        <v>461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9"/>
      <c r="Z2" s="51"/>
      <c r="AA2" s="51"/>
      <c r="AB2" s="51"/>
      <c r="AC2" s="33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45781</v>
      </c>
      <c r="S3" s="19">
        <v>45778</v>
      </c>
      <c r="T3" s="19">
        <v>45778</v>
      </c>
      <c r="U3" s="19">
        <v>45773</v>
      </c>
      <c r="V3" s="19">
        <v>45760</v>
      </c>
      <c r="W3" s="19">
        <v>45752</v>
      </c>
      <c r="X3" s="19">
        <v>45746</v>
      </c>
      <c r="Y3" s="47">
        <v>45745</v>
      </c>
      <c r="Z3" s="19">
        <v>45725</v>
      </c>
      <c r="AA3" s="19">
        <v>45704</v>
      </c>
      <c r="AB3" s="19">
        <v>45697</v>
      </c>
      <c r="AC3" s="33"/>
    </row>
    <row r="4" spans="1:29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247</v>
      </c>
      <c r="S4" s="21">
        <v>4</v>
      </c>
      <c r="T4" s="21">
        <v>3</v>
      </c>
      <c r="U4" s="21">
        <v>5</v>
      </c>
      <c r="V4" s="21">
        <v>5</v>
      </c>
      <c r="W4" s="21">
        <v>4</v>
      </c>
      <c r="X4" s="42">
        <v>3</v>
      </c>
      <c r="Y4" s="48">
        <v>5</v>
      </c>
      <c r="Z4" s="42">
        <v>4</v>
      </c>
      <c r="AA4" s="42">
        <v>4</v>
      </c>
      <c r="AB4" s="42">
        <v>5</v>
      </c>
      <c r="AC4" s="34"/>
    </row>
    <row r="5" spans="1:29" s="11" customFormat="1" ht="18" customHeight="1">
      <c r="A5" s="1">
        <v>1</v>
      </c>
      <c r="B5" s="1">
        <v>59044</v>
      </c>
      <c r="C5" s="22" t="s">
        <v>123</v>
      </c>
      <c r="D5" s="1" t="s">
        <v>7</v>
      </c>
      <c r="E5" s="6" t="s">
        <v>29</v>
      </c>
      <c r="F5" s="1" t="s">
        <v>13</v>
      </c>
      <c r="G5" s="1">
        <f t="shared" ref="G5:G42" si="0">SUM(I5:AB5)</f>
        <v>178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50</v>
      </c>
      <c r="S5" s="7"/>
      <c r="T5" s="7"/>
      <c r="U5" s="7"/>
      <c r="V5" s="7"/>
      <c r="W5" s="7">
        <v>13</v>
      </c>
      <c r="X5" s="7">
        <v>55</v>
      </c>
      <c r="Y5" s="7"/>
      <c r="Z5" s="7">
        <v>30</v>
      </c>
      <c r="AA5" s="7">
        <v>30</v>
      </c>
      <c r="AB5" s="7"/>
      <c r="AC5" s="35"/>
    </row>
    <row r="6" spans="1:29" s="11" customFormat="1" ht="18" customHeight="1">
      <c r="A6" s="1">
        <v>2</v>
      </c>
      <c r="B6" s="1">
        <v>54373</v>
      </c>
      <c r="C6" s="22" t="s">
        <v>14</v>
      </c>
      <c r="D6" s="1" t="s">
        <v>7</v>
      </c>
      <c r="E6" s="6" t="s">
        <v>15</v>
      </c>
      <c r="F6" s="1" t="s">
        <v>13</v>
      </c>
      <c r="G6" s="1">
        <f t="shared" si="0"/>
        <v>158</v>
      </c>
      <c r="H6" s="30"/>
      <c r="I6" s="7"/>
      <c r="J6" s="7"/>
      <c r="K6" s="7"/>
      <c r="L6" s="7"/>
      <c r="M6" s="7"/>
      <c r="N6" s="7"/>
      <c r="O6" s="7"/>
      <c r="P6" s="7"/>
      <c r="Q6" s="7"/>
      <c r="R6" s="7">
        <v>60</v>
      </c>
      <c r="S6" s="7"/>
      <c r="T6" s="7"/>
      <c r="U6" s="7"/>
      <c r="V6" s="7"/>
      <c r="W6" s="7">
        <v>30</v>
      </c>
      <c r="X6" s="7">
        <v>45</v>
      </c>
      <c r="Y6" s="7"/>
      <c r="Z6" s="7"/>
      <c r="AA6" s="7">
        <v>15</v>
      </c>
      <c r="AB6" s="7">
        <v>8</v>
      </c>
      <c r="AC6" s="35"/>
    </row>
    <row r="7" spans="1:29" s="11" customFormat="1" ht="18" customHeight="1">
      <c r="A7" s="1">
        <v>3</v>
      </c>
      <c r="B7" s="1" t="s">
        <v>207</v>
      </c>
      <c r="C7" s="22" t="s">
        <v>208</v>
      </c>
      <c r="D7" s="1" t="s">
        <v>7</v>
      </c>
      <c r="E7" s="6" t="s">
        <v>8</v>
      </c>
      <c r="F7" s="1" t="s">
        <v>9</v>
      </c>
      <c r="G7" s="1">
        <f t="shared" si="0"/>
        <v>155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80</v>
      </c>
      <c r="U7" s="7"/>
      <c r="V7" s="7"/>
      <c r="W7" s="7"/>
      <c r="X7" s="7">
        <v>70</v>
      </c>
      <c r="Y7" s="7"/>
      <c r="Z7" s="7">
        <v>5</v>
      </c>
      <c r="AA7" s="7"/>
      <c r="AB7" s="7"/>
      <c r="AC7" s="35"/>
    </row>
    <row r="8" spans="1:29" s="11" customFormat="1" ht="18" customHeight="1">
      <c r="A8" s="1">
        <v>4</v>
      </c>
      <c r="B8" s="1">
        <v>55853</v>
      </c>
      <c r="C8" s="22" t="s">
        <v>23</v>
      </c>
      <c r="D8" s="1" t="s">
        <v>7</v>
      </c>
      <c r="E8" s="6" t="s">
        <v>24</v>
      </c>
      <c r="F8" s="1" t="s">
        <v>13</v>
      </c>
      <c r="G8" s="1">
        <f t="shared" si="0"/>
        <v>151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37</v>
      </c>
      <c r="S8" s="7"/>
      <c r="T8" s="7"/>
      <c r="U8" s="7"/>
      <c r="V8" s="7"/>
      <c r="W8" s="7">
        <v>25</v>
      </c>
      <c r="X8" s="7">
        <v>50</v>
      </c>
      <c r="Y8" s="7"/>
      <c r="Z8" s="7">
        <v>25</v>
      </c>
      <c r="AA8" s="7">
        <v>13</v>
      </c>
      <c r="AB8" s="7">
        <v>1</v>
      </c>
      <c r="AC8" s="35"/>
    </row>
    <row r="9" spans="1:29" s="11" customFormat="1" ht="18" customHeight="1">
      <c r="A9" s="1">
        <v>5</v>
      </c>
      <c r="B9" s="1">
        <v>57630</v>
      </c>
      <c r="C9" s="22" t="s">
        <v>122</v>
      </c>
      <c r="D9" s="1" t="s">
        <v>7</v>
      </c>
      <c r="E9" s="6" t="s">
        <v>12</v>
      </c>
      <c r="F9" s="1" t="s">
        <v>13</v>
      </c>
      <c r="G9" s="1">
        <f t="shared" si="0"/>
        <v>147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55</v>
      </c>
      <c r="S9" s="7"/>
      <c r="T9" s="7"/>
      <c r="U9" s="7"/>
      <c r="V9" s="7"/>
      <c r="W9" s="7">
        <v>17</v>
      </c>
      <c r="X9" s="7">
        <v>40</v>
      </c>
      <c r="Y9" s="7"/>
      <c r="Z9" s="7"/>
      <c r="AA9" s="7">
        <v>35</v>
      </c>
      <c r="AB9" s="7"/>
      <c r="AC9" s="35"/>
    </row>
    <row r="10" spans="1:29" s="11" customFormat="1" ht="18" customHeight="1">
      <c r="A10" s="1">
        <v>6</v>
      </c>
      <c r="B10" s="1">
        <v>46121</v>
      </c>
      <c r="C10" s="22" t="s">
        <v>6</v>
      </c>
      <c r="D10" s="1" t="s">
        <v>7</v>
      </c>
      <c r="E10" s="6" t="s">
        <v>8</v>
      </c>
      <c r="F10" s="1" t="s">
        <v>9</v>
      </c>
      <c r="G10" s="1">
        <f t="shared" si="0"/>
        <v>125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v>75</v>
      </c>
      <c r="Y10" s="7"/>
      <c r="Z10" s="7">
        <v>40</v>
      </c>
      <c r="AA10" s="7"/>
      <c r="AB10" s="7">
        <v>10</v>
      </c>
      <c r="AC10" s="35"/>
    </row>
    <row r="11" spans="1:29" s="11" customFormat="1" ht="18" customHeight="1">
      <c r="A11" s="1">
        <v>7</v>
      </c>
      <c r="B11" s="1">
        <v>44502</v>
      </c>
      <c r="C11" s="22" t="s">
        <v>347</v>
      </c>
      <c r="D11" s="1" t="s">
        <v>7</v>
      </c>
      <c r="E11" s="6" t="s">
        <v>298</v>
      </c>
      <c r="F11" s="1" t="s">
        <v>74</v>
      </c>
      <c r="G11" s="1">
        <f t="shared" si="0"/>
        <v>105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>
        <v>40</v>
      </c>
      <c r="U11" s="7"/>
      <c r="V11" s="7"/>
      <c r="W11" s="7"/>
      <c r="X11" s="7">
        <v>65</v>
      </c>
      <c r="Y11" s="7"/>
      <c r="Z11" s="7"/>
      <c r="AA11" s="7"/>
      <c r="AB11" s="7"/>
      <c r="AC11" s="35"/>
    </row>
    <row r="12" spans="1:29" s="11" customFormat="1" ht="18" customHeight="1">
      <c r="A12" s="1">
        <v>8</v>
      </c>
      <c r="B12" s="1">
        <v>52730</v>
      </c>
      <c r="C12" s="22" t="s">
        <v>17</v>
      </c>
      <c r="D12" s="1" t="s">
        <v>7</v>
      </c>
      <c r="E12" s="6" t="s">
        <v>8</v>
      </c>
      <c r="F12" s="1" t="s">
        <v>9</v>
      </c>
      <c r="G12" s="1">
        <f t="shared" si="0"/>
        <v>96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55</v>
      </c>
      <c r="U12" s="7"/>
      <c r="V12" s="7"/>
      <c r="W12" s="7"/>
      <c r="X12" s="7"/>
      <c r="Y12" s="7"/>
      <c r="Z12" s="7">
        <v>35</v>
      </c>
      <c r="AA12" s="7"/>
      <c r="AB12" s="7">
        <v>6</v>
      </c>
      <c r="AC12" s="35"/>
    </row>
    <row r="13" spans="1:29" s="11" customFormat="1" ht="18" customHeight="1">
      <c r="A13" s="1">
        <v>9</v>
      </c>
      <c r="B13" s="23">
        <v>44773</v>
      </c>
      <c r="C13" s="5" t="s">
        <v>127</v>
      </c>
      <c r="D13" s="1" t="s">
        <v>7</v>
      </c>
      <c r="E13" s="6" t="s">
        <v>29</v>
      </c>
      <c r="F13" s="1" t="s">
        <v>13</v>
      </c>
      <c r="G13" s="1">
        <f t="shared" si="0"/>
        <v>94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45</v>
      </c>
      <c r="S13" s="7"/>
      <c r="T13" s="7"/>
      <c r="U13" s="7"/>
      <c r="V13" s="7"/>
      <c r="W13" s="7">
        <v>40</v>
      </c>
      <c r="X13" s="7"/>
      <c r="Y13" s="7"/>
      <c r="Z13" s="7"/>
      <c r="AA13" s="7">
        <v>9</v>
      </c>
      <c r="AB13" s="7"/>
      <c r="AC13" s="35"/>
    </row>
    <row r="14" spans="1:29" s="11" customFormat="1" ht="18" customHeight="1">
      <c r="A14" s="1">
        <v>10</v>
      </c>
      <c r="B14" s="1">
        <v>41292</v>
      </c>
      <c r="C14" s="22" t="s">
        <v>18</v>
      </c>
      <c r="D14" s="1" t="s">
        <v>7</v>
      </c>
      <c r="E14" s="6" t="s">
        <v>19</v>
      </c>
      <c r="F14" s="1" t="s">
        <v>9</v>
      </c>
      <c r="G14" s="1">
        <f t="shared" si="0"/>
        <v>84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60</v>
      </c>
      <c r="U14" s="7"/>
      <c r="V14" s="7"/>
      <c r="W14" s="7"/>
      <c r="X14" s="7"/>
      <c r="Y14" s="7"/>
      <c r="Z14" s="7">
        <v>20</v>
      </c>
      <c r="AA14" s="7"/>
      <c r="AB14" s="7">
        <v>4</v>
      </c>
      <c r="AC14" s="35"/>
    </row>
    <row r="15" spans="1:29" s="11" customFormat="1" ht="18" customHeight="1">
      <c r="A15" s="1">
        <v>11</v>
      </c>
      <c r="B15" s="1" t="s">
        <v>202</v>
      </c>
      <c r="C15" s="22" t="s">
        <v>203</v>
      </c>
      <c r="D15" s="1" t="s">
        <v>7</v>
      </c>
      <c r="E15" s="6" t="s">
        <v>8</v>
      </c>
      <c r="F15" s="1" t="s">
        <v>9</v>
      </c>
      <c r="G15" s="1">
        <f t="shared" si="0"/>
        <v>83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10</v>
      </c>
      <c r="U15" s="7"/>
      <c r="V15" s="7"/>
      <c r="W15" s="7"/>
      <c r="X15" s="7">
        <v>60</v>
      </c>
      <c r="Y15" s="7"/>
      <c r="Z15" s="7">
        <v>13</v>
      </c>
      <c r="AA15" s="7"/>
      <c r="AB15" s="7"/>
      <c r="AC15" s="35"/>
    </row>
    <row r="16" spans="1:29" s="11" customFormat="1" ht="18" customHeight="1">
      <c r="A16" s="1">
        <v>12</v>
      </c>
      <c r="B16" s="1">
        <v>40147</v>
      </c>
      <c r="C16" s="22" t="s">
        <v>346</v>
      </c>
      <c r="D16" s="1" t="s">
        <v>7</v>
      </c>
      <c r="E16" s="6" t="s">
        <v>298</v>
      </c>
      <c r="F16" s="1" t="s">
        <v>74</v>
      </c>
      <c r="G16" s="1">
        <f t="shared" si="0"/>
        <v>80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v>80</v>
      </c>
      <c r="Y16" s="7"/>
      <c r="Z16" s="7"/>
      <c r="AA16" s="7"/>
      <c r="AB16" s="7"/>
      <c r="AC16" s="35"/>
    </row>
    <row r="17" spans="1:29" s="11" customFormat="1" ht="18" customHeight="1">
      <c r="A17" s="1">
        <v>13</v>
      </c>
      <c r="B17" s="1">
        <v>57556</v>
      </c>
      <c r="C17" s="22" t="s">
        <v>399</v>
      </c>
      <c r="D17" s="1" t="s">
        <v>7</v>
      </c>
      <c r="E17" s="6" t="s">
        <v>12</v>
      </c>
      <c r="F17" s="1" t="s">
        <v>9</v>
      </c>
      <c r="G17" s="1">
        <f t="shared" si="0"/>
        <v>75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v>75</v>
      </c>
      <c r="U17" s="7"/>
      <c r="V17" s="7"/>
      <c r="W17" s="7"/>
      <c r="X17" s="7"/>
      <c r="Y17" s="7"/>
      <c r="Z17" s="7"/>
      <c r="AA17" s="7"/>
      <c r="AB17" s="7"/>
      <c r="AC17" s="35"/>
    </row>
    <row r="18" spans="1:29" s="11" customFormat="1" ht="18" customHeight="1">
      <c r="A18" s="1">
        <v>14</v>
      </c>
      <c r="B18" s="1">
        <v>63694</v>
      </c>
      <c r="C18" s="22" t="s">
        <v>125</v>
      </c>
      <c r="D18" s="1" t="s">
        <v>7</v>
      </c>
      <c r="E18" s="6" t="s">
        <v>29</v>
      </c>
      <c r="F18" s="1" t="s">
        <v>13</v>
      </c>
      <c r="G18" s="1">
        <f t="shared" si="0"/>
        <v>74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>
        <v>40</v>
      </c>
      <c r="S18" s="7"/>
      <c r="T18" s="7"/>
      <c r="U18" s="7"/>
      <c r="V18" s="7"/>
      <c r="W18" s="7"/>
      <c r="X18" s="7"/>
      <c r="Y18" s="7"/>
      <c r="Z18" s="7">
        <v>17</v>
      </c>
      <c r="AA18" s="7">
        <v>17</v>
      </c>
      <c r="AB18" s="7"/>
      <c r="AC18" s="35"/>
    </row>
    <row r="19" spans="1:29" s="11" customFormat="1" ht="18" customHeight="1">
      <c r="A19" s="1">
        <v>15</v>
      </c>
      <c r="B19" s="1">
        <v>38042</v>
      </c>
      <c r="C19" s="22" t="s">
        <v>400</v>
      </c>
      <c r="D19" s="1" t="s">
        <v>7</v>
      </c>
      <c r="E19" s="6" t="s">
        <v>8</v>
      </c>
      <c r="F19" s="1" t="s">
        <v>9</v>
      </c>
      <c r="G19" s="1">
        <f t="shared" si="0"/>
        <v>70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70</v>
      </c>
      <c r="U19" s="7"/>
      <c r="V19" s="7"/>
      <c r="W19" s="7"/>
      <c r="X19" s="7"/>
      <c r="Y19" s="7"/>
      <c r="Z19" s="7"/>
      <c r="AA19" s="7"/>
      <c r="AB19" s="7"/>
      <c r="AC19" s="35"/>
    </row>
    <row r="20" spans="1:29" s="11" customFormat="1" ht="18" customHeight="1">
      <c r="A20" s="1">
        <v>15</v>
      </c>
      <c r="B20" s="1">
        <v>39637</v>
      </c>
      <c r="C20" s="22" t="s">
        <v>349</v>
      </c>
      <c r="D20" s="1" t="s">
        <v>7</v>
      </c>
      <c r="E20" s="6" t="s">
        <v>29</v>
      </c>
      <c r="F20" s="1" t="s">
        <v>13</v>
      </c>
      <c r="G20" s="1">
        <f t="shared" si="0"/>
        <v>70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>
        <v>35</v>
      </c>
      <c r="S20" s="7"/>
      <c r="T20" s="7"/>
      <c r="U20" s="7"/>
      <c r="V20" s="7"/>
      <c r="W20" s="7">
        <v>35</v>
      </c>
      <c r="X20" s="7"/>
      <c r="Y20" s="7"/>
      <c r="Z20" s="7"/>
      <c r="AA20" s="7"/>
      <c r="AB20" s="7"/>
      <c r="AC20" s="35"/>
    </row>
    <row r="21" spans="1:29" s="11" customFormat="1" ht="18" customHeight="1">
      <c r="A21" s="1">
        <v>17</v>
      </c>
      <c r="B21" s="1">
        <v>44072</v>
      </c>
      <c r="C21" s="22" t="s">
        <v>401</v>
      </c>
      <c r="D21" s="1" t="s">
        <v>7</v>
      </c>
      <c r="E21" s="6" t="s">
        <v>376</v>
      </c>
      <c r="F21" s="1" t="s">
        <v>9</v>
      </c>
      <c r="G21" s="1">
        <f t="shared" si="0"/>
        <v>65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65</v>
      </c>
      <c r="U21" s="7"/>
      <c r="V21" s="7"/>
      <c r="W21" s="7"/>
      <c r="X21" s="7"/>
      <c r="Y21" s="7"/>
      <c r="Z21" s="7"/>
      <c r="AA21" s="7"/>
      <c r="AB21" s="7"/>
      <c r="AC21" s="35"/>
    </row>
    <row r="22" spans="1:29" s="11" customFormat="1" ht="18" customHeight="1">
      <c r="A22" s="1">
        <v>18</v>
      </c>
      <c r="B22" s="1">
        <v>58241</v>
      </c>
      <c r="C22" s="22" t="s">
        <v>126</v>
      </c>
      <c r="D22" s="1" t="s">
        <v>7</v>
      </c>
      <c r="E22" s="6" t="s">
        <v>15</v>
      </c>
      <c r="F22" s="1" t="s">
        <v>13</v>
      </c>
      <c r="G22" s="1">
        <f t="shared" si="0"/>
        <v>57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>
        <v>31</v>
      </c>
      <c r="S22" s="7"/>
      <c r="T22" s="7"/>
      <c r="U22" s="7"/>
      <c r="V22" s="7"/>
      <c r="W22" s="7">
        <v>15</v>
      </c>
      <c r="X22" s="7"/>
      <c r="Y22" s="7"/>
      <c r="Z22" s="7"/>
      <c r="AA22" s="7">
        <v>11</v>
      </c>
      <c r="AB22" s="7"/>
      <c r="AC22" s="35"/>
    </row>
    <row r="23" spans="1:29" s="11" customFormat="1" ht="18" customHeight="1">
      <c r="A23" s="1">
        <v>18</v>
      </c>
      <c r="B23" s="1">
        <v>59656</v>
      </c>
      <c r="C23" s="22" t="s">
        <v>206</v>
      </c>
      <c r="D23" s="1" t="s">
        <v>7</v>
      </c>
      <c r="E23" s="6" t="s">
        <v>47</v>
      </c>
      <c r="F23" s="1" t="s">
        <v>9</v>
      </c>
      <c r="G23" s="1">
        <f t="shared" si="0"/>
        <v>57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50</v>
      </c>
      <c r="U23" s="7"/>
      <c r="V23" s="7"/>
      <c r="W23" s="7"/>
      <c r="X23" s="7"/>
      <c r="Y23" s="7"/>
      <c r="Z23" s="7">
        <v>7</v>
      </c>
      <c r="AA23" s="7"/>
      <c r="AB23" s="7"/>
      <c r="AC23" s="35"/>
    </row>
    <row r="24" spans="1:29" s="11" customFormat="1" ht="18" customHeight="1">
      <c r="A24" s="1">
        <v>20</v>
      </c>
      <c r="B24" s="1">
        <v>49920</v>
      </c>
      <c r="C24" s="22" t="s">
        <v>124</v>
      </c>
      <c r="D24" s="1" t="s">
        <v>7</v>
      </c>
      <c r="E24" s="6" t="s">
        <v>15</v>
      </c>
      <c r="F24" s="1" t="s">
        <v>13</v>
      </c>
      <c r="G24" s="1">
        <f t="shared" si="0"/>
        <v>53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>
        <v>33</v>
      </c>
      <c r="S24" s="7"/>
      <c r="T24" s="7"/>
      <c r="U24" s="7"/>
      <c r="V24" s="7"/>
      <c r="W24" s="7"/>
      <c r="X24" s="7"/>
      <c r="Y24" s="7"/>
      <c r="Z24" s="7"/>
      <c r="AA24" s="7">
        <v>20</v>
      </c>
      <c r="AB24" s="7"/>
      <c r="AC24" s="35"/>
    </row>
    <row r="25" spans="1:29" s="11" customFormat="1" ht="18" customHeight="1">
      <c r="A25" s="1">
        <v>21</v>
      </c>
      <c r="B25" s="1">
        <v>59600</v>
      </c>
      <c r="C25" s="22" t="s">
        <v>21</v>
      </c>
      <c r="D25" s="1" t="s">
        <v>7</v>
      </c>
      <c r="E25" s="6" t="s">
        <v>22</v>
      </c>
      <c r="F25" s="1" t="s">
        <v>9</v>
      </c>
      <c r="G25" s="1">
        <f t="shared" si="0"/>
        <v>47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45</v>
      </c>
      <c r="U25" s="7"/>
      <c r="V25" s="7"/>
      <c r="W25" s="7"/>
      <c r="X25" s="7"/>
      <c r="Y25" s="7"/>
      <c r="Z25" s="7"/>
      <c r="AA25" s="7"/>
      <c r="AB25" s="7">
        <v>2</v>
      </c>
      <c r="AC25" s="35"/>
    </row>
    <row r="26" spans="1:29" s="11" customFormat="1" ht="18" customHeight="1">
      <c r="A26" s="1">
        <v>22</v>
      </c>
      <c r="B26" s="1">
        <v>52363</v>
      </c>
      <c r="C26" s="22" t="s">
        <v>402</v>
      </c>
      <c r="D26" s="1" t="s">
        <v>7</v>
      </c>
      <c r="E26" s="6" t="s">
        <v>12</v>
      </c>
      <c r="F26" s="1" t="s">
        <v>9</v>
      </c>
      <c r="G26" s="1">
        <f t="shared" si="0"/>
        <v>35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v>35</v>
      </c>
      <c r="U26" s="7"/>
      <c r="V26" s="7"/>
      <c r="W26" s="7"/>
      <c r="X26" s="7"/>
      <c r="Y26" s="7"/>
      <c r="Z26" s="7"/>
      <c r="AA26" s="7"/>
      <c r="AB26" s="7"/>
      <c r="AC26" s="35"/>
    </row>
    <row r="27" spans="1:29" s="11" customFormat="1" ht="18" customHeight="1">
      <c r="A27" s="1">
        <v>23</v>
      </c>
      <c r="B27" s="1" t="s">
        <v>200</v>
      </c>
      <c r="C27" s="22" t="s">
        <v>201</v>
      </c>
      <c r="D27" s="1" t="s">
        <v>7</v>
      </c>
      <c r="E27" s="6" t="s">
        <v>8</v>
      </c>
      <c r="F27" s="1" t="s">
        <v>9</v>
      </c>
      <c r="G27" s="1">
        <f t="shared" si="0"/>
        <v>30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15</v>
      </c>
      <c r="U27" s="7"/>
      <c r="V27" s="7"/>
      <c r="W27" s="7"/>
      <c r="X27" s="7"/>
      <c r="Y27" s="7"/>
      <c r="Z27" s="7">
        <v>15</v>
      </c>
      <c r="AA27" s="7"/>
      <c r="AB27" s="7"/>
      <c r="AC27" s="35"/>
    </row>
    <row r="28" spans="1:29" s="11" customFormat="1" ht="18" customHeight="1">
      <c r="A28" s="1">
        <v>24</v>
      </c>
      <c r="B28" s="1" t="s">
        <v>204</v>
      </c>
      <c r="C28" s="22" t="s">
        <v>205</v>
      </c>
      <c r="D28" s="1" t="s">
        <v>7</v>
      </c>
      <c r="E28" s="6" t="s">
        <v>8</v>
      </c>
      <c r="F28" s="1" t="s">
        <v>9</v>
      </c>
      <c r="G28" s="1">
        <f t="shared" si="0"/>
        <v>29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20</v>
      </c>
      <c r="U28" s="7"/>
      <c r="V28" s="7"/>
      <c r="W28" s="7"/>
      <c r="X28" s="7"/>
      <c r="Y28" s="7"/>
      <c r="Z28" s="7">
        <v>9</v>
      </c>
      <c r="AA28" s="7"/>
      <c r="AB28" s="7"/>
      <c r="AC28" s="35"/>
    </row>
    <row r="29" spans="1:29" s="11" customFormat="1" ht="18" customHeight="1">
      <c r="A29" s="1">
        <v>25</v>
      </c>
      <c r="B29" s="1">
        <v>48569</v>
      </c>
      <c r="C29" s="22" t="s">
        <v>425</v>
      </c>
      <c r="D29" s="1" t="s">
        <v>7</v>
      </c>
      <c r="E29" s="6" t="s">
        <v>12</v>
      </c>
      <c r="F29" s="1" t="s">
        <v>55</v>
      </c>
      <c r="G29" s="1">
        <f t="shared" si="0"/>
        <v>20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>
        <v>20</v>
      </c>
      <c r="T29" s="7"/>
      <c r="U29" s="7"/>
      <c r="V29" s="7"/>
      <c r="W29" s="7"/>
      <c r="X29" s="7"/>
      <c r="Y29" s="7"/>
      <c r="Z29" s="7"/>
      <c r="AA29" s="7"/>
      <c r="AB29" s="7"/>
      <c r="AC29" s="35"/>
    </row>
    <row r="30" spans="1:29" s="11" customFormat="1" ht="18" customHeight="1">
      <c r="A30" s="1">
        <v>26</v>
      </c>
      <c r="B30" s="1">
        <v>49998</v>
      </c>
      <c r="C30" s="22" t="s">
        <v>426</v>
      </c>
      <c r="D30" s="1" t="s">
        <v>7</v>
      </c>
      <c r="E30" s="6" t="s">
        <v>12</v>
      </c>
      <c r="F30" s="1" t="s">
        <v>55</v>
      </c>
      <c r="G30" s="1">
        <f t="shared" si="0"/>
        <v>17.5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f>35/2</f>
        <v>17.5</v>
      </c>
      <c r="T30" s="7"/>
      <c r="U30" s="7"/>
      <c r="V30" s="7"/>
      <c r="W30" s="7"/>
      <c r="X30" s="7"/>
      <c r="Y30" s="7"/>
      <c r="Z30" s="7"/>
      <c r="AA30" s="7"/>
      <c r="AB30" s="7"/>
      <c r="AC30" s="35"/>
    </row>
    <row r="31" spans="1:29" s="11" customFormat="1" ht="18" customHeight="1">
      <c r="A31" s="1">
        <v>27</v>
      </c>
      <c r="B31" s="1">
        <v>63563</v>
      </c>
      <c r="C31" s="22" t="s">
        <v>427</v>
      </c>
      <c r="D31" s="1" t="s">
        <v>7</v>
      </c>
      <c r="E31" s="6" t="s">
        <v>12</v>
      </c>
      <c r="F31" s="1" t="s">
        <v>55</v>
      </c>
      <c r="G31" s="1">
        <f t="shared" si="0"/>
        <v>15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15</v>
      </c>
      <c r="T31" s="7"/>
      <c r="U31" s="7"/>
      <c r="V31" s="7"/>
      <c r="W31" s="7"/>
      <c r="X31" s="7"/>
      <c r="Y31" s="7"/>
      <c r="Z31" s="7"/>
      <c r="AA31" s="7"/>
      <c r="AB31" s="7"/>
      <c r="AC31" s="35"/>
    </row>
    <row r="32" spans="1:29" s="11" customFormat="1" ht="18" customHeight="1">
      <c r="A32" s="1">
        <v>28</v>
      </c>
      <c r="B32" s="1">
        <v>62277</v>
      </c>
      <c r="C32" s="22" t="s">
        <v>20</v>
      </c>
      <c r="D32" s="1" t="s">
        <v>7</v>
      </c>
      <c r="E32" s="6" t="s">
        <v>8</v>
      </c>
      <c r="F32" s="1" t="s">
        <v>9</v>
      </c>
      <c r="G32" s="1">
        <f t="shared" si="0"/>
        <v>14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49" t="s">
        <v>424</v>
      </c>
      <c r="U32" s="7"/>
      <c r="V32" s="7"/>
      <c r="W32" s="7"/>
      <c r="X32" s="7"/>
      <c r="Y32" s="7"/>
      <c r="Z32" s="7">
        <v>11</v>
      </c>
      <c r="AA32" s="7"/>
      <c r="AB32" s="7">
        <v>3</v>
      </c>
      <c r="AC32" s="35"/>
    </row>
    <row r="33" spans="1:29" s="11" customFormat="1" ht="18" customHeight="1">
      <c r="A33" s="1">
        <v>29</v>
      </c>
      <c r="B33" s="1">
        <v>60799</v>
      </c>
      <c r="C33" s="22" t="s">
        <v>428</v>
      </c>
      <c r="D33" s="1" t="s">
        <v>7</v>
      </c>
      <c r="E33" s="6" t="s">
        <v>429</v>
      </c>
      <c r="F33" s="1" t="s">
        <v>55</v>
      </c>
      <c r="G33" s="1">
        <f t="shared" si="0"/>
        <v>12.5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>
        <f>25/2</f>
        <v>12.5</v>
      </c>
      <c r="T33" s="7"/>
      <c r="U33" s="7"/>
      <c r="V33" s="7"/>
      <c r="W33" s="7"/>
      <c r="X33" s="7"/>
      <c r="Y33" s="7"/>
      <c r="Z33" s="7"/>
      <c r="AA33" s="7"/>
      <c r="AB33" s="7"/>
      <c r="AC33" s="35"/>
    </row>
    <row r="34" spans="1:29" s="11" customFormat="1" ht="18" customHeight="1">
      <c r="A34" s="1">
        <v>30</v>
      </c>
      <c r="B34" s="1">
        <v>52386</v>
      </c>
      <c r="C34" s="22" t="s">
        <v>360</v>
      </c>
      <c r="D34" s="1" t="s">
        <v>7</v>
      </c>
      <c r="E34" s="6" t="s">
        <v>361</v>
      </c>
      <c r="F34" s="1" t="s">
        <v>280</v>
      </c>
      <c r="G34" s="1">
        <f t="shared" si="0"/>
        <v>10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>
        <v>5</v>
      </c>
      <c r="V34" s="7">
        <v>5</v>
      </c>
      <c r="W34" s="7"/>
      <c r="X34" s="7"/>
      <c r="Y34" s="7"/>
      <c r="Z34" s="7"/>
      <c r="AA34" s="7"/>
      <c r="AB34" s="7"/>
      <c r="AC34" s="35"/>
    </row>
    <row r="35" spans="1:29" s="11" customFormat="1" ht="17.399999999999999" customHeight="1">
      <c r="A35" s="1">
        <v>31</v>
      </c>
      <c r="B35" s="1">
        <v>40265</v>
      </c>
      <c r="C35" s="22" t="s">
        <v>11</v>
      </c>
      <c r="D35" s="1" t="s">
        <v>7</v>
      </c>
      <c r="E35" s="6" t="s">
        <v>12</v>
      </c>
      <c r="F35" s="1" t="s">
        <v>13</v>
      </c>
      <c r="G35" s="1">
        <f t="shared" si="0"/>
        <v>9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>
        <v>9</v>
      </c>
      <c r="AC35" s="35"/>
    </row>
    <row r="36" spans="1:29" s="11" customFormat="1" ht="18" customHeight="1">
      <c r="A36" s="1">
        <v>31</v>
      </c>
      <c r="B36" s="1">
        <v>63017</v>
      </c>
      <c r="C36" s="22" t="s">
        <v>289</v>
      </c>
      <c r="D36" s="1" t="s">
        <v>7</v>
      </c>
      <c r="E36" s="6" t="s">
        <v>279</v>
      </c>
      <c r="F36" s="1" t="s">
        <v>270</v>
      </c>
      <c r="G36" s="1">
        <f t="shared" si="0"/>
        <v>9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>
        <v>4</v>
      </c>
      <c r="V36" s="7"/>
      <c r="W36" s="7"/>
      <c r="X36" s="7"/>
      <c r="Y36" s="7">
        <v>5</v>
      </c>
      <c r="Z36" s="7"/>
      <c r="AA36" s="7"/>
      <c r="AB36" s="7"/>
      <c r="AC36" s="35"/>
    </row>
    <row r="37" spans="1:29" s="11" customFormat="1" ht="18" customHeight="1">
      <c r="A37" s="1">
        <v>33</v>
      </c>
      <c r="B37" s="1">
        <v>39720</v>
      </c>
      <c r="C37" s="22" t="s">
        <v>363</v>
      </c>
      <c r="D37" s="1" t="s">
        <v>7</v>
      </c>
      <c r="E37" s="6" t="s">
        <v>12</v>
      </c>
      <c r="F37" s="1" t="s">
        <v>270</v>
      </c>
      <c r="G37" s="1">
        <f t="shared" si="0"/>
        <v>8.5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>
        <v>4.5</v>
      </c>
      <c r="V37" s="7">
        <v>4</v>
      </c>
      <c r="W37" s="7"/>
      <c r="X37" s="7"/>
      <c r="Y37" s="7"/>
      <c r="Z37" s="7"/>
      <c r="AA37" s="7"/>
      <c r="AB37" s="7"/>
      <c r="AC37" s="35"/>
    </row>
    <row r="38" spans="1:29" s="11" customFormat="1" ht="18" customHeight="1">
      <c r="A38" s="1">
        <v>34</v>
      </c>
      <c r="B38" s="1">
        <v>54068</v>
      </c>
      <c r="C38" s="22" t="s">
        <v>16</v>
      </c>
      <c r="D38" s="1" t="s">
        <v>7</v>
      </c>
      <c r="E38" s="6" t="s">
        <v>12</v>
      </c>
      <c r="F38" s="1" t="s">
        <v>9</v>
      </c>
      <c r="G38" s="1">
        <f t="shared" si="0"/>
        <v>7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>
        <v>7</v>
      </c>
      <c r="AC38" s="35"/>
    </row>
    <row r="39" spans="1:29" s="11" customFormat="1" ht="18" customHeight="1">
      <c r="A39" s="1">
        <v>34</v>
      </c>
      <c r="B39" s="1">
        <v>52484</v>
      </c>
      <c r="C39" s="22" t="s">
        <v>128</v>
      </c>
      <c r="D39" s="1" t="s">
        <v>7</v>
      </c>
      <c r="E39" s="6" t="s">
        <v>12</v>
      </c>
      <c r="F39" s="1" t="s">
        <v>13</v>
      </c>
      <c r="G39" s="1">
        <f t="shared" si="0"/>
        <v>7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>
        <v>7</v>
      </c>
      <c r="AB39" s="7"/>
      <c r="AC39" s="35"/>
    </row>
    <row r="40" spans="1:29" s="11" customFormat="1" ht="18" customHeight="1">
      <c r="A40" s="1">
        <v>36</v>
      </c>
      <c r="B40" s="1">
        <v>45127</v>
      </c>
      <c r="C40" s="22" t="s">
        <v>362</v>
      </c>
      <c r="D40" s="1" t="s">
        <v>7</v>
      </c>
      <c r="E40" s="6" t="s">
        <v>12</v>
      </c>
      <c r="F40" s="1" t="s">
        <v>268</v>
      </c>
      <c r="G40" s="1">
        <f t="shared" si="0"/>
        <v>4.5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4.5</v>
      </c>
      <c r="W40" s="7"/>
      <c r="X40" s="7"/>
      <c r="Y40" s="7"/>
      <c r="Z40" s="7"/>
      <c r="AA40" s="7"/>
      <c r="AB40" s="7"/>
      <c r="AC40" s="35"/>
    </row>
    <row r="41" spans="1:29" s="11" customFormat="1" ht="18" customHeight="1">
      <c r="A41" s="1">
        <v>37</v>
      </c>
      <c r="B41" s="1">
        <v>59666</v>
      </c>
      <c r="C41" s="22" t="s">
        <v>209</v>
      </c>
      <c r="D41" s="1" t="s">
        <v>7</v>
      </c>
      <c r="E41" s="6" t="s">
        <v>47</v>
      </c>
      <c r="F41" s="1" t="s">
        <v>9</v>
      </c>
      <c r="G41" s="1">
        <f t="shared" si="0"/>
        <v>4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>
        <v>4</v>
      </c>
      <c r="AA41" s="7"/>
      <c r="AB41" s="7"/>
      <c r="AC41" s="35"/>
    </row>
    <row r="42" spans="1:29" s="11" customFormat="1" ht="18" customHeight="1">
      <c r="A42" s="1">
        <v>38</v>
      </c>
      <c r="B42" s="1" t="s">
        <v>210</v>
      </c>
      <c r="C42" s="22" t="s">
        <v>211</v>
      </c>
      <c r="D42" s="1" t="s">
        <v>7</v>
      </c>
      <c r="E42" s="6" t="s">
        <v>212</v>
      </c>
      <c r="F42" s="1" t="s">
        <v>9</v>
      </c>
      <c r="G42" s="1">
        <f t="shared" si="0"/>
        <v>3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>
        <v>3</v>
      </c>
      <c r="AA42" s="7"/>
      <c r="AB42" s="7"/>
      <c r="AC42" s="35"/>
    </row>
    <row r="43" spans="1:29" s="11" customFormat="1" ht="18" customHeight="1">
      <c r="A43" s="1"/>
      <c r="B43" s="1"/>
      <c r="C43" s="22"/>
      <c r="D43" s="1"/>
      <c r="E43" s="6"/>
      <c r="F43" s="1"/>
      <c r="G43" s="1"/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35"/>
    </row>
    <row r="44" spans="1:29" ht="6.9" customHeight="1">
      <c r="A44" s="37"/>
      <c r="B44" s="32"/>
      <c r="C44" s="38"/>
      <c r="D44" s="32"/>
      <c r="E44" s="39"/>
      <c r="F44" s="32"/>
      <c r="G44" s="40"/>
      <c r="H44" s="32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36"/>
    </row>
    <row r="45" spans="1:29" s="8" customFormat="1" ht="12.75" customHeight="1">
      <c r="A45" s="13"/>
      <c r="B45" s="14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</row>
    <row r="46" spans="1:29">
      <c r="B46" s="3"/>
      <c r="C46" s="2"/>
      <c r="D46" s="10"/>
      <c r="E46" s="2"/>
      <c r="H46" s="44"/>
      <c r="AB46" s="3"/>
    </row>
    <row r="47" spans="1:29">
      <c r="B47" s="3"/>
      <c r="C47" s="2"/>
      <c r="D47" s="10"/>
      <c r="E47" s="2"/>
      <c r="H47" s="44"/>
      <c r="AB47" s="3"/>
    </row>
    <row r="48" spans="1:29">
      <c r="B48" s="3"/>
      <c r="C48" s="2"/>
      <c r="D48" s="10"/>
      <c r="E48" s="2"/>
      <c r="H48" s="44"/>
      <c r="AB48" s="3"/>
    </row>
    <row r="49" spans="2:28">
      <c r="B49" s="3"/>
      <c r="C49" s="2"/>
      <c r="D49" s="10"/>
      <c r="E49" s="2"/>
      <c r="H49" s="44"/>
      <c r="AB49" s="3"/>
    </row>
    <row r="50" spans="2:28">
      <c r="B50" s="3"/>
      <c r="C50" s="2"/>
      <c r="D50" s="10"/>
      <c r="E50" s="2"/>
      <c r="H50" s="44"/>
      <c r="AB50" s="3"/>
    </row>
    <row r="51" spans="2:28">
      <c r="B51" s="3"/>
      <c r="C51" s="2"/>
      <c r="D51" s="10"/>
      <c r="E51" s="2"/>
      <c r="H51" s="44"/>
      <c r="AB51" s="3"/>
    </row>
  </sheetData>
  <sheetProtection algorithmName="SHA-512" hashValue="JcMdBoNZV29Xt3mJp5k/YggIgDUsXGE6bFv3eABWCW0j1/mrqPKUpjnEWygrCwCycbFp5JfukNLFVGi+h2Ne0g==" saltValue="Ocx6JoIT5Gzu21o+90OPyw==" spinCount="100000" sheet="1" selectLockedCells="1" selectUnlockedCells="1"/>
  <autoFilter ref="A4:G42" xr:uid="{00000000-0001-0000-0400-000000000000}"/>
  <sortState xmlns:xlrd2="http://schemas.microsoft.com/office/spreadsheetml/2017/richdata2" ref="B5:AB42">
    <sortCondition descending="1" ref="G5:G42"/>
  </sortState>
  <mergeCells count="22">
    <mergeCell ref="J1:J2"/>
    <mergeCell ref="I1:I2"/>
    <mergeCell ref="A2:G2"/>
    <mergeCell ref="A1:G1"/>
    <mergeCell ref="AB1:AB2"/>
    <mergeCell ref="AA1:AA2"/>
    <mergeCell ref="Z1:Z2"/>
    <mergeCell ref="Y1:Y2"/>
    <mergeCell ref="L1:L2"/>
    <mergeCell ref="M1:M2"/>
    <mergeCell ref="K1:K2"/>
    <mergeCell ref="X1:X2"/>
    <mergeCell ref="N1:N2"/>
    <mergeCell ref="V1:V2"/>
    <mergeCell ref="W1:W2"/>
    <mergeCell ref="Q1:Q2"/>
    <mergeCell ref="O1:O2"/>
    <mergeCell ref="P1:P2"/>
    <mergeCell ref="U1:U2"/>
    <mergeCell ref="T1:T2"/>
    <mergeCell ref="S1:S2"/>
    <mergeCell ref="R1:R2"/>
  </mergeCells>
  <conditionalFormatting sqref="B67:B68 C68 B69:C1048576 B1:C45 B52:C66 B46:B51">
    <cfRule type="duplicateValues" dxfId="44" priority="15"/>
  </conditionalFormatting>
  <conditionalFormatting sqref="B1:C2 B4:C4 B43:C45 B46:B51 B52:C66 B67:B68 C68 B69:C65523">
    <cfRule type="expression" dxfId="43" priority="6931" stopIfTrue="1">
      <formula>AND(COUNTIF($B$1:$C$2, B1)+COUNTIF($B$4:$C$4, B1)+COUNTIF($B$43:$C$65523, B1)&gt;1,NOT(ISBLANK(B1)))</formula>
    </cfRule>
  </conditionalFormatting>
  <conditionalFormatting sqref="B1:C1048576">
    <cfRule type="duplicateValues" dxfId="42" priority="6"/>
    <cfRule type="duplicateValues" dxfId="41" priority="7"/>
  </conditionalFormatting>
  <conditionalFormatting sqref="B3:C3">
    <cfRule type="duplicateValues" dxfId="40" priority="26" stopIfTrue="1"/>
  </conditionalFormatting>
  <conditionalFormatting sqref="B5:C43">
    <cfRule type="duplicateValues" dxfId="39" priority="27582" stopIfTrue="1"/>
    <cfRule type="duplicateValues" dxfId="38" priority="27583" stopIfTrue="1"/>
    <cfRule type="duplicateValues" dxfId="37" priority="27584" stopIfTrue="1"/>
    <cfRule type="duplicateValues" dxfId="36" priority="27585" stopIfTrue="1"/>
  </conditionalFormatting>
  <conditionalFormatting sqref="B43:C45">
    <cfRule type="duplicateValues" dxfId="35" priority="6944" stopIfTrue="1"/>
  </conditionalFormatting>
  <conditionalFormatting sqref="B52:C1048576 B1:C45 B46:B51">
    <cfRule type="duplicateValues" dxfId="34" priority="8"/>
  </conditionalFormatting>
  <conditionalFormatting sqref="C43 B5:C42">
    <cfRule type="duplicateValues" dxfId="33" priority="6934" stopIfTrue="1"/>
  </conditionalFormatting>
  <pageMargins left="0.24" right="0.13" top="0.36" bottom="0.34" header="0.2" footer="0.18"/>
  <pageSetup paperSize="9" scale="91" fitToHeight="0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U29"/>
  <sheetViews>
    <sheetView zoomScale="85" zoomScaleNormal="8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1.33203125" style="10" customWidth="1"/>
    <col min="6" max="6" width="8" style="2" customWidth="1"/>
    <col min="7" max="7" width="8" style="2" bestFit="1" customWidth="1"/>
    <col min="8" max="8" width="1" style="2" customWidth="1"/>
    <col min="9" max="11" width="7.33203125" style="12" hidden="1" customWidth="1"/>
    <col min="12" max="15" width="7.33203125" style="12" customWidth="1"/>
    <col min="16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/>
      <c r="M1" s="50" t="s">
        <v>445</v>
      </c>
      <c r="N1" s="50" t="s">
        <v>373</v>
      </c>
      <c r="O1" s="50" t="s">
        <v>354</v>
      </c>
      <c r="P1" s="50" t="s">
        <v>348</v>
      </c>
      <c r="Q1" s="50" t="s">
        <v>297</v>
      </c>
      <c r="R1" s="50" t="s">
        <v>160</v>
      </c>
      <c r="S1" s="50" t="s">
        <v>99</v>
      </c>
      <c r="T1" s="50" t="s">
        <v>36</v>
      </c>
      <c r="U1" s="26"/>
    </row>
    <row r="2" spans="1:21" s="4" customFormat="1" ht="81" customHeight="1">
      <c r="A2" s="52" t="s">
        <v>462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45781</v>
      </c>
      <c r="N3" s="19">
        <v>45778</v>
      </c>
      <c r="O3" s="19">
        <v>45760</v>
      </c>
      <c r="P3" s="19">
        <v>45752</v>
      </c>
      <c r="Q3" s="19">
        <v>45745</v>
      </c>
      <c r="R3" s="19">
        <v>45725</v>
      </c>
      <c r="S3" s="19">
        <v>45704</v>
      </c>
      <c r="T3" s="19">
        <v>45697</v>
      </c>
      <c r="U3" s="33"/>
    </row>
    <row r="4" spans="1:21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247</v>
      </c>
      <c r="N4" s="21">
        <v>3</v>
      </c>
      <c r="O4" s="21">
        <v>5</v>
      </c>
      <c r="P4" s="21">
        <v>4</v>
      </c>
      <c r="Q4" s="42">
        <v>4</v>
      </c>
      <c r="R4" s="42">
        <v>4</v>
      </c>
      <c r="S4" s="42">
        <v>4</v>
      </c>
      <c r="T4" s="42">
        <v>5</v>
      </c>
      <c r="U4" s="34"/>
    </row>
    <row r="5" spans="1:21" s="11" customFormat="1" ht="18" customHeight="1">
      <c r="A5" s="1">
        <v>1</v>
      </c>
      <c r="B5" s="1">
        <v>44505</v>
      </c>
      <c r="C5" s="5" t="s">
        <v>299</v>
      </c>
      <c r="D5" s="1" t="s">
        <v>26</v>
      </c>
      <c r="E5" s="6" t="s">
        <v>298</v>
      </c>
      <c r="F5" s="1" t="s">
        <v>74</v>
      </c>
      <c r="G5" s="1">
        <f t="shared" ref="G5:G19" si="0">SUM(I5:T5)</f>
        <v>120</v>
      </c>
      <c r="H5" s="30"/>
      <c r="I5" s="7"/>
      <c r="J5" s="7"/>
      <c r="K5" s="7"/>
      <c r="L5" s="7"/>
      <c r="M5" s="7"/>
      <c r="N5" s="7">
        <v>80</v>
      </c>
      <c r="O5" s="7"/>
      <c r="P5" s="7"/>
      <c r="Q5" s="7">
        <v>40</v>
      </c>
      <c r="R5" s="7"/>
      <c r="S5" s="7"/>
      <c r="T5" s="7"/>
      <c r="U5" s="31"/>
    </row>
    <row r="6" spans="1:21" s="11" customFormat="1" ht="18" customHeight="1">
      <c r="A6" s="1">
        <v>2</v>
      </c>
      <c r="B6" s="1">
        <v>57119</v>
      </c>
      <c r="C6" s="5" t="s">
        <v>28</v>
      </c>
      <c r="D6" s="1" t="s">
        <v>26</v>
      </c>
      <c r="E6" s="6" t="s">
        <v>29</v>
      </c>
      <c r="F6" s="1" t="s">
        <v>13</v>
      </c>
      <c r="G6" s="1">
        <f t="shared" si="0"/>
        <v>119</v>
      </c>
      <c r="H6" s="30"/>
      <c r="I6" s="7"/>
      <c r="J6" s="7"/>
      <c r="K6" s="7"/>
      <c r="L6" s="7"/>
      <c r="M6" s="7">
        <f>55/2</f>
        <v>27.5</v>
      </c>
      <c r="N6" s="7"/>
      <c r="O6" s="7"/>
      <c r="P6" s="7">
        <v>17.5</v>
      </c>
      <c r="Q6" s="7">
        <v>25</v>
      </c>
      <c r="R6" s="7"/>
      <c r="S6" s="7">
        <v>40</v>
      </c>
      <c r="T6" s="7">
        <v>9</v>
      </c>
      <c r="U6" s="31"/>
    </row>
    <row r="7" spans="1:21" s="11" customFormat="1" ht="18" customHeight="1">
      <c r="A7" s="1">
        <v>3</v>
      </c>
      <c r="B7" s="1">
        <v>57853</v>
      </c>
      <c r="C7" s="5" t="s">
        <v>135</v>
      </c>
      <c r="D7" s="1" t="s">
        <v>26</v>
      </c>
      <c r="E7" s="6" t="s">
        <v>29</v>
      </c>
      <c r="F7" s="1" t="s">
        <v>13</v>
      </c>
      <c r="G7" s="1">
        <f t="shared" si="0"/>
        <v>105</v>
      </c>
      <c r="H7" s="30"/>
      <c r="I7" s="7"/>
      <c r="J7" s="7"/>
      <c r="K7" s="7"/>
      <c r="L7" s="7"/>
      <c r="M7" s="7">
        <v>30</v>
      </c>
      <c r="N7" s="7"/>
      <c r="O7" s="7"/>
      <c r="P7" s="7">
        <v>20</v>
      </c>
      <c r="Q7" s="7">
        <v>20</v>
      </c>
      <c r="R7" s="7"/>
      <c r="S7" s="7">
        <v>35</v>
      </c>
      <c r="T7" s="7"/>
      <c r="U7" s="31"/>
    </row>
    <row r="8" spans="1:21" s="11" customFormat="1" ht="18" customHeight="1">
      <c r="A8" s="1">
        <v>3</v>
      </c>
      <c r="B8" s="1">
        <v>42039</v>
      </c>
      <c r="C8" s="5" t="s">
        <v>25</v>
      </c>
      <c r="D8" s="1" t="s">
        <v>26</v>
      </c>
      <c r="E8" s="6" t="s">
        <v>27</v>
      </c>
      <c r="F8" s="1" t="s">
        <v>9</v>
      </c>
      <c r="G8" s="1">
        <f t="shared" si="0"/>
        <v>105</v>
      </c>
      <c r="H8" s="30"/>
      <c r="I8" s="7"/>
      <c r="J8" s="7"/>
      <c r="K8" s="7"/>
      <c r="L8" s="7"/>
      <c r="M8" s="7"/>
      <c r="N8" s="7">
        <v>75</v>
      </c>
      <c r="O8" s="7"/>
      <c r="P8" s="7"/>
      <c r="Q8" s="7"/>
      <c r="R8" s="7">
        <v>20</v>
      </c>
      <c r="S8" s="7"/>
      <c r="T8" s="7">
        <v>10</v>
      </c>
      <c r="U8" s="31"/>
    </row>
    <row r="9" spans="1:21" s="11" customFormat="1" ht="18" customHeight="1">
      <c r="A9" s="1">
        <v>5</v>
      </c>
      <c r="B9" s="1">
        <v>57492</v>
      </c>
      <c r="C9" s="5" t="s">
        <v>30</v>
      </c>
      <c r="D9" s="1" t="s">
        <v>26</v>
      </c>
      <c r="E9" s="6" t="s">
        <v>27</v>
      </c>
      <c r="F9" s="1" t="s">
        <v>9</v>
      </c>
      <c r="G9" s="1">
        <f t="shared" si="0"/>
        <v>85.5</v>
      </c>
      <c r="H9" s="30"/>
      <c r="I9" s="7"/>
      <c r="J9" s="7"/>
      <c r="K9" s="7"/>
      <c r="L9" s="7"/>
      <c r="M9" s="7"/>
      <c r="N9" s="7">
        <v>60</v>
      </c>
      <c r="O9" s="7"/>
      <c r="P9" s="7"/>
      <c r="Q9" s="7"/>
      <c r="R9" s="7">
        <v>17.5</v>
      </c>
      <c r="S9" s="7"/>
      <c r="T9" s="7">
        <v>8</v>
      </c>
      <c r="U9" s="31"/>
    </row>
    <row r="10" spans="1:21" s="11" customFormat="1" ht="18" customHeight="1">
      <c r="A10" s="1">
        <v>6</v>
      </c>
      <c r="B10" s="1">
        <v>57910</v>
      </c>
      <c r="C10" s="5" t="s">
        <v>31</v>
      </c>
      <c r="D10" s="1" t="s">
        <v>26</v>
      </c>
      <c r="E10" s="6" t="s">
        <v>32</v>
      </c>
      <c r="F10" s="1" t="s">
        <v>13</v>
      </c>
      <c r="G10" s="1">
        <f t="shared" si="0"/>
        <v>82</v>
      </c>
      <c r="H10" s="30"/>
      <c r="I10" s="7"/>
      <c r="J10" s="7"/>
      <c r="K10" s="7"/>
      <c r="L10" s="7"/>
      <c r="M10" s="7">
        <v>25</v>
      </c>
      <c r="N10" s="7"/>
      <c r="O10" s="7"/>
      <c r="P10" s="7">
        <v>15</v>
      </c>
      <c r="Q10" s="7">
        <v>35</v>
      </c>
      <c r="R10" s="7"/>
      <c r="S10" s="7"/>
      <c r="T10" s="7">
        <v>7</v>
      </c>
      <c r="U10" s="31"/>
    </row>
    <row r="11" spans="1:21" s="11" customFormat="1" ht="18" customHeight="1">
      <c r="A11" s="1">
        <v>7</v>
      </c>
      <c r="B11" s="1">
        <v>49303</v>
      </c>
      <c r="C11" s="5" t="s">
        <v>33</v>
      </c>
      <c r="D11" s="1" t="s">
        <v>26</v>
      </c>
      <c r="E11" s="6" t="s">
        <v>19</v>
      </c>
      <c r="F11" s="1" t="s">
        <v>9</v>
      </c>
      <c r="G11" s="1">
        <f t="shared" si="0"/>
        <v>76</v>
      </c>
      <c r="H11" s="30"/>
      <c r="I11" s="7"/>
      <c r="J11" s="7"/>
      <c r="K11" s="7"/>
      <c r="L11" s="7"/>
      <c r="M11" s="7"/>
      <c r="N11" s="7">
        <v>70</v>
      </c>
      <c r="O11" s="7"/>
      <c r="P11" s="7"/>
      <c r="Q11" s="7"/>
      <c r="R11" s="7"/>
      <c r="S11" s="7"/>
      <c r="T11" s="7">
        <v>6</v>
      </c>
      <c r="U11" s="31"/>
    </row>
    <row r="12" spans="1:21" s="11" customFormat="1" ht="18" customHeight="1">
      <c r="A12" s="1">
        <v>8</v>
      </c>
      <c r="B12" s="1">
        <v>56051</v>
      </c>
      <c r="C12" s="5" t="s">
        <v>215</v>
      </c>
      <c r="D12" s="1" t="s">
        <v>26</v>
      </c>
      <c r="E12" s="6" t="s">
        <v>47</v>
      </c>
      <c r="F12" s="1" t="s">
        <v>9</v>
      </c>
      <c r="G12" s="1">
        <f t="shared" si="0"/>
        <v>67.5</v>
      </c>
      <c r="H12" s="30"/>
      <c r="I12" s="7"/>
      <c r="J12" s="7"/>
      <c r="K12" s="7"/>
      <c r="L12" s="7"/>
      <c r="M12" s="7"/>
      <c r="N12" s="7">
        <v>55</v>
      </c>
      <c r="O12" s="7"/>
      <c r="P12" s="7"/>
      <c r="Q12" s="7"/>
      <c r="R12" s="7">
        <v>12.5</v>
      </c>
      <c r="S12" s="7"/>
      <c r="T12" s="7"/>
      <c r="U12" s="31"/>
    </row>
    <row r="13" spans="1:21" s="11" customFormat="1" ht="18" customHeight="1">
      <c r="A13" s="1">
        <v>9</v>
      </c>
      <c r="B13" s="1">
        <v>61531</v>
      </c>
      <c r="C13" s="5" t="s">
        <v>403</v>
      </c>
      <c r="D13" s="1" t="s">
        <v>26</v>
      </c>
      <c r="E13" s="6" t="s">
        <v>376</v>
      </c>
      <c r="F13" s="1" t="s">
        <v>9</v>
      </c>
      <c r="G13" s="1">
        <f t="shared" si="0"/>
        <v>65</v>
      </c>
      <c r="H13" s="30"/>
      <c r="I13" s="7"/>
      <c r="J13" s="7"/>
      <c r="K13" s="7"/>
      <c r="L13" s="7"/>
      <c r="M13" s="7"/>
      <c r="N13" s="7">
        <v>65</v>
      </c>
      <c r="O13" s="7"/>
      <c r="P13" s="7"/>
      <c r="Q13" s="7"/>
      <c r="R13" s="7"/>
      <c r="S13" s="7"/>
      <c r="T13" s="7"/>
      <c r="U13" s="31"/>
    </row>
    <row r="14" spans="1:21" s="11" customFormat="1" ht="18" customHeight="1">
      <c r="A14" s="1">
        <v>10</v>
      </c>
      <c r="B14" s="1">
        <v>58955</v>
      </c>
      <c r="C14" s="5" t="s">
        <v>136</v>
      </c>
      <c r="D14" s="1" t="s">
        <v>26</v>
      </c>
      <c r="E14" s="6" t="s">
        <v>24</v>
      </c>
      <c r="F14" s="1" t="s">
        <v>13</v>
      </c>
      <c r="G14" s="1">
        <f t="shared" si="0"/>
        <v>57.5</v>
      </c>
      <c r="H14" s="30"/>
      <c r="I14" s="7"/>
      <c r="J14" s="7"/>
      <c r="K14" s="7"/>
      <c r="L14" s="7"/>
      <c r="M14" s="7"/>
      <c r="N14" s="7"/>
      <c r="O14" s="7"/>
      <c r="P14" s="7">
        <f>25/2</f>
        <v>12.5</v>
      </c>
      <c r="Q14" s="7">
        <v>15</v>
      </c>
      <c r="R14" s="7"/>
      <c r="S14" s="7">
        <v>30</v>
      </c>
      <c r="T14" s="7"/>
      <c r="U14" s="31"/>
    </row>
    <row r="15" spans="1:21" s="11" customFormat="1" ht="18" customHeight="1">
      <c r="A15" s="1">
        <v>11</v>
      </c>
      <c r="B15" s="1">
        <v>51888</v>
      </c>
      <c r="C15" s="5" t="s">
        <v>300</v>
      </c>
      <c r="D15" s="1" t="s">
        <v>26</v>
      </c>
      <c r="E15" s="6" t="s">
        <v>298</v>
      </c>
      <c r="F15" s="1" t="s">
        <v>74</v>
      </c>
      <c r="G15" s="1">
        <f t="shared" si="0"/>
        <v>30</v>
      </c>
      <c r="H15" s="30"/>
      <c r="I15" s="7"/>
      <c r="J15" s="7"/>
      <c r="K15" s="7"/>
      <c r="L15" s="7"/>
      <c r="M15" s="7"/>
      <c r="N15" s="7"/>
      <c r="O15" s="7"/>
      <c r="P15" s="7"/>
      <c r="Q15" s="7">
        <v>30</v>
      </c>
      <c r="R15" s="7"/>
      <c r="S15" s="7"/>
      <c r="T15" s="7"/>
      <c r="U15" s="31"/>
    </row>
    <row r="16" spans="1:21" s="11" customFormat="1" ht="18" customHeight="1">
      <c r="A16" s="1">
        <v>12</v>
      </c>
      <c r="B16" s="1">
        <v>61482</v>
      </c>
      <c r="C16" s="5" t="s">
        <v>301</v>
      </c>
      <c r="D16" s="1" t="s">
        <v>26</v>
      </c>
      <c r="E16" s="6" t="s">
        <v>302</v>
      </c>
      <c r="F16" s="1" t="s">
        <v>74</v>
      </c>
      <c r="G16" s="1">
        <f t="shared" si="0"/>
        <v>17</v>
      </c>
      <c r="H16" s="30"/>
      <c r="I16" s="7"/>
      <c r="J16" s="7"/>
      <c r="K16" s="7"/>
      <c r="L16" s="7"/>
      <c r="M16" s="7"/>
      <c r="N16" s="7"/>
      <c r="O16" s="7"/>
      <c r="P16" s="7"/>
      <c r="Q16" s="7">
        <v>17</v>
      </c>
      <c r="R16" s="7"/>
      <c r="S16" s="7"/>
      <c r="T16" s="7"/>
      <c r="U16" s="31"/>
    </row>
    <row r="17" spans="1:21" s="11" customFormat="1" ht="18" customHeight="1">
      <c r="A17" s="1">
        <v>13</v>
      </c>
      <c r="B17" s="1" t="s">
        <v>213</v>
      </c>
      <c r="C17" s="5" t="s">
        <v>214</v>
      </c>
      <c r="D17" s="1" t="s">
        <v>26</v>
      </c>
      <c r="E17" s="6" t="s">
        <v>47</v>
      </c>
      <c r="F17" s="1" t="s">
        <v>9</v>
      </c>
      <c r="G17" s="1">
        <f t="shared" si="0"/>
        <v>15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>
        <v>15</v>
      </c>
      <c r="S17" s="7"/>
      <c r="T17" s="7"/>
      <c r="U17" s="31"/>
    </row>
    <row r="18" spans="1:21" s="11" customFormat="1" ht="18" customHeight="1">
      <c r="A18" s="1">
        <v>14</v>
      </c>
      <c r="B18" s="1">
        <v>63508</v>
      </c>
      <c r="C18" s="5" t="s">
        <v>303</v>
      </c>
      <c r="D18" s="1" t="s">
        <v>26</v>
      </c>
      <c r="E18" s="6" t="s">
        <v>302</v>
      </c>
      <c r="F18" s="1" t="s">
        <v>74</v>
      </c>
      <c r="G18" s="1">
        <f t="shared" si="0"/>
        <v>13</v>
      </c>
      <c r="H18" s="30"/>
      <c r="I18" s="7"/>
      <c r="J18" s="7"/>
      <c r="K18" s="7"/>
      <c r="L18" s="7"/>
      <c r="M18" s="7"/>
      <c r="N18" s="7"/>
      <c r="O18" s="7"/>
      <c r="P18" s="7"/>
      <c r="Q18" s="7">
        <v>13</v>
      </c>
      <c r="R18" s="7"/>
      <c r="S18" s="7"/>
      <c r="T18" s="7"/>
      <c r="U18" s="31"/>
    </row>
    <row r="19" spans="1:21" s="11" customFormat="1" ht="18" customHeight="1">
      <c r="A19" s="1">
        <v>15</v>
      </c>
      <c r="B19" s="1">
        <v>50771</v>
      </c>
      <c r="C19" s="5" t="s">
        <v>359</v>
      </c>
      <c r="D19" s="1" t="s">
        <v>26</v>
      </c>
      <c r="E19" s="6" t="s">
        <v>111</v>
      </c>
      <c r="F19" s="1" t="s">
        <v>9</v>
      </c>
      <c r="G19" s="1">
        <f t="shared" si="0"/>
        <v>5</v>
      </c>
      <c r="H19" s="30"/>
      <c r="I19" s="7"/>
      <c r="J19" s="7"/>
      <c r="K19" s="7"/>
      <c r="L19" s="7"/>
      <c r="M19" s="7"/>
      <c r="N19" s="7"/>
      <c r="O19" s="7">
        <v>5</v>
      </c>
      <c r="P19" s="7"/>
      <c r="Q19" s="7"/>
      <c r="R19" s="7"/>
      <c r="S19" s="7"/>
      <c r="T19" s="7"/>
      <c r="U19" s="31"/>
    </row>
    <row r="20" spans="1:21" ht="18" customHeight="1">
      <c r="A20" s="1"/>
      <c r="B20" s="1"/>
      <c r="C20" s="5"/>
      <c r="D20" s="1"/>
      <c r="E20" s="6"/>
      <c r="F20" s="1"/>
      <c r="G20" s="1"/>
      <c r="H20" s="2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33"/>
    </row>
    <row r="21" spans="1:21" ht="6.9" customHeight="1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36"/>
    </row>
    <row r="22" spans="1:21" s="8" customFormat="1" ht="12.75" customHeight="1">
      <c r="A22" s="13"/>
      <c r="B22" s="14"/>
      <c r="C22" s="15"/>
      <c r="D22" s="14"/>
      <c r="E22" s="14"/>
      <c r="F22" s="14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</row>
    <row r="23" spans="1:21">
      <c r="C23" s="10"/>
      <c r="E23" s="2"/>
      <c r="G23" s="12"/>
      <c r="H23" s="12"/>
      <c r="S23" s="3"/>
      <c r="T23" s="3"/>
    </row>
    <row r="24" spans="1:21">
      <c r="C24" s="10"/>
      <c r="E24" s="2"/>
      <c r="G24" s="12"/>
      <c r="H24" s="12"/>
      <c r="S24" s="3"/>
      <c r="T24" s="3"/>
    </row>
    <row r="25" spans="1:21">
      <c r="C25" s="10"/>
      <c r="E25" s="2"/>
      <c r="G25" s="12"/>
      <c r="H25" s="12"/>
      <c r="S25" s="3"/>
      <c r="T25" s="3"/>
    </row>
    <row r="26" spans="1:21">
      <c r="C26" s="10"/>
      <c r="E26" s="2"/>
      <c r="G26" s="12"/>
      <c r="H26" s="12"/>
      <c r="S26" s="3"/>
      <c r="T26" s="3"/>
    </row>
    <row r="27" spans="1:21">
      <c r="C27" s="10"/>
      <c r="E27" s="2"/>
      <c r="G27" s="12"/>
      <c r="H27" s="12"/>
      <c r="S27" s="3"/>
      <c r="T27" s="3"/>
    </row>
    <row r="28" spans="1:21">
      <c r="C28" s="10"/>
      <c r="E28" s="2"/>
      <c r="G28" s="12"/>
      <c r="H28" s="12"/>
      <c r="S28" s="3"/>
      <c r="T28" s="3"/>
    </row>
    <row r="29" spans="1:21">
      <c r="C29" s="10"/>
      <c r="E29" s="2"/>
      <c r="G29" s="12"/>
      <c r="H29" s="12"/>
      <c r="S29" s="3"/>
      <c r="T29" s="3"/>
    </row>
  </sheetData>
  <sheetProtection algorithmName="SHA-512" hashValue="3HjhVEqXHN3piFxZ2MwC5MxakFil+M1ij0lADFNmnSayxxewcNyh6PeKZqE6g0yJIDIin96hW0IZRXWyiDvo/w==" saltValue="e+QZKwOBS5M0UlFZzDX4Lg==" spinCount="100000" sheet="1" selectLockedCells="1" selectUnlockedCells="1"/>
  <autoFilter ref="A4:G19" xr:uid="{00000000-0001-0000-0500-000000000000}"/>
  <sortState xmlns:xlrd2="http://schemas.microsoft.com/office/spreadsheetml/2017/richdata2" ref="B5:T19">
    <sortCondition descending="1" ref="G5:G19"/>
  </sortState>
  <mergeCells count="14">
    <mergeCell ref="T1:T2"/>
    <mergeCell ref="S1:S2"/>
    <mergeCell ref="R1:R2"/>
    <mergeCell ref="Q1:Q2"/>
    <mergeCell ref="P1:P2"/>
    <mergeCell ref="A1:G1"/>
    <mergeCell ref="A2:G2"/>
    <mergeCell ref="L1:L2"/>
    <mergeCell ref="O1:O2"/>
    <mergeCell ref="K1:K2"/>
    <mergeCell ref="J1:J2"/>
    <mergeCell ref="I1:I2"/>
    <mergeCell ref="N1:N2"/>
    <mergeCell ref="M1:M2"/>
  </mergeCells>
  <conditionalFormatting sqref="B3:C3">
    <cfRule type="duplicateValues" dxfId="32" priority="4" stopIfTrue="1"/>
  </conditionalFormatting>
  <conditionalFormatting sqref="B5:C19">
    <cfRule type="duplicateValues" dxfId="31" priority="27456" stopIfTrue="1"/>
  </conditionalFormatting>
  <conditionalFormatting sqref="B5:C20">
    <cfRule type="duplicateValues" dxfId="30" priority="27457" stopIfTrue="1"/>
  </conditionalFormatting>
  <conditionalFormatting sqref="B20:C21 B1:C2 B4:C4 B30:C65528">
    <cfRule type="expression" dxfId="29" priority="6913" stopIfTrue="1">
      <formula>AND(COUNTIF($B$1:$C$2, B1)+COUNTIF($B$4:$C$4, B1)+COUNTIF($B$20:$C$65528, B1)&gt;1,NOT(ISBLANK(B1)))</formula>
    </cfRule>
  </conditionalFormatting>
  <conditionalFormatting sqref="B20:C21">
    <cfRule type="duplicateValues" dxfId="28" priority="17054" stopIfTrue="1"/>
  </conditionalFormatting>
  <conditionalFormatting sqref="B30:C1048576 B1:C21">
    <cfRule type="duplicateValues" dxfId="27" priority="1"/>
  </conditionalFormatting>
  <conditionalFormatting sqref="C20">
    <cfRule type="duplicateValues" dxfId="26" priority="5" stopIfTrue="1"/>
  </conditionalFormatting>
  <pageMargins left="0.24" right="0.13" top="0.36" bottom="0.34" header="0.2" footer="0.18"/>
  <pageSetup paperSize="9" scale="95" fitToHeight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X40"/>
  <sheetViews>
    <sheetView zoomScale="85" zoomScaleNormal="8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2.109375" style="2" bestFit="1" customWidth="1"/>
    <col min="3" max="3" width="50" style="3" bestFit="1" customWidth="1"/>
    <col min="4" max="4" width="12.6640625" style="2" customWidth="1"/>
    <col min="5" max="5" width="61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7.33203125" style="12" hidden="1" customWidth="1"/>
    <col min="11" max="18" width="7.33203125" style="12" customWidth="1"/>
    <col min="19" max="23" width="6.6640625" style="12" customWidth="1"/>
    <col min="24" max="24" width="1" style="3" customWidth="1"/>
    <col min="25" max="16384" width="9.109375" style="3"/>
  </cols>
  <sheetData>
    <row r="1" spans="1:24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/>
      <c r="L1" s="50" t="s">
        <v>445</v>
      </c>
      <c r="M1" s="50" t="s">
        <v>420</v>
      </c>
      <c r="N1" s="50" t="s">
        <v>373</v>
      </c>
      <c r="O1" s="50" t="s">
        <v>365</v>
      </c>
      <c r="P1" s="50" t="s">
        <v>354</v>
      </c>
      <c r="Q1" s="50" t="s">
        <v>348</v>
      </c>
      <c r="R1" s="50" t="s">
        <v>297</v>
      </c>
      <c r="S1" s="58" t="s">
        <v>266</v>
      </c>
      <c r="T1" s="50" t="s">
        <v>160</v>
      </c>
      <c r="U1" s="50" t="s">
        <v>144</v>
      </c>
      <c r="V1" s="50" t="s">
        <v>99</v>
      </c>
      <c r="W1" s="50" t="s">
        <v>10</v>
      </c>
      <c r="X1" s="26"/>
    </row>
    <row r="2" spans="1:24" s="4" customFormat="1" ht="65.099999999999994" customHeight="1">
      <c r="A2" s="52" t="s">
        <v>463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1"/>
      <c r="Q2" s="51"/>
      <c r="R2" s="51"/>
      <c r="S2" s="59"/>
      <c r="T2" s="51"/>
      <c r="U2" s="51"/>
      <c r="V2" s="51"/>
      <c r="W2" s="51"/>
      <c r="X2" s="33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45781</v>
      </c>
      <c r="M3" s="19">
        <v>45778</v>
      </c>
      <c r="N3" s="19">
        <v>45778</v>
      </c>
      <c r="O3" s="19">
        <v>45773</v>
      </c>
      <c r="P3" s="19">
        <v>45760</v>
      </c>
      <c r="Q3" s="19">
        <v>45752</v>
      </c>
      <c r="R3" s="19">
        <v>45745</v>
      </c>
      <c r="S3" s="47">
        <v>45745</v>
      </c>
      <c r="T3" s="19">
        <v>45725</v>
      </c>
      <c r="U3" s="19">
        <v>45711</v>
      </c>
      <c r="V3" s="19">
        <v>45704</v>
      </c>
      <c r="W3" s="19">
        <v>45697</v>
      </c>
      <c r="X3" s="33"/>
    </row>
    <row r="4" spans="1:24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 t="s">
        <v>247</v>
      </c>
      <c r="M4" s="21">
        <v>4</v>
      </c>
      <c r="N4" s="21">
        <v>3</v>
      </c>
      <c r="O4" s="21">
        <v>5</v>
      </c>
      <c r="P4" s="21">
        <v>5</v>
      </c>
      <c r="Q4" s="21">
        <v>4</v>
      </c>
      <c r="R4" s="42">
        <v>4</v>
      </c>
      <c r="S4" s="48">
        <v>5</v>
      </c>
      <c r="T4" s="42">
        <v>4</v>
      </c>
      <c r="U4" s="42">
        <v>5</v>
      </c>
      <c r="V4" s="42">
        <v>4</v>
      </c>
      <c r="W4" s="42">
        <v>5</v>
      </c>
      <c r="X4" s="34"/>
    </row>
    <row r="5" spans="1:24" s="11" customFormat="1" ht="18" customHeight="1">
      <c r="A5" s="1">
        <v>1</v>
      </c>
      <c r="B5" s="1">
        <v>59129</v>
      </c>
      <c r="C5" s="5" t="s">
        <v>139</v>
      </c>
      <c r="D5" s="1" t="s">
        <v>35</v>
      </c>
      <c r="E5" s="6" t="s">
        <v>32</v>
      </c>
      <c r="F5" s="1" t="s">
        <v>13</v>
      </c>
      <c r="G5" s="1">
        <f t="shared" ref="G5:G37" si="0">SUM(I5:W5)</f>
        <v>245</v>
      </c>
      <c r="H5" s="30"/>
      <c r="I5" s="7"/>
      <c r="J5" s="7"/>
      <c r="K5" s="7"/>
      <c r="L5" s="7">
        <v>60</v>
      </c>
      <c r="M5" s="7"/>
      <c r="N5" s="7">
        <v>75</v>
      </c>
      <c r="O5" s="7"/>
      <c r="P5" s="7"/>
      <c r="Q5" s="7">
        <v>40</v>
      </c>
      <c r="R5" s="7">
        <v>40</v>
      </c>
      <c r="S5" s="7"/>
      <c r="T5" s="7"/>
      <c r="U5" s="7"/>
      <c r="V5" s="7">
        <v>30</v>
      </c>
      <c r="W5" s="7"/>
      <c r="X5" s="35"/>
    </row>
    <row r="6" spans="1:24" s="11" customFormat="1" ht="18" customHeight="1">
      <c r="A6" s="1">
        <v>2</v>
      </c>
      <c r="B6" s="1">
        <v>59159</v>
      </c>
      <c r="C6" s="5" t="s">
        <v>138</v>
      </c>
      <c r="D6" s="1" t="s">
        <v>35</v>
      </c>
      <c r="E6" s="6" t="s">
        <v>32</v>
      </c>
      <c r="F6" s="1" t="s">
        <v>13</v>
      </c>
      <c r="G6" s="1">
        <f t="shared" si="0"/>
        <v>155</v>
      </c>
      <c r="H6" s="30"/>
      <c r="I6" s="7"/>
      <c r="J6" s="7"/>
      <c r="K6" s="7"/>
      <c r="L6" s="7">
        <v>50</v>
      </c>
      <c r="M6" s="7"/>
      <c r="N6" s="7"/>
      <c r="O6" s="7"/>
      <c r="P6" s="7"/>
      <c r="Q6" s="7">
        <v>35</v>
      </c>
      <c r="R6" s="7">
        <v>35</v>
      </c>
      <c r="S6" s="7"/>
      <c r="T6" s="7"/>
      <c r="U6" s="7"/>
      <c r="V6" s="7">
        <v>35</v>
      </c>
      <c r="W6" s="7"/>
      <c r="X6" s="35"/>
    </row>
    <row r="7" spans="1:24" s="11" customFormat="1" ht="18" customHeight="1">
      <c r="A7" s="1">
        <v>3</v>
      </c>
      <c r="B7" s="1">
        <v>55027</v>
      </c>
      <c r="C7" s="5" t="s">
        <v>37</v>
      </c>
      <c r="D7" s="1" t="s">
        <v>35</v>
      </c>
      <c r="E7" s="6" t="s">
        <v>15</v>
      </c>
      <c r="F7" s="1" t="s">
        <v>13</v>
      </c>
      <c r="G7" s="1">
        <f t="shared" si="0"/>
        <v>149</v>
      </c>
      <c r="H7" s="30"/>
      <c r="I7" s="7"/>
      <c r="J7" s="7"/>
      <c r="K7" s="7"/>
      <c r="L7" s="7">
        <v>45</v>
      </c>
      <c r="M7" s="7"/>
      <c r="N7" s="7"/>
      <c r="O7" s="7"/>
      <c r="P7" s="7"/>
      <c r="Q7" s="7">
        <v>30</v>
      </c>
      <c r="R7" s="7">
        <v>25</v>
      </c>
      <c r="S7" s="7"/>
      <c r="T7" s="7"/>
      <c r="U7" s="7"/>
      <c r="V7" s="7">
        <v>40</v>
      </c>
      <c r="W7" s="7">
        <v>9</v>
      </c>
      <c r="X7" s="35"/>
    </row>
    <row r="8" spans="1:24" s="11" customFormat="1" ht="18" customHeight="1">
      <c r="A8" s="1">
        <v>4</v>
      </c>
      <c r="B8" s="1">
        <v>55324</v>
      </c>
      <c r="C8" s="5" t="s">
        <v>42</v>
      </c>
      <c r="D8" s="1" t="s">
        <v>35</v>
      </c>
      <c r="E8" s="6" t="s">
        <v>8</v>
      </c>
      <c r="F8" s="1" t="s">
        <v>9</v>
      </c>
      <c r="G8" s="1">
        <f t="shared" si="0"/>
        <v>121</v>
      </c>
      <c r="H8" s="30"/>
      <c r="I8" s="7"/>
      <c r="J8" s="7"/>
      <c r="K8" s="7"/>
      <c r="L8" s="7"/>
      <c r="M8" s="7"/>
      <c r="N8" s="7">
        <v>65</v>
      </c>
      <c r="O8" s="7"/>
      <c r="P8" s="7"/>
      <c r="Q8" s="7"/>
      <c r="R8" s="7">
        <v>30</v>
      </c>
      <c r="S8" s="7"/>
      <c r="T8" s="7">
        <v>20</v>
      </c>
      <c r="U8" s="7"/>
      <c r="V8" s="7"/>
      <c r="W8" s="7">
        <v>6</v>
      </c>
      <c r="X8" s="35"/>
    </row>
    <row r="9" spans="1:24" s="11" customFormat="1" ht="18" customHeight="1">
      <c r="A9" s="1">
        <v>5</v>
      </c>
      <c r="B9" s="1">
        <v>60853</v>
      </c>
      <c r="C9" s="5" t="s">
        <v>43</v>
      </c>
      <c r="D9" s="1" t="s">
        <v>35</v>
      </c>
      <c r="E9" s="6" t="s">
        <v>15</v>
      </c>
      <c r="F9" s="1" t="s">
        <v>13</v>
      </c>
      <c r="G9" s="1">
        <f t="shared" si="0"/>
        <v>94</v>
      </c>
      <c r="H9" s="30"/>
      <c r="I9" s="7"/>
      <c r="J9" s="7"/>
      <c r="K9" s="7"/>
      <c r="L9" s="7">
        <v>55</v>
      </c>
      <c r="M9" s="7"/>
      <c r="N9" s="7"/>
      <c r="O9" s="7"/>
      <c r="P9" s="7"/>
      <c r="Q9" s="7">
        <v>7</v>
      </c>
      <c r="R9" s="7">
        <v>7</v>
      </c>
      <c r="S9" s="7"/>
      <c r="T9" s="7"/>
      <c r="U9" s="7"/>
      <c r="V9" s="7">
        <v>20</v>
      </c>
      <c r="W9" s="7">
        <v>5</v>
      </c>
      <c r="X9" s="35"/>
    </row>
    <row r="10" spans="1:24" s="11" customFormat="1" ht="18" customHeight="1">
      <c r="A10" s="1">
        <v>6</v>
      </c>
      <c r="B10" s="1">
        <v>51498</v>
      </c>
      <c r="C10" s="5" t="s">
        <v>216</v>
      </c>
      <c r="D10" s="1" t="s">
        <v>35</v>
      </c>
      <c r="E10" s="6" t="s">
        <v>217</v>
      </c>
      <c r="F10" s="1" t="s">
        <v>9</v>
      </c>
      <c r="G10" s="1">
        <f t="shared" si="0"/>
        <v>87.5</v>
      </c>
      <c r="H10" s="30"/>
      <c r="I10" s="7"/>
      <c r="J10" s="7"/>
      <c r="K10" s="7"/>
      <c r="L10" s="7"/>
      <c r="M10" s="7"/>
      <c r="N10" s="7">
        <v>70</v>
      </c>
      <c r="O10" s="7"/>
      <c r="P10" s="7"/>
      <c r="Q10" s="7"/>
      <c r="R10" s="7"/>
      <c r="S10" s="7"/>
      <c r="T10" s="7">
        <v>17.5</v>
      </c>
      <c r="U10" s="7"/>
      <c r="V10" s="7"/>
      <c r="W10" s="7"/>
      <c r="X10" s="35"/>
    </row>
    <row r="11" spans="1:24" s="11" customFormat="1" ht="18" customHeight="1">
      <c r="A11" s="1">
        <v>7</v>
      </c>
      <c r="B11" s="1">
        <v>56035</v>
      </c>
      <c r="C11" s="5" t="s">
        <v>40</v>
      </c>
      <c r="D11" s="1" t="s">
        <v>35</v>
      </c>
      <c r="E11" s="6" t="s">
        <v>41</v>
      </c>
      <c r="F11" s="1" t="s">
        <v>9</v>
      </c>
      <c r="G11" s="1">
        <f t="shared" si="0"/>
        <v>87</v>
      </c>
      <c r="H11" s="30"/>
      <c r="I11" s="7"/>
      <c r="J11" s="7"/>
      <c r="K11" s="7"/>
      <c r="L11" s="7"/>
      <c r="M11" s="7"/>
      <c r="N11" s="7">
        <v>80</v>
      </c>
      <c r="O11" s="7"/>
      <c r="P11" s="7"/>
      <c r="Q11" s="7"/>
      <c r="R11" s="7"/>
      <c r="S11" s="7"/>
      <c r="T11" s="7"/>
      <c r="U11" s="7"/>
      <c r="V11" s="7"/>
      <c r="W11" s="7">
        <v>7</v>
      </c>
      <c r="X11" s="35"/>
    </row>
    <row r="12" spans="1:24" s="11" customFormat="1" ht="18" customHeight="1">
      <c r="A12" s="1">
        <v>8</v>
      </c>
      <c r="B12" s="1">
        <v>59976</v>
      </c>
      <c r="C12" s="5" t="s">
        <v>316</v>
      </c>
      <c r="D12" s="1" t="s">
        <v>35</v>
      </c>
      <c r="E12" s="6" t="s">
        <v>12</v>
      </c>
      <c r="F12" s="1" t="s">
        <v>13</v>
      </c>
      <c r="G12" s="1">
        <f t="shared" si="0"/>
        <v>75</v>
      </c>
      <c r="H12" s="30"/>
      <c r="I12" s="7"/>
      <c r="J12" s="7"/>
      <c r="K12" s="7"/>
      <c r="L12" s="7">
        <v>35</v>
      </c>
      <c r="M12" s="7"/>
      <c r="N12" s="7"/>
      <c r="O12" s="7"/>
      <c r="P12" s="7"/>
      <c r="Q12" s="7">
        <v>25</v>
      </c>
      <c r="R12" s="7">
        <v>15</v>
      </c>
      <c r="S12" s="7"/>
      <c r="T12" s="7"/>
      <c r="U12" s="7"/>
      <c r="V12" s="7"/>
      <c r="W12" s="7"/>
      <c r="X12" s="35"/>
    </row>
    <row r="13" spans="1:24" s="11" customFormat="1" ht="18" customHeight="1">
      <c r="A13" s="1">
        <v>9</v>
      </c>
      <c r="B13" s="1">
        <v>54344</v>
      </c>
      <c r="C13" s="5" t="s">
        <v>142</v>
      </c>
      <c r="D13" s="1" t="s">
        <v>35</v>
      </c>
      <c r="E13" s="6" t="s">
        <v>15</v>
      </c>
      <c r="F13" s="1" t="s">
        <v>13</v>
      </c>
      <c r="G13" s="1">
        <f t="shared" si="0"/>
        <v>70</v>
      </c>
      <c r="H13" s="30"/>
      <c r="I13" s="7"/>
      <c r="J13" s="7"/>
      <c r="K13" s="7"/>
      <c r="L13" s="7">
        <v>33</v>
      </c>
      <c r="M13" s="7"/>
      <c r="N13" s="7"/>
      <c r="O13" s="7"/>
      <c r="P13" s="7"/>
      <c r="Q13" s="7">
        <v>13</v>
      </c>
      <c r="R13" s="7">
        <v>9</v>
      </c>
      <c r="S13" s="7"/>
      <c r="T13" s="7"/>
      <c r="U13" s="7"/>
      <c r="V13" s="7">
        <v>15</v>
      </c>
      <c r="W13" s="7"/>
      <c r="X13" s="35"/>
    </row>
    <row r="14" spans="1:24" s="11" customFormat="1" ht="18" customHeight="1">
      <c r="A14" s="1">
        <v>10</v>
      </c>
      <c r="B14" s="1">
        <v>56591</v>
      </c>
      <c r="C14" s="5" t="s">
        <v>141</v>
      </c>
      <c r="D14" s="1" t="s">
        <v>35</v>
      </c>
      <c r="E14" s="6" t="s">
        <v>15</v>
      </c>
      <c r="F14" s="1" t="s">
        <v>13</v>
      </c>
      <c r="G14" s="1">
        <f t="shared" si="0"/>
        <v>62</v>
      </c>
      <c r="H14" s="30"/>
      <c r="I14" s="7"/>
      <c r="J14" s="7"/>
      <c r="K14" s="7"/>
      <c r="L14" s="7">
        <v>37</v>
      </c>
      <c r="M14" s="7"/>
      <c r="N14" s="7"/>
      <c r="O14" s="7"/>
      <c r="P14" s="7"/>
      <c r="Q14" s="7">
        <v>5</v>
      </c>
      <c r="R14" s="7">
        <v>3</v>
      </c>
      <c r="S14" s="7"/>
      <c r="T14" s="7"/>
      <c r="U14" s="7"/>
      <c r="V14" s="7">
        <v>17</v>
      </c>
      <c r="W14" s="7"/>
      <c r="X14" s="35"/>
    </row>
    <row r="15" spans="1:24" s="11" customFormat="1" ht="18" customHeight="1">
      <c r="A15" s="1">
        <v>11</v>
      </c>
      <c r="B15" s="1">
        <v>59534</v>
      </c>
      <c r="C15" s="5" t="s">
        <v>50</v>
      </c>
      <c r="D15" s="1" t="s">
        <v>35</v>
      </c>
      <c r="E15" s="6" t="s">
        <v>12</v>
      </c>
      <c r="F15" s="1" t="s">
        <v>9</v>
      </c>
      <c r="G15" s="1">
        <f t="shared" si="0"/>
        <v>61</v>
      </c>
      <c r="H15" s="30"/>
      <c r="I15" s="7"/>
      <c r="J15" s="7"/>
      <c r="K15" s="7"/>
      <c r="L15" s="7"/>
      <c r="M15" s="7"/>
      <c r="N15" s="7">
        <v>55</v>
      </c>
      <c r="O15" s="7"/>
      <c r="P15" s="7"/>
      <c r="Q15" s="7"/>
      <c r="R15" s="7"/>
      <c r="S15" s="7"/>
      <c r="T15" s="7"/>
      <c r="U15" s="7">
        <v>5</v>
      </c>
      <c r="V15" s="7"/>
      <c r="W15" s="7">
        <v>1</v>
      </c>
      <c r="X15" s="35"/>
    </row>
    <row r="16" spans="1:24" s="11" customFormat="1" ht="18" customHeight="1">
      <c r="A16" s="1">
        <v>12</v>
      </c>
      <c r="B16" s="1">
        <v>31354</v>
      </c>
      <c r="C16" s="5" t="s">
        <v>404</v>
      </c>
      <c r="D16" s="1" t="s">
        <v>35</v>
      </c>
      <c r="E16" s="6" t="s">
        <v>12</v>
      </c>
      <c r="F16" s="1" t="s">
        <v>405</v>
      </c>
      <c r="G16" s="1">
        <f t="shared" si="0"/>
        <v>60</v>
      </c>
      <c r="H16" s="30"/>
      <c r="I16" s="7"/>
      <c r="J16" s="7"/>
      <c r="K16" s="7"/>
      <c r="L16" s="7"/>
      <c r="M16" s="7"/>
      <c r="N16" s="7">
        <v>60</v>
      </c>
      <c r="O16" s="7"/>
      <c r="P16" s="7"/>
      <c r="Q16" s="7"/>
      <c r="R16" s="7"/>
      <c r="S16" s="7"/>
      <c r="T16" s="7"/>
      <c r="U16" s="7"/>
      <c r="V16" s="7"/>
      <c r="W16" s="7"/>
      <c r="X16" s="35"/>
    </row>
    <row r="17" spans="1:24" s="11" customFormat="1" ht="18" customHeight="1">
      <c r="A17" s="1">
        <v>12</v>
      </c>
      <c r="B17" s="1" t="s">
        <v>218</v>
      </c>
      <c r="C17" s="5" t="s">
        <v>219</v>
      </c>
      <c r="D17" s="1" t="s">
        <v>35</v>
      </c>
      <c r="E17" s="6" t="s">
        <v>47</v>
      </c>
      <c r="F17" s="1" t="s">
        <v>9</v>
      </c>
      <c r="G17" s="1">
        <f t="shared" si="0"/>
        <v>60</v>
      </c>
      <c r="H17" s="30"/>
      <c r="I17" s="7"/>
      <c r="J17" s="7"/>
      <c r="K17" s="7"/>
      <c r="L17" s="7"/>
      <c r="M17" s="7"/>
      <c r="N17" s="7">
        <v>45</v>
      </c>
      <c r="O17" s="7"/>
      <c r="P17" s="7"/>
      <c r="Q17" s="7"/>
      <c r="R17" s="7"/>
      <c r="S17" s="7"/>
      <c r="T17" s="7">
        <v>15</v>
      </c>
      <c r="U17" s="7"/>
      <c r="V17" s="7"/>
      <c r="W17" s="7"/>
      <c r="X17" s="35"/>
    </row>
    <row r="18" spans="1:24" s="11" customFormat="1" ht="18" customHeight="1">
      <c r="A18" s="1">
        <v>14</v>
      </c>
      <c r="B18" s="1">
        <v>60761</v>
      </c>
      <c r="C18" s="5" t="s">
        <v>48</v>
      </c>
      <c r="D18" s="1" t="s">
        <v>35</v>
      </c>
      <c r="E18" s="6" t="s">
        <v>49</v>
      </c>
      <c r="F18" s="1" t="s">
        <v>9</v>
      </c>
      <c r="G18" s="1">
        <f t="shared" si="0"/>
        <v>52</v>
      </c>
      <c r="H18" s="30"/>
      <c r="I18" s="7"/>
      <c r="J18" s="7"/>
      <c r="K18" s="7"/>
      <c r="L18" s="7"/>
      <c r="M18" s="7"/>
      <c r="N18" s="7">
        <v>50</v>
      </c>
      <c r="O18" s="7"/>
      <c r="P18" s="7"/>
      <c r="Q18" s="7"/>
      <c r="R18" s="7"/>
      <c r="S18" s="7"/>
      <c r="T18" s="7"/>
      <c r="U18" s="7"/>
      <c r="V18" s="7"/>
      <c r="W18" s="7">
        <v>2</v>
      </c>
      <c r="X18" s="35"/>
    </row>
    <row r="19" spans="1:24" s="11" customFormat="1" ht="18" customHeight="1">
      <c r="A19" s="1">
        <v>15</v>
      </c>
      <c r="B19" s="1">
        <v>63888</v>
      </c>
      <c r="C19" s="5" t="s">
        <v>140</v>
      </c>
      <c r="D19" s="1" t="s">
        <v>35</v>
      </c>
      <c r="E19" s="6" t="s">
        <v>12</v>
      </c>
      <c r="F19" s="1" t="s">
        <v>13</v>
      </c>
      <c r="G19" s="1">
        <f t="shared" si="0"/>
        <v>45</v>
      </c>
      <c r="H19" s="30"/>
      <c r="I19" s="7"/>
      <c r="J19" s="7"/>
      <c r="K19" s="7"/>
      <c r="L19" s="7"/>
      <c r="M19" s="7"/>
      <c r="N19" s="7"/>
      <c r="O19" s="7"/>
      <c r="P19" s="7"/>
      <c r="Q19" s="7">
        <v>15</v>
      </c>
      <c r="R19" s="7">
        <v>5</v>
      </c>
      <c r="S19" s="7"/>
      <c r="T19" s="7"/>
      <c r="U19" s="7"/>
      <c r="V19" s="7">
        <v>25</v>
      </c>
      <c r="W19" s="7"/>
      <c r="X19" s="35"/>
    </row>
    <row r="20" spans="1:24" s="11" customFormat="1" ht="18" customHeight="1">
      <c r="A20" s="1">
        <v>15</v>
      </c>
      <c r="B20" s="1">
        <v>52422</v>
      </c>
      <c r="C20" s="5" t="s">
        <v>34</v>
      </c>
      <c r="D20" s="1" t="s">
        <v>35</v>
      </c>
      <c r="E20" s="6" t="s">
        <v>8</v>
      </c>
      <c r="F20" s="1" t="s">
        <v>9</v>
      </c>
      <c r="G20" s="1">
        <f t="shared" si="0"/>
        <v>45</v>
      </c>
      <c r="H20" s="30"/>
      <c r="I20" s="7"/>
      <c r="J20" s="7"/>
      <c r="K20" s="7"/>
      <c r="L20" s="7"/>
      <c r="M20" s="7"/>
      <c r="N20" s="7">
        <v>35</v>
      </c>
      <c r="O20" s="7"/>
      <c r="P20" s="7"/>
      <c r="Q20" s="7"/>
      <c r="R20" s="7"/>
      <c r="S20" s="7"/>
      <c r="T20" s="7"/>
      <c r="U20" s="7"/>
      <c r="V20" s="7"/>
      <c r="W20" s="7">
        <v>10</v>
      </c>
      <c r="X20" s="35"/>
    </row>
    <row r="21" spans="1:24" s="11" customFormat="1" ht="18" customHeight="1">
      <c r="A21" s="1">
        <v>17</v>
      </c>
      <c r="B21" s="1">
        <v>60786</v>
      </c>
      <c r="C21" s="5" t="s">
        <v>44</v>
      </c>
      <c r="D21" s="1" t="s">
        <v>35</v>
      </c>
      <c r="E21" s="6" t="s">
        <v>45</v>
      </c>
      <c r="F21" s="1" t="s">
        <v>9</v>
      </c>
      <c r="G21" s="1">
        <f t="shared" si="0"/>
        <v>44</v>
      </c>
      <c r="H21" s="30"/>
      <c r="I21" s="7"/>
      <c r="J21" s="7"/>
      <c r="K21" s="7"/>
      <c r="L21" s="7"/>
      <c r="M21" s="7"/>
      <c r="N21" s="7">
        <v>40</v>
      </c>
      <c r="O21" s="7"/>
      <c r="P21" s="7"/>
      <c r="Q21" s="7"/>
      <c r="R21" s="7"/>
      <c r="S21" s="7"/>
      <c r="T21" s="7"/>
      <c r="U21" s="7"/>
      <c r="V21" s="7"/>
      <c r="W21" s="7">
        <v>4</v>
      </c>
      <c r="X21" s="35"/>
    </row>
    <row r="22" spans="1:24" s="11" customFormat="1" ht="18" customHeight="1">
      <c r="A22" s="1">
        <v>18</v>
      </c>
      <c r="B22" s="1">
        <v>63199</v>
      </c>
      <c r="C22" s="5" t="s">
        <v>143</v>
      </c>
      <c r="D22" s="1" t="s">
        <v>35</v>
      </c>
      <c r="E22" s="6" t="s">
        <v>32</v>
      </c>
      <c r="F22" s="1" t="s">
        <v>13</v>
      </c>
      <c r="G22" s="1">
        <f t="shared" si="0"/>
        <v>43</v>
      </c>
      <c r="H22" s="30"/>
      <c r="I22" s="7"/>
      <c r="J22" s="7"/>
      <c r="K22" s="7"/>
      <c r="L22" s="7"/>
      <c r="M22" s="7"/>
      <c r="N22" s="7"/>
      <c r="O22" s="7"/>
      <c r="P22" s="7"/>
      <c r="Q22" s="7">
        <v>17</v>
      </c>
      <c r="R22" s="7">
        <v>13</v>
      </c>
      <c r="S22" s="7"/>
      <c r="T22" s="7"/>
      <c r="U22" s="7"/>
      <c r="V22" s="7">
        <v>13</v>
      </c>
      <c r="W22" s="7"/>
      <c r="X22" s="35"/>
    </row>
    <row r="23" spans="1:24" s="11" customFormat="1" ht="18" customHeight="1">
      <c r="A23" s="1">
        <v>19</v>
      </c>
      <c r="B23" s="1">
        <v>46493</v>
      </c>
      <c r="C23" s="5" t="s">
        <v>315</v>
      </c>
      <c r="D23" s="1" t="s">
        <v>35</v>
      </c>
      <c r="E23" s="6" t="s">
        <v>298</v>
      </c>
      <c r="F23" s="1" t="s">
        <v>74</v>
      </c>
      <c r="G23" s="1">
        <f t="shared" si="0"/>
        <v>37</v>
      </c>
      <c r="H23" s="30"/>
      <c r="I23" s="7"/>
      <c r="J23" s="7"/>
      <c r="K23" s="7"/>
      <c r="L23" s="7"/>
      <c r="M23" s="7"/>
      <c r="N23" s="7"/>
      <c r="O23" s="7"/>
      <c r="P23" s="7"/>
      <c r="Q23" s="7">
        <v>20</v>
      </c>
      <c r="R23" s="7">
        <v>17</v>
      </c>
      <c r="S23" s="7"/>
      <c r="T23" s="7"/>
      <c r="U23" s="7"/>
      <c r="V23" s="7"/>
      <c r="W23" s="7"/>
      <c r="X23" s="35"/>
    </row>
    <row r="24" spans="1:24" s="11" customFormat="1" ht="18" customHeight="1">
      <c r="A24" s="1">
        <v>20</v>
      </c>
      <c r="B24" s="1">
        <v>63290</v>
      </c>
      <c r="C24" s="5" t="s">
        <v>317</v>
      </c>
      <c r="D24" s="1" t="s">
        <v>35</v>
      </c>
      <c r="E24" s="6" t="s">
        <v>15</v>
      </c>
      <c r="F24" s="1" t="s">
        <v>13</v>
      </c>
      <c r="G24" s="1">
        <f t="shared" si="0"/>
        <v>22</v>
      </c>
      <c r="H24" s="30"/>
      <c r="I24" s="7"/>
      <c r="J24" s="7"/>
      <c r="K24" s="7"/>
      <c r="L24" s="7"/>
      <c r="M24" s="7"/>
      <c r="N24" s="7"/>
      <c r="O24" s="7"/>
      <c r="P24" s="7"/>
      <c r="Q24" s="7">
        <v>11</v>
      </c>
      <c r="R24" s="7">
        <v>11</v>
      </c>
      <c r="S24" s="7"/>
      <c r="T24" s="7"/>
      <c r="U24" s="7"/>
      <c r="V24" s="7"/>
      <c r="W24" s="7"/>
      <c r="X24" s="35"/>
    </row>
    <row r="25" spans="1:24" s="11" customFormat="1" ht="18" customHeight="1">
      <c r="A25" s="1">
        <v>21</v>
      </c>
      <c r="B25" s="1">
        <v>63130</v>
      </c>
      <c r="C25" s="5" t="s">
        <v>422</v>
      </c>
      <c r="D25" s="1" t="s">
        <v>35</v>
      </c>
      <c r="E25" s="6" t="s">
        <v>193</v>
      </c>
      <c r="F25" s="1" t="s">
        <v>55</v>
      </c>
      <c r="G25" s="1">
        <f t="shared" si="0"/>
        <v>20</v>
      </c>
      <c r="H25" s="30"/>
      <c r="I25" s="7"/>
      <c r="J25" s="7"/>
      <c r="K25" s="7"/>
      <c r="L25" s="7"/>
      <c r="M25" s="7">
        <v>20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35"/>
    </row>
    <row r="26" spans="1:24" s="11" customFormat="1" ht="18" customHeight="1">
      <c r="A26" s="1">
        <v>21</v>
      </c>
      <c r="B26" s="1">
        <v>62175</v>
      </c>
      <c r="C26" s="5" t="s">
        <v>314</v>
      </c>
      <c r="D26" s="1" t="s">
        <v>35</v>
      </c>
      <c r="E26" s="6" t="s">
        <v>109</v>
      </c>
      <c r="F26" s="1" t="s">
        <v>74</v>
      </c>
      <c r="G26" s="1">
        <f t="shared" si="0"/>
        <v>20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>
        <v>20</v>
      </c>
      <c r="S26" s="7"/>
      <c r="T26" s="7"/>
      <c r="U26" s="7"/>
      <c r="V26" s="7"/>
      <c r="W26" s="7"/>
      <c r="X26" s="35"/>
    </row>
    <row r="27" spans="1:24" s="11" customFormat="1" ht="18" customHeight="1">
      <c r="A27" s="1">
        <v>21</v>
      </c>
      <c r="B27" s="1">
        <v>63329</v>
      </c>
      <c r="C27" s="5" t="s">
        <v>290</v>
      </c>
      <c r="D27" s="1" t="s">
        <v>35</v>
      </c>
      <c r="E27" s="6" t="s">
        <v>12</v>
      </c>
      <c r="F27" s="1" t="s">
        <v>270</v>
      </c>
      <c r="G27" s="1">
        <f t="shared" si="0"/>
        <v>20</v>
      </c>
      <c r="H27" s="30"/>
      <c r="I27" s="7"/>
      <c r="J27" s="7"/>
      <c r="K27" s="7"/>
      <c r="L27" s="7"/>
      <c r="M27" s="7"/>
      <c r="N27" s="7"/>
      <c r="O27" s="7">
        <v>5</v>
      </c>
      <c r="P27" s="7">
        <v>10</v>
      </c>
      <c r="Q27" s="7"/>
      <c r="R27" s="7"/>
      <c r="S27" s="7">
        <v>5</v>
      </c>
      <c r="T27" s="7"/>
      <c r="U27" s="7"/>
      <c r="V27" s="7"/>
      <c r="W27" s="7"/>
      <c r="X27" s="35"/>
    </row>
    <row r="28" spans="1:24" s="11" customFormat="1" ht="18" customHeight="1">
      <c r="A28" s="1">
        <v>24</v>
      </c>
      <c r="B28" s="1">
        <v>64556</v>
      </c>
      <c r="C28" s="5" t="s">
        <v>423</v>
      </c>
      <c r="D28" s="1" t="s">
        <v>35</v>
      </c>
      <c r="E28" s="6" t="s">
        <v>193</v>
      </c>
      <c r="F28" s="1" t="s">
        <v>55</v>
      </c>
      <c r="G28" s="1">
        <f t="shared" si="0"/>
        <v>17.5</v>
      </c>
      <c r="H28" s="30"/>
      <c r="I28" s="7"/>
      <c r="J28" s="7"/>
      <c r="K28" s="7"/>
      <c r="L28" s="7"/>
      <c r="M28" s="7">
        <f>35/2</f>
        <v>17.5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35"/>
    </row>
    <row r="29" spans="1:24" s="11" customFormat="1" ht="18" customHeight="1">
      <c r="A29" s="1">
        <v>25</v>
      </c>
      <c r="B29" s="1">
        <v>60600</v>
      </c>
      <c r="C29" s="11" t="s">
        <v>292</v>
      </c>
      <c r="D29" s="1" t="s">
        <v>35</v>
      </c>
      <c r="E29" s="6" t="s">
        <v>279</v>
      </c>
      <c r="F29" s="1" t="s">
        <v>270</v>
      </c>
      <c r="G29" s="1">
        <f t="shared" si="0"/>
        <v>13</v>
      </c>
      <c r="H29" s="30"/>
      <c r="I29" s="7"/>
      <c r="J29" s="7"/>
      <c r="K29" s="7"/>
      <c r="L29" s="7"/>
      <c r="M29" s="7"/>
      <c r="N29" s="7"/>
      <c r="O29" s="7"/>
      <c r="P29" s="7">
        <v>9</v>
      </c>
      <c r="Q29" s="7"/>
      <c r="R29" s="7"/>
      <c r="S29" s="7">
        <v>4</v>
      </c>
      <c r="T29" s="7"/>
      <c r="U29" s="7"/>
      <c r="V29" s="7"/>
      <c r="W29" s="7"/>
      <c r="X29" s="35"/>
    </row>
    <row r="30" spans="1:24" s="11" customFormat="1" ht="18" customHeight="1">
      <c r="A30" s="1">
        <v>25</v>
      </c>
      <c r="B30" s="1">
        <v>59965</v>
      </c>
      <c r="C30" s="5" t="s">
        <v>318</v>
      </c>
      <c r="D30" s="1" t="s">
        <v>35</v>
      </c>
      <c r="E30" s="6" t="s">
        <v>109</v>
      </c>
      <c r="F30" s="1" t="s">
        <v>74</v>
      </c>
      <c r="G30" s="1">
        <f t="shared" si="0"/>
        <v>13</v>
      </c>
      <c r="H30" s="30"/>
      <c r="I30" s="7"/>
      <c r="J30" s="7"/>
      <c r="K30" s="7"/>
      <c r="L30" s="7"/>
      <c r="M30" s="7"/>
      <c r="N30" s="7"/>
      <c r="O30" s="7"/>
      <c r="P30" s="7"/>
      <c r="Q30" s="7">
        <v>9</v>
      </c>
      <c r="R30" s="7">
        <v>4</v>
      </c>
      <c r="S30" s="7"/>
      <c r="T30" s="7"/>
      <c r="U30" s="7"/>
      <c r="V30" s="7"/>
      <c r="W30" s="7"/>
      <c r="X30" s="35"/>
    </row>
    <row r="31" spans="1:24" s="11" customFormat="1" ht="18" customHeight="1">
      <c r="A31" s="1">
        <v>27</v>
      </c>
      <c r="B31" s="1" t="s">
        <v>220</v>
      </c>
      <c r="C31" s="5" t="s">
        <v>221</v>
      </c>
      <c r="D31" s="1" t="s">
        <v>35</v>
      </c>
      <c r="E31" s="6" t="s">
        <v>222</v>
      </c>
      <c r="F31" s="1" t="s">
        <v>9</v>
      </c>
      <c r="G31" s="1">
        <f t="shared" si="0"/>
        <v>12.5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12.5</v>
      </c>
      <c r="U31" s="7"/>
      <c r="V31" s="7"/>
      <c r="W31" s="7"/>
      <c r="X31" s="35"/>
    </row>
    <row r="32" spans="1:24" s="11" customFormat="1" ht="18" customHeight="1">
      <c r="A32" s="1">
        <v>27</v>
      </c>
      <c r="B32" s="1">
        <v>49823</v>
      </c>
      <c r="C32" s="5" t="s">
        <v>291</v>
      </c>
      <c r="D32" s="1" t="s">
        <v>35</v>
      </c>
      <c r="E32" s="6" t="s">
        <v>12</v>
      </c>
      <c r="F32" s="1" t="s">
        <v>270</v>
      </c>
      <c r="G32" s="1">
        <f t="shared" si="0"/>
        <v>12.5</v>
      </c>
      <c r="H32" s="30"/>
      <c r="I32" s="7"/>
      <c r="J32" s="7"/>
      <c r="K32" s="7"/>
      <c r="L32" s="7"/>
      <c r="M32" s="7"/>
      <c r="N32" s="7"/>
      <c r="O32" s="7"/>
      <c r="P32" s="7">
        <v>8</v>
      </c>
      <c r="Q32" s="7"/>
      <c r="R32" s="7"/>
      <c r="S32" s="7">
        <v>4.5</v>
      </c>
      <c r="T32" s="7"/>
      <c r="U32" s="7"/>
      <c r="V32" s="7"/>
      <c r="W32" s="7"/>
      <c r="X32" s="35"/>
    </row>
    <row r="33" spans="1:24" s="11" customFormat="1" ht="18" customHeight="1">
      <c r="A33" s="1">
        <v>29</v>
      </c>
      <c r="B33" s="1">
        <v>56422</v>
      </c>
      <c r="C33" s="5" t="s">
        <v>293</v>
      </c>
      <c r="D33" s="1" t="s">
        <v>35</v>
      </c>
      <c r="E33" s="6" t="s">
        <v>12</v>
      </c>
      <c r="F33" s="1" t="s">
        <v>268</v>
      </c>
      <c r="G33" s="1">
        <f t="shared" si="0"/>
        <v>10.5</v>
      </c>
      <c r="H33" s="30"/>
      <c r="I33" s="7"/>
      <c r="J33" s="7"/>
      <c r="K33" s="7"/>
      <c r="L33" s="7"/>
      <c r="M33" s="7"/>
      <c r="N33" s="7"/>
      <c r="O33" s="7"/>
      <c r="P33" s="7">
        <v>7</v>
      </c>
      <c r="Q33" s="7"/>
      <c r="R33" s="7"/>
      <c r="S33" s="7">
        <v>3.5</v>
      </c>
      <c r="T33" s="7"/>
      <c r="U33" s="7"/>
      <c r="V33" s="7"/>
      <c r="W33" s="7"/>
      <c r="X33" s="35"/>
    </row>
    <row r="34" spans="1:24" s="11" customFormat="1" ht="18" customHeight="1">
      <c r="A34" s="1">
        <v>30</v>
      </c>
      <c r="B34" s="1">
        <v>61359</v>
      </c>
      <c r="C34" s="5" t="s">
        <v>38</v>
      </c>
      <c r="D34" s="1" t="s">
        <v>35</v>
      </c>
      <c r="E34" s="6" t="s">
        <v>12</v>
      </c>
      <c r="F34" s="1" t="s">
        <v>39</v>
      </c>
      <c r="G34" s="1">
        <f t="shared" si="0"/>
        <v>8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8</v>
      </c>
      <c r="X34" s="35"/>
    </row>
    <row r="35" spans="1:24" s="11" customFormat="1" ht="18" customHeight="1">
      <c r="A35" s="1">
        <v>31</v>
      </c>
      <c r="B35" s="1">
        <v>55490</v>
      </c>
      <c r="C35" s="5" t="s">
        <v>46</v>
      </c>
      <c r="D35" s="1" t="s">
        <v>35</v>
      </c>
      <c r="E35" s="6" t="s">
        <v>47</v>
      </c>
      <c r="F35" s="1" t="s">
        <v>9</v>
      </c>
      <c r="G35" s="1">
        <f t="shared" si="0"/>
        <v>3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3</v>
      </c>
      <c r="X35" s="35"/>
    </row>
    <row r="36" spans="1:24" s="11" customFormat="1" ht="18" customHeight="1">
      <c r="A36" s="1">
        <v>32</v>
      </c>
      <c r="B36" s="1">
        <v>59618</v>
      </c>
      <c r="C36" s="5" t="s">
        <v>319</v>
      </c>
      <c r="D36" s="1" t="s">
        <v>35</v>
      </c>
      <c r="E36" s="6" t="s">
        <v>298</v>
      </c>
      <c r="F36" s="1" t="s">
        <v>74</v>
      </c>
      <c r="G36" s="1">
        <f t="shared" si="0"/>
        <v>2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>
        <v>2</v>
      </c>
      <c r="S36" s="7"/>
      <c r="T36" s="7"/>
      <c r="U36" s="7"/>
      <c r="V36" s="7"/>
      <c r="W36" s="7"/>
      <c r="X36" s="35"/>
    </row>
    <row r="37" spans="1:24" s="11" customFormat="1" ht="18" customHeight="1">
      <c r="A37" s="1">
        <v>33</v>
      </c>
      <c r="B37" s="1">
        <v>64777</v>
      </c>
      <c r="C37" s="5" t="s">
        <v>320</v>
      </c>
      <c r="D37" s="1" t="s">
        <v>35</v>
      </c>
      <c r="E37" s="6" t="s">
        <v>12</v>
      </c>
      <c r="F37" s="1" t="s">
        <v>13</v>
      </c>
      <c r="G37" s="1">
        <f t="shared" si="0"/>
        <v>1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>
        <v>1</v>
      </c>
      <c r="S37" s="7"/>
      <c r="T37" s="7"/>
      <c r="U37" s="7"/>
      <c r="V37" s="7"/>
      <c r="W37" s="7"/>
      <c r="X37" s="35"/>
    </row>
    <row r="38" spans="1:24" s="11" customFormat="1" ht="18" customHeight="1">
      <c r="A38" s="1"/>
      <c r="B38" s="1"/>
      <c r="C38" s="5"/>
      <c r="D38" s="1"/>
      <c r="E38" s="6"/>
      <c r="F38" s="1"/>
      <c r="G38" s="1"/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35"/>
    </row>
    <row r="39" spans="1:24" ht="6.9" customHeight="1">
      <c r="A39" s="37"/>
      <c r="B39" s="32"/>
      <c r="C39" s="38"/>
      <c r="D39" s="32"/>
      <c r="E39" s="39"/>
      <c r="F39" s="32"/>
      <c r="G39" s="40"/>
      <c r="H39" s="32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36"/>
    </row>
    <row r="40" spans="1:24" s="8" customFormat="1" ht="12.75" customHeight="1">
      <c r="A40" s="13"/>
      <c r="B40" s="14"/>
      <c r="D40" s="14"/>
      <c r="E40" s="15"/>
      <c r="F40" s="14"/>
      <c r="G40" s="14"/>
      <c r="H40" s="14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</sheetData>
  <sheetProtection algorithmName="SHA-512" hashValue="IAO3se5hLnQEJPQipJJAurC7vCYnDTlbTPU+O21lo7Np+qCi7mbd7PzA+nZ+mebYs6hQ+kkFNLwXh2tZ2ses2A==" saltValue="FsStjV8lvXYOpCLNARlEog==" spinCount="100000" sheet="1" selectLockedCells="1" selectUnlockedCells="1"/>
  <sortState xmlns:xlrd2="http://schemas.microsoft.com/office/spreadsheetml/2017/richdata2" ref="B5:W37">
    <sortCondition descending="1" ref="G5:G37"/>
  </sortState>
  <mergeCells count="17">
    <mergeCell ref="A1:G1"/>
    <mergeCell ref="A2:G2"/>
    <mergeCell ref="Q1:Q2"/>
    <mergeCell ref="R1:R2"/>
    <mergeCell ref="I1:I2"/>
    <mergeCell ref="P1:P2"/>
    <mergeCell ref="K1:K2"/>
    <mergeCell ref="J1:J2"/>
    <mergeCell ref="O1:O2"/>
    <mergeCell ref="N1:N2"/>
    <mergeCell ref="M1:M2"/>
    <mergeCell ref="L1:L2"/>
    <mergeCell ref="W1:W2"/>
    <mergeCell ref="V1:V2"/>
    <mergeCell ref="U1:U2"/>
    <mergeCell ref="T1:T2"/>
    <mergeCell ref="S1:S2"/>
  </mergeCells>
  <conditionalFormatting sqref="B3:C3">
    <cfRule type="duplicateValues" dxfId="25" priority="12" stopIfTrue="1"/>
  </conditionalFormatting>
  <conditionalFormatting sqref="B30:C38 B4:C28 B29">
    <cfRule type="duplicateValues" dxfId="24" priority="27473" stopIfTrue="1"/>
  </conditionalFormatting>
  <conditionalFormatting sqref="B30:C38 B5:C28 B29">
    <cfRule type="duplicateValues" dxfId="23" priority="27477" stopIfTrue="1"/>
    <cfRule type="duplicateValues" dxfId="22" priority="27478" stopIfTrue="1"/>
  </conditionalFormatting>
  <conditionalFormatting sqref="B30:C1048576 B1:C28 B29">
    <cfRule type="duplicateValues" dxfId="21" priority="3"/>
    <cfRule type="duplicateValues" dxfId="20" priority="5"/>
    <cfRule type="duplicateValues" dxfId="19" priority="6"/>
  </conditionalFormatting>
  <conditionalFormatting sqref="B39:C40">
    <cfRule type="duplicateValues" dxfId="18" priority="16227" stopIfTrue="1"/>
  </conditionalFormatting>
  <conditionalFormatting sqref="B39:C65526 B1:C2 B4:C4">
    <cfRule type="expression" dxfId="17" priority="16228" stopIfTrue="1">
      <formula>AND(COUNTIF($B$1:$C$2, B1)+COUNTIF($B$4:$C$4, B1)+COUNTIF($B$39:$C$65526, B1)&gt;1,NOT(ISBLANK(B1)))</formula>
    </cfRule>
  </conditionalFormatting>
  <pageMargins left="0.24" right="0.13" top="0.36" bottom="0.34" header="0.2" footer="0.18"/>
  <pageSetup paperSize="9" scale="93" fitToHeight="0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22"/>
  <sheetViews>
    <sheetView zoomScale="85" zoomScaleNormal="8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51" style="10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hidden="1" customWidth="1"/>
    <col min="10" max="13" width="7.33203125" style="12" customWidth="1"/>
    <col min="14" max="17" width="6.6640625" style="12" customWidth="1"/>
    <col min="18" max="18" width="1" style="3" customWidth="1"/>
    <col min="19" max="16384" width="9.109375" style="3"/>
  </cols>
  <sheetData>
    <row r="1" spans="1:18" ht="69" customHeight="1">
      <c r="A1" s="55"/>
      <c r="B1" s="56"/>
      <c r="C1" s="56"/>
      <c r="D1" s="56"/>
      <c r="E1" s="56"/>
      <c r="F1" s="56"/>
      <c r="G1" s="57"/>
      <c r="H1" s="26"/>
      <c r="I1" s="50"/>
      <c r="J1" s="50"/>
      <c r="K1" s="50" t="s">
        <v>445</v>
      </c>
      <c r="L1" s="50" t="s">
        <v>373</v>
      </c>
      <c r="M1" s="50" t="s">
        <v>348</v>
      </c>
      <c r="N1" s="50" t="s">
        <v>297</v>
      </c>
      <c r="O1" s="58" t="s">
        <v>266</v>
      </c>
      <c r="P1" s="50" t="s">
        <v>160</v>
      </c>
      <c r="Q1" s="50" t="s">
        <v>36</v>
      </c>
      <c r="R1" s="26"/>
    </row>
    <row r="2" spans="1:18" s="4" customFormat="1" ht="65.099999999999994" customHeight="1">
      <c r="A2" s="52" t="s">
        <v>464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9"/>
      <c r="P2" s="51"/>
      <c r="Q2" s="51"/>
      <c r="R2" s="33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45781</v>
      </c>
      <c r="L3" s="19">
        <v>45778</v>
      </c>
      <c r="M3" s="19">
        <v>45752</v>
      </c>
      <c r="N3" s="19">
        <v>45745</v>
      </c>
      <c r="O3" s="47">
        <v>45745</v>
      </c>
      <c r="P3" s="19">
        <v>45725</v>
      </c>
      <c r="Q3" s="19">
        <v>45697</v>
      </c>
      <c r="R3" s="33"/>
    </row>
    <row r="4" spans="1:18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 t="s">
        <v>247</v>
      </c>
      <c r="L4" s="21">
        <v>3</v>
      </c>
      <c r="M4" s="21">
        <v>4</v>
      </c>
      <c r="N4" s="42">
        <v>4</v>
      </c>
      <c r="O4" s="48">
        <v>5</v>
      </c>
      <c r="P4" s="42">
        <v>4</v>
      </c>
      <c r="Q4" s="42">
        <v>5</v>
      </c>
      <c r="R4" s="34"/>
    </row>
    <row r="5" spans="1:18" s="11" customFormat="1" ht="18" customHeight="1">
      <c r="A5" s="1">
        <v>1</v>
      </c>
      <c r="B5" s="1">
        <v>63200</v>
      </c>
      <c r="C5" s="5" t="s">
        <v>59</v>
      </c>
      <c r="D5" s="1" t="s">
        <v>52</v>
      </c>
      <c r="E5" s="6" t="s">
        <v>32</v>
      </c>
      <c r="F5" s="1" t="s">
        <v>13</v>
      </c>
      <c r="G5" s="1">
        <f t="shared" ref="G5:G19" si="0">SUM(I5:Q5)</f>
        <v>130</v>
      </c>
      <c r="H5" s="30"/>
      <c r="I5" s="7"/>
      <c r="J5" s="7"/>
      <c r="K5" s="7">
        <v>55</v>
      </c>
      <c r="L5" s="7"/>
      <c r="M5" s="7">
        <v>40</v>
      </c>
      <c r="N5" s="7">
        <v>30</v>
      </c>
      <c r="O5" s="7"/>
      <c r="P5" s="7"/>
      <c r="Q5" s="7">
        <v>5</v>
      </c>
      <c r="R5" s="31"/>
    </row>
    <row r="6" spans="1:18" s="11" customFormat="1" ht="18" customHeight="1">
      <c r="A6" s="1">
        <v>2</v>
      </c>
      <c r="B6" s="1">
        <v>55945</v>
      </c>
      <c r="C6" s="5" t="s">
        <v>58</v>
      </c>
      <c r="D6" s="1" t="s">
        <v>52</v>
      </c>
      <c r="E6" s="6" t="s">
        <v>32</v>
      </c>
      <c r="F6" s="1" t="s">
        <v>13</v>
      </c>
      <c r="G6" s="1">
        <f t="shared" si="0"/>
        <v>111</v>
      </c>
      <c r="H6" s="30"/>
      <c r="I6" s="7"/>
      <c r="J6" s="7"/>
      <c r="K6" s="7">
        <v>50</v>
      </c>
      <c r="L6" s="7"/>
      <c r="M6" s="7">
        <v>20</v>
      </c>
      <c r="N6" s="7">
        <v>35</v>
      </c>
      <c r="O6" s="7"/>
      <c r="P6" s="7"/>
      <c r="Q6" s="7">
        <v>6</v>
      </c>
      <c r="R6" s="31"/>
    </row>
    <row r="7" spans="1:18" s="11" customFormat="1" ht="18" customHeight="1">
      <c r="A7" s="1">
        <v>3</v>
      </c>
      <c r="B7" s="1">
        <v>60748</v>
      </c>
      <c r="C7" s="5" t="s">
        <v>57</v>
      </c>
      <c r="D7" s="1" t="s">
        <v>52</v>
      </c>
      <c r="E7" s="6" t="s">
        <v>47</v>
      </c>
      <c r="F7" s="1" t="s">
        <v>9</v>
      </c>
      <c r="G7" s="1">
        <f t="shared" si="0"/>
        <v>102</v>
      </c>
      <c r="H7" s="30"/>
      <c r="I7" s="7"/>
      <c r="J7" s="7"/>
      <c r="K7" s="7"/>
      <c r="L7" s="7">
        <v>75</v>
      </c>
      <c r="M7" s="7"/>
      <c r="N7" s="7"/>
      <c r="O7" s="7"/>
      <c r="P7" s="7">
        <v>20</v>
      </c>
      <c r="Q7" s="7">
        <v>7</v>
      </c>
      <c r="R7" s="31"/>
    </row>
    <row r="8" spans="1:18" s="11" customFormat="1" ht="18" customHeight="1">
      <c r="A8" s="1">
        <v>4</v>
      </c>
      <c r="B8" s="1">
        <v>64211</v>
      </c>
      <c r="C8" s="5" t="s">
        <v>305</v>
      </c>
      <c r="D8" s="1" t="s">
        <v>52</v>
      </c>
      <c r="E8" s="6" t="s">
        <v>12</v>
      </c>
      <c r="F8" s="1" t="s">
        <v>13</v>
      </c>
      <c r="G8" s="1">
        <f t="shared" si="0"/>
        <v>95</v>
      </c>
      <c r="H8" s="30"/>
      <c r="I8" s="7"/>
      <c r="J8" s="7"/>
      <c r="K8" s="7">
        <v>40</v>
      </c>
      <c r="L8" s="7"/>
      <c r="M8" s="7">
        <v>35</v>
      </c>
      <c r="N8" s="7">
        <v>20</v>
      </c>
      <c r="O8" s="7"/>
      <c r="P8" s="7"/>
      <c r="Q8" s="7"/>
      <c r="R8" s="31"/>
    </row>
    <row r="9" spans="1:18" s="11" customFormat="1" ht="18" customHeight="1">
      <c r="A9" s="1">
        <v>4</v>
      </c>
      <c r="B9" s="1">
        <v>50010</v>
      </c>
      <c r="C9" s="5" t="s">
        <v>304</v>
      </c>
      <c r="D9" s="1" t="s">
        <v>52</v>
      </c>
      <c r="E9" s="6" t="s">
        <v>24</v>
      </c>
      <c r="F9" s="1" t="s">
        <v>13</v>
      </c>
      <c r="G9" s="1">
        <f t="shared" si="0"/>
        <v>95</v>
      </c>
      <c r="H9" s="30"/>
      <c r="I9" s="7"/>
      <c r="J9" s="7"/>
      <c r="K9" s="7">
        <v>45</v>
      </c>
      <c r="L9" s="7"/>
      <c r="M9" s="7">
        <v>25</v>
      </c>
      <c r="N9" s="7">
        <v>25</v>
      </c>
      <c r="O9" s="7"/>
      <c r="P9" s="7"/>
      <c r="Q9" s="7"/>
      <c r="R9" s="31"/>
    </row>
    <row r="10" spans="1:18" s="11" customFormat="1" ht="18" customHeight="1">
      <c r="A10" s="1">
        <v>6</v>
      </c>
      <c r="B10" s="1">
        <v>55821</v>
      </c>
      <c r="C10" s="5" t="s">
        <v>51</v>
      </c>
      <c r="D10" s="1" t="s">
        <v>52</v>
      </c>
      <c r="E10" s="6" t="s">
        <v>19</v>
      </c>
      <c r="F10" s="1" t="s">
        <v>9</v>
      </c>
      <c r="G10" s="1">
        <f t="shared" si="0"/>
        <v>90</v>
      </c>
      <c r="H10" s="30"/>
      <c r="I10" s="7"/>
      <c r="J10" s="7"/>
      <c r="K10" s="7"/>
      <c r="L10" s="7">
        <v>80</v>
      </c>
      <c r="M10" s="7"/>
      <c r="N10" s="7"/>
      <c r="O10" s="7"/>
      <c r="P10" s="7"/>
      <c r="Q10" s="7">
        <v>10</v>
      </c>
      <c r="R10" s="31"/>
    </row>
    <row r="11" spans="1:18" s="11" customFormat="1" ht="18" customHeight="1">
      <c r="A11" s="1">
        <v>7</v>
      </c>
      <c r="B11" s="1">
        <v>62517</v>
      </c>
      <c r="C11" s="5" t="s">
        <v>63</v>
      </c>
      <c r="D11" s="1" t="s">
        <v>52</v>
      </c>
      <c r="E11" s="6" t="s">
        <v>47</v>
      </c>
      <c r="F11" s="1" t="s">
        <v>9</v>
      </c>
      <c r="G11" s="1">
        <f t="shared" si="0"/>
        <v>84.5</v>
      </c>
      <c r="H11" s="30"/>
      <c r="I11" s="7"/>
      <c r="J11" s="7"/>
      <c r="K11" s="7"/>
      <c r="L11" s="7">
        <v>65</v>
      </c>
      <c r="M11" s="7"/>
      <c r="N11" s="7"/>
      <c r="O11" s="7"/>
      <c r="P11" s="7">
        <v>17.5</v>
      </c>
      <c r="Q11" s="7">
        <v>2</v>
      </c>
      <c r="R11" s="31"/>
    </row>
    <row r="12" spans="1:18" s="11" customFormat="1" ht="18" customHeight="1">
      <c r="A12" s="1">
        <v>8</v>
      </c>
      <c r="B12" s="1">
        <v>61290</v>
      </c>
      <c r="C12" s="11" t="s">
        <v>62</v>
      </c>
      <c r="D12" s="1" t="s">
        <v>52</v>
      </c>
      <c r="E12" s="6" t="s">
        <v>15</v>
      </c>
      <c r="F12" s="1" t="s">
        <v>13</v>
      </c>
      <c r="G12" s="1">
        <f t="shared" si="0"/>
        <v>83</v>
      </c>
      <c r="H12" s="30"/>
      <c r="I12" s="7"/>
      <c r="J12" s="7"/>
      <c r="K12" s="7">
        <v>35</v>
      </c>
      <c r="L12" s="7"/>
      <c r="M12" s="7">
        <v>30</v>
      </c>
      <c r="N12" s="7">
        <v>15</v>
      </c>
      <c r="O12" s="7"/>
      <c r="P12" s="7"/>
      <c r="Q12" s="7">
        <v>3</v>
      </c>
      <c r="R12" s="31"/>
    </row>
    <row r="13" spans="1:18" s="11" customFormat="1" ht="18" customHeight="1">
      <c r="A13" s="1">
        <v>9</v>
      </c>
      <c r="B13" s="1">
        <v>49021</v>
      </c>
      <c r="C13" s="5" t="s">
        <v>53</v>
      </c>
      <c r="D13" s="1" t="s">
        <v>52</v>
      </c>
      <c r="E13" s="6" t="s">
        <v>54</v>
      </c>
      <c r="F13" s="1" t="s">
        <v>55</v>
      </c>
      <c r="G13" s="1">
        <f t="shared" si="0"/>
        <v>79</v>
      </c>
      <c r="H13" s="30"/>
      <c r="I13" s="7"/>
      <c r="J13" s="7"/>
      <c r="K13" s="7"/>
      <c r="L13" s="7">
        <v>70</v>
      </c>
      <c r="M13" s="7"/>
      <c r="N13" s="7"/>
      <c r="O13" s="7"/>
      <c r="P13" s="7"/>
      <c r="Q13" s="7">
        <v>9</v>
      </c>
      <c r="R13" s="31"/>
    </row>
    <row r="14" spans="1:18" s="11" customFormat="1" ht="18" customHeight="1">
      <c r="A14" s="1">
        <v>10</v>
      </c>
      <c r="B14" s="1">
        <v>59641</v>
      </c>
      <c r="C14" s="5" t="s">
        <v>64</v>
      </c>
      <c r="D14" s="1" t="s">
        <v>52</v>
      </c>
      <c r="E14" s="6" t="s">
        <v>22</v>
      </c>
      <c r="F14" s="1" t="s">
        <v>9</v>
      </c>
      <c r="G14" s="1">
        <f t="shared" si="0"/>
        <v>61</v>
      </c>
      <c r="H14" s="30"/>
      <c r="I14" s="7"/>
      <c r="J14" s="7"/>
      <c r="K14" s="7"/>
      <c r="L14" s="7">
        <v>60</v>
      </c>
      <c r="M14" s="7"/>
      <c r="N14" s="7"/>
      <c r="O14" s="7"/>
      <c r="P14" s="7"/>
      <c r="Q14" s="7">
        <v>1</v>
      </c>
      <c r="R14" s="31"/>
    </row>
    <row r="15" spans="1:18" s="11" customFormat="1" ht="18" customHeight="1">
      <c r="A15" s="1">
        <v>11</v>
      </c>
      <c r="B15" s="1">
        <v>55964</v>
      </c>
      <c r="C15" s="5" t="s">
        <v>406</v>
      </c>
      <c r="D15" s="1" t="s">
        <v>52</v>
      </c>
      <c r="E15" s="6" t="s">
        <v>12</v>
      </c>
      <c r="F15" s="1" t="s">
        <v>9</v>
      </c>
      <c r="G15" s="1">
        <f t="shared" si="0"/>
        <v>55</v>
      </c>
      <c r="H15" s="30"/>
      <c r="I15" s="7"/>
      <c r="J15" s="7"/>
      <c r="K15" s="7"/>
      <c r="L15" s="7">
        <v>55</v>
      </c>
      <c r="M15" s="7"/>
      <c r="N15" s="7"/>
      <c r="O15" s="7"/>
      <c r="P15" s="7"/>
      <c r="Q15" s="7"/>
      <c r="R15" s="31"/>
    </row>
    <row r="16" spans="1:18" s="11" customFormat="1" ht="18" customHeight="1">
      <c r="A16" s="1">
        <v>12</v>
      </c>
      <c r="B16" s="1">
        <v>59963</v>
      </c>
      <c r="C16" s="5" t="s">
        <v>455</v>
      </c>
      <c r="D16" s="1" t="s">
        <v>52</v>
      </c>
      <c r="E16" s="6" t="s">
        <v>12</v>
      </c>
      <c r="F16" s="1" t="s">
        <v>13</v>
      </c>
      <c r="G16" s="1">
        <f t="shared" si="0"/>
        <v>37</v>
      </c>
      <c r="H16" s="30"/>
      <c r="I16" s="7"/>
      <c r="J16" s="7"/>
      <c r="K16" s="7">
        <v>37</v>
      </c>
      <c r="L16" s="7"/>
      <c r="M16" s="7"/>
      <c r="N16" s="7"/>
      <c r="O16" s="7"/>
      <c r="P16" s="7"/>
      <c r="Q16" s="7"/>
      <c r="R16" s="31"/>
    </row>
    <row r="17" spans="1:18" s="11" customFormat="1" ht="18" customHeight="1">
      <c r="A17" s="1">
        <v>13</v>
      </c>
      <c r="B17" s="1">
        <v>56650</v>
      </c>
      <c r="C17" s="5" t="s">
        <v>56</v>
      </c>
      <c r="D17" s="1" t="s">
        <v>52</v>
      </c>
      <c r="E17" s="6" t="s">
        <v>12</v>
      </c>
      <c r="F17" s="1" t="s">
        <v>9</v>
      </c>
      <c r="G17" s="1">
        <f t="shared" si="0"/>
        <v>8</v>
      </c>
      <c r="H17" s="30"/>
      <c r="I17" s="7"/>
      <c r="J17" s="7"/>
      <c r="K17" s="7"/>
      <c r="L17" s="7"/>
      <c r="M17" s="7"/>
      <c r="N17" s="7"/>
      <c r="O17" s="7"/>
      <c r="P17" s="7"/>
      <c r="Q17" s="7">
        <v>8</v>
      </c>
      <c r="R17" s="31"/>
    </row>
    <row r="18" spans="1:18" s="11" customFormat="1" ht="18" customHeight="1">
      <c r="A18" s="1">
        <v>14</v>
      </c>
      <c r="B18" s="1">
        <v>52152</v>
      </c>
      <c r="C18" s="5" t="s">
        <v>288</v>
      </c>
      <c r="D18" s="1" t="s">
        <v>52</v>
      </c>
      <c r="E18" s="6" t="s">
        <v>12</v>
      </c>
      <c r="F18" s="1" t="s">
        <v>270</v>
      </c>
      <c r="G18" s="1">
        <f t="shared" si="0"/>
        <v>5</v>
      </c>
      <c r="H18" s="30"/>
      <c r="I18" s="7"/>
      <c r="J18" s="7"/>
      <c r="K18" s="7"/>
      <c r="L18" s="7"/>
      <c r="M18" s="7"/>
      <c r="N18" s="7"/>
      <c r="O18" s="7">
        <v>5</v>
      </c>
      <c r="P18" s="7"/>
      <c r="Q18" s="7"/>
      <c r="R18" s="31"/>
    </row>
    <row r="19" spans="1:18" s="11" customFormat="1" ht="18" customHeight="1">
      <c r="A19" s="1">
        <v>15</v>
      </c>
      <c r="B19" s="1">
        <v>59502</v>
      </c>
      <c r="C19" s="5" t="s">
        <v>60</v>
      </c>
      <c r="D19" s="1" t="s">
        <v>52</v>
      </c>
      <c r="E19" s="6" t="s">
        <v>61</v>
      </c>
      <c r="F19" s="1" t="s">
        <v>9</v>
      </c>
      <c r="G19" s="1">
        <f t="shared" si="0"/>
        <v>4</v>
      </c>
      <c r="H19" s="30"/>
      <c r="I19" s="7"/>
      <c r="J19" s="7"/>
      <c r="K19" s="7"/>
      <c r="L19" s="7"/>
      <c r="M19" s="7"/>
      <c r="N19" s="7"/>
      <c r="O19" s="7"/>
      <c r="P19" s="7"/>
      <c r="Q19" s="7">
        <v>4</v>
      </c>
      <c r="R19" s="31"/>
    </row>
    <row r="20" spans="1:18" ht="18" customHeight="1">
      <c r="A20" s="1"/>
      <c r="B20" s="1"/>
      <c r="C20" s="5"/>
      <c r="D20" s="1"/>
      <c r="E20" s="6"/>
      <c r="F20" s="1"/>
      <c r="G20" s="1"/>
      <c r="H20" s="27"/>
      <c r="I20" s="7"/>
      <c r="J20" s="7"/>
      <c r="K20" s="7"/>
      <c r="L20" s="7"/>
      <c r="M20" s="7"/>
      <c r="N20" s="7"/>
      <c r="O20" s="7"/>
      <c r="P20" s="7"/>
      <c r="Q20" s="7"/>
      <c r="R20" s="33"/>
    </row>
    <row r="21" spans="1:18" ht="6.9" customHeight="1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36"/>
    </row>
    <row r="22" spans="1:18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</row>
  </sheetData>
  <sheetProtection algorithmName="SHA-512" hashValue="SVv0VocL6R58q1MM9/s1Zv9sYWcoTIgfqpyhwfwfnJ+76S9+CQczqsBKPO/6+yjLQL1lgKwuKJsfNEZ7lT95Rw==" saltValue="CoPcJJtzs7fBkT/qzeqTDA==" spinCount="100000" sheet="1" selectLockedCells="1" selectUnlockedCells="1"/>
  <sortState xmlns:xlrd2="http://schemas.microsoft.com/office/spreadsheetml/2017/richdata2" ref="B5:Q19">
    <sortCondition descending="1" ref="G5:G19"/>
  </sortState>
  <mergeCells count="11">
    <mergeCell ref="A1:G1"/>
    <mergeCell ref="A2:G2"/>
    <mergeCell ref="I1:I2"/>
    <mergeCell ref="M1:M2"/>
    <mergeCell ref="Q1:Q2"/>
    <mergeCell ref="P1:P2"/>
    <mergeCell ref="O1:O2"/>
    <mergeCell ref="N1:N2"/>
    <mergeCell ref="J1:J2"/>
    <mergeCell ref="L1:L2"/>
    <mergeCell ref="K1:K2"/>
  </mergeCells>
  <conditionalFormatting sqref="B3:C3">
    <cfRule type="duplicateValues" dxfId="16" priority="2" stopIfTrue="1"/>
  </conditionalFormatting>
  <conditionalFormatting sqref="B13:C19 B12 B5:C11">
    <cfRule type="duplicateValues" dxfId="15" priority="27586" stopIfTrue="1"/>
  </conditionalFormatting>
  <conditionalFormatting sqref="B13:C20 B12 B5:C11">
    <cfRule type="duplicateValues" dxfId="14" priority="27479" stopIfTrue="1"/>
  </conditionalFormatting>
  <conditionalFormatting sqref="B20:C22">
    <cfRule type="duplicateValues" dxfId="13" priority="6899" stopIfTrue="1"/>
  </conditionalFormatting>
  <conditionalFormatting sqref="B20:C65538 B1:C2 B4:C4">
    <cfRule type="expression" dxfId="12" priority="6900" stopIfTrue="1">
      <formula>AND(COUNTIF($B$1:$C$2, B1)+COUNTIF($B$4:$C$4, B1)+COUNTIF($B$20:$C$65538, B1)&gt;1,NOT(ISBLANK(B1)))</formula>
    </cfRule>
  </conditionalFormatting>
  <conditionalFormatting sqref="C20">
    <cfRule type="duplicateValues" dxfId="11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51"/>
  <sheetViews>
    <sheetView zoomScale="85" zoomScaleNormal="8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6.44140625" style="10" bestFit="1" customWidth="1"/>
    <col min="6" max="6" width="8" style="2" customWidth="1"/>
    <col min="7" max="7" width="8" style="2" bestFit="1" customWidth="1"/>
    <col min="8" max="8" width="1" style="2" customWidth="1"/>
    <col min="9" max="16" width="7.33203125" style="12" customWidth="1"/>
    <col min="17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5"/>
      <c r="B1" s="56"/>
      <c r="C1" s="56"/>
      <c r="D1" s="56"/>
      <c r="E1" s="56"/>
      <c r="F1" s="56"/>
      <c r="G1" s="57"/>
      <c r="H1" s="26"/>
      <c r="I1" s="50"/>
      <c r="J1" s="50" t="s">
        <v>445</v>
      </c>
      <c r="K1" s="50" t="s">
        <v>420</v>
      </c>
      <c r="L1" s="50" t="s">
        <v>373</v>
      </c>
      <c r="M1" s="50" t="s">
        <v>354</v>
      </c>
      <c r="N1" s="50" t="s">
        <v>348</v>
      </c>
      <c r="O1" s="50" t="s">
        <v>297</v>
      </c>
      <c r="P1" s="58" t="s">
        <v>266</v>
      </c>
      <c r="Q1" s="50" t="s">
        <v>160</v>
      </c>
      <c r="R1" s="50" t="s">
        <v>144</v>
      </c>
      <c r="S1" s="50" t="s">
        <v>10</v>
      </c>
      <c r="T1" s="26"/>
    </row>
    <row r="2" spans="1:20" s="4" customFormat="1" ht="65.099999999999994" customHeight="1">
      <c r="A2" s="52" t="s">
        <v>465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1"/>
      <c r="P2" s="59"/>
      <c r="Q2" s="51"/>
      <c r="R2" s="51"/>
      <c r="S2" s="51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45781</v>
      </c>
      <c r="K3" s="19">
        <v>45778</v>
      </c>
      <c r="L3" s="19">
        <v>45778</v>
      </c>
      <c r="M3" s="19">
        <v>45760</v>
      </c>
      <c r="N3" s="19">
        <v>45752</v>
      </c>
      <c r="O3" s="19">
        <v>45745</v>
      </c>
      <c r="P3" s="47">
        <v>45745</v>
      </c>
      <c r="Q3" s="19">
        <v>45725</v>
      </c>
      <c r="R3" s="19">
        <v>45711</v>
      </c>
      <c r="S3" s="19">
        <v>45697</v>
      </c>
      <c r="T3" s="33"/>
    </row>
    <row r="4" spans="1:20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247</v>
      </c>
      <c r="K4" s="21">
        <v>4</v>
      </c>
      <c r="L4" s="21">
        <v>3</v>
      </c>
      <c r="M4" s="21">
        <v>5</v>
      </c>
      <c r="N4" s="21">
        <v>4</v>
      </c>
      <c r="O4" s="42">
        <v>4</v>
      </c>
      <c r="P4" s="48">
        <v>5</v>
      </c>
      <c r="Q4" s="42">
        <v>4</v>
      </c>
      <c r="R4" s="42">
        <v>5</v>
      </c>
      <c r="S4" s="42">
        <v>5</v>
      </c>
      <c r="T4" s="34"/>
    </row>
    <row r="5" spans="1:20" s="11" customFormat="1" ht="18" customHeight="1">
      <c r="A5" s="1">
        <v>1</v>
      </c>
      <c r="B5" s="1">
        <v>60409</v>
      </c>
      <c r="C5" s="5" t="s">
        <v>223</v>
      </c>
      <c r="D5" s="1" t="s">
        <v>66</v>
      </c>
      <c r="E5" s="45" t="s">
        <v>12</v>
      </c>
      <c r="F5" s="1" t="s">
        <v>9</v>
      </c>
      <c r="G5" s="1">
        <f t="shared" ref="G5:G48" si="0">SUM(I5:S5)</f>
        <v>125</v>
      </c>
      <c r="H5" s="31"/>
      <c r="I5" s="1"/>
      <c r="J5" s="1"/>
      <c r="K5" s="1"/>
      <c r="L5" s="1">
        <v>55</v>
      </c>
      <c r="M5" s="1"/>
      <c r="N5" s="1"/>
      <c r="O5" s="1">
        <v>35</v>
      </c>
      <c r="P5" s="1"/>
      <c r="Q5" s="1">
        <v>35</v>
      </c>
      <c r="R5" s="1"/>
      <c r="S5" s="1"/>
      <c r="T5" s="35"/>
    </row>
    <row r="6" spans="1:20" s="11" customFormat="1" ht="18" customHeight="1">
      <c r="A6" s="1">
        <v>2</v>
      </c>
      <c r="B6" s="1" t="s">
        <v>224</v>
      </c>
      <c r="C6" s="5" t="s">
        <v>225</v>
      </c>
      <c r="D6" s="1" t="s">
        <v>66</v>
      </c>
      <c r="E6" s="45" t="s">
        <v>8</v>
      </c>
      <c r="F6" s="1" t="s">
        <v>9</v>
      </c>
      <c r="G6" s="1">
        <f t="shared" si="0"/>
        <v>105</v>
      </c>
      <c r="H6" s="31"/>
      <c r="I6" s="1"/>
      <c r="J6" s="1"/>
      <c r="K6" s="1"/>
      <c r="L6" s="1">
        <v>80</v>
      </c>
      <c r="M6" s="1"/>
      <c r="N6" s="1"/>
      <c r="O6" s="1"/>
      <c r="P6" s="1"/>
      <c r="Q6" s="1">
        <v>25</v>
      </c>
      <c r="R6" s="1"/>
      <c r="S6" s="1"/>
      <c r="T6" s="35"/>
    </row>
    <row r="7" spans="1:20" s="11" customFormat="1" ht="18" customHeight="1">
      <c r="A7" s="1">
        <v>3</v>
      </c>
      <c r="B7" s="1" t="s">
        <v>230</v>
      </c>
      <c r="C7" s="5" t="s">
        <v>231</v>
      </c>
      <c r="D7" s="1" t="s">
        <v>66</v>
      </c>
      <c r="E7" s="45" t="s">
        <v>8</v>
      </c>
      <c r="F7" s="1" t="s">
        <v>9</v>
      </c>
      <c r="G7" s="1">
        <f t="shared" si="0"/>
        <v>85</v>
      </c>
      <c r="H7" s="31"/>
      <c r="I7" s="1"/>
      <c r="J7" s="1"/>
      <c r="K7" s="1"/>
      <c r="L7" s="1">
        <v>70</v>
      </c>
      <c r="M7" s="1"/>
      <c r="N7" s="1"/>
      <c r="O7" s="1"/>
      <c r="P7" s="1"/>
      <c r="Q7" s="1">
        <v>15</v>
      </c>
      <c r="R7" s="1"/>
      <c r="S7" s="1"/>
      <c r="T7" s="35"/>
    </row>
    <row r="8" spans="1:20" s="11" customFormat="1" ht="18" customHeight="1">
      <c r="A8" s="1">
        <v>4</v>
      </c>
      <c r="B8" s="1">
        <v>62498</v>
      </c>
      <c r="C8" s="5" t="s">
        <v>71</v>
      </c>
      <c r="D8" s="1" t="s">
        <v>66</v>
      </c>
      <c r="E8" s="45" t="s">
        <v>61</v>
      </c>
      <c r="F8" s="1" t="s">
        <v>9</v>
      </c>
      <c r="G8" s="1">
        <f t="shared" si="0"/>
        <v>82</v>
      </c>
      <c r="H8" s="31"/>
      <c r="I8" s="1"/>
      <c r="J8" s="1"/>
      <c r="K8" s="1"/>
      <c r="L8" s="1">
        <v>45</v>
      </c>
      <c r="M8" s="1"/>
      <c r="N8" s="1"/>
      <c r="O8" s="1"/>
      <c r="P8" s="1"/>
      <c r="Q8" s="1">
        <v>30</v>
      </c>
      <c r="R8" s="1"/>
      <c r="S8" s="1">
        <v>7</v>
      </c>
      <c r="T8" s="35"/>
    </row>
    <row r="9" spans="1:20" s="11" customFormat="1" ht="18" customHeight="1">
      <c r="A9" s="1">
        <v>5</v>
      </c>
      <c r="B9" s="1">
        <v>63521</v>
      </c>
      <c r="C9" s="5" t="s">
        <v>75</v>
      </c>
      <c r="D9" s="1" t="s">
        <v>66</v>
      </c>
      <c r="E9" s="45" t="s">
        <v>19</v>
      </c>
      <c r="F9" s="1" t="s">
        <v>9</v>
      </c>
      <c r="G9" s="1">
        <f t="shared" si="0"/>
        <v>79</v>
      </c>
      <c r="H9" s="31"/>
      <c r="I9" s="1"/>
      <c r="J9" s="1"/>
      <c r="K9" s="1"/>
      <c r="L9" s="1">
        <v>75</v>
      </c>
      <c r="M9" s="1"/>
      <c r="N9" s="1"/>
      <c r="O9" s="1"/>
      <c r="P9" s="1"/>
      <c r="Q9" s="1"/>
      <c r="R9" s="1"/>
      <c r="S9" s="1">
        <v>4</v>
      </c>
      <c r="T9" s="35"/>
    </row>
    <row r="10" spans="1:20" s="11" customFormat="1" ht="18" customHeight="1">
      <c r="A10" s="1">
        <v>6</v>
      </c>
      <c r="B10" s="1">
        <v>59586</v>
      </c>
      <c r="C10" s="5" t="s">
        <v>73</v>
      </c>
      <c r="D10" s="1" t="s">
        <v>66</v>
      </c>
      <c r="E10" s="45" t="s">
        <v>12</v>
      </c>
      <c r="F10" s="1" t="s">
        <v>74</v>
      </c>
      <c r="G10" s="1">
        <f t="shared" si="0"/>
        <v>75</v>
      </c>
      <c r="H10" s="31"/>
      <c r="I10" s="1"/>
      <c r="J10" s="1">
        <v>40</v>
      </c>
      <c r="K10" s="1"/>
      <c r="L10" s="1"/>
      <c r="M10" s="1"/>
      <c r="N10" s="1"/>
      <c r="O10" s="1">
        <v>30</v>
      </c>
      <c r="P10" s="1"/>
      <c r="Q10" s="1"/>
      <c r="R10" s="1"/>
      <c r="S10" s="1">
        <v>5</v>
      </c>
      <c r="T10" s="35"/>
    </row>
    <row r="11" spans="1:20" s="11" customFormat="1" ht="18" customHeight="1">
      <c r="A11" s="1">
        <v>7</v>
      </c>
      <c r="B11" s="1" t="s">
        <v>232</v>
      </c>
      <c r="C11" s="5" t="s">
        <v>233</v>
      </c>
      <c r="D11" s="1" t="s">
        <v>66</v>
      </c>
      <c r="E11" s="45" t="s">
        <v>61</v>
      </c>
      <c r="F11" s="1" t="s">
        <v>9</v>
      </c>
      <c r="G11" s="1">
        <f t="shared" si="0"/>
        <v>73</v>
      </c>
      <c r="H11" s="31"/>
      <c r="I11" s="1"/>
      <c r="J11" s="1"/>
      <c r="K11" s="1"/>
      <c r="L11" s="1">
        <v>60</v>
      </c>
      <c r="M11" s="1"/>
      <c r="N11" s="1"/>
      <c r="O11" s="1"/>
      <c r="P11" s="1"/>
      <c r="Q11" s="1">
        <v>13</v>
      </c>
      <c r="R11" s="1"/>
      <c r="S11" s="1"/>
      <c r="T11" s="35"/>
    </row>
    <row r="12" spans="1:20" s="11" customFormat="1" ht="18" customHeight="1">
      <c r="A12" s="1">
        <v>8</v>
      </c>
      <c r="B12" s="1">
        <v>46307</v>
      </c>
      <c r="C12" s="5" t="s">
        <v>68</v>
      </c>
      <c r="D12" s="1" t="s">
        <v>66</v>
      </c>
      <c r="E12" s="45" t="s">
        <v>69</v>
      </c>
      <c r="F12" s="1" t="s">
        <v>70</v>
      </c>
      <c r="G12" s="1">
        <f t="shared" si="0"/>
        <v>68</v>
      </c>
      <c r="H12" s="31"/>
      <c r="I12" s="1"/>
      <c r="J12" s="1">
        <v>60</v>
      </c>
      <c r="K12" s="1"/>
      <c r="L12" s="1"/>
      <c r="M12" s="1"/>
      <c r="N12" s="1"/>
      <c r="O12" s="1"/>
      <c r="P12" s="1"/>
      <c r="Q12" s="1"/>
      <c r="R12" s="1"/>
      <c r="S12" s="1">
        <v>8</v>
      </c>
      <c r="T12" s="35"/>
    </row>
    <row r="13" spans="1:20" s="11" customFormat="1" ht="18" customHeight="1">
      <c r="A13" s="1">
        <v>9</v>
      </c>
      <c r="B13" s="1">
        <v>55213</v>
      </c>
      <c r="C13" s="5" t="s">
        <v>407</v>
      </c>
      <c r="D13" s="1" t="s">
        <v>66</v>
      </c>
      <c r="E13" s="45" t="s">
        <v>8</v>
      </c>
      <c r="F13" s="1" t="s">
        <v>9</v>
      </c>
      <c r="G13" s="1">
        <f t="shared" si="0"/>
        <v>65</v>
      </c>
      <c r="H13" s="31"/>
      <c r="I13" s="1"/>
      <c r="J13" s="1"/>
      <c r="K13" s="1"/>
      <c r="L13" s="1">
        <v>65</v>
      </c>
      <c r="M13" s="1"/>
      <c r="N13" s="1"/>
      <c r="O13" s="1"/>
      <c r="P13" s="1"/>
      <c r="Q13" s="1"/>
      <c r="R13" s="1"/>
      <c r="S13" s="1"/>
      <c r="T13" s="35"/>
    </row>
    <row r="14" spans="1:20" s="11" customFormat="1" ht="18" customHeight="1">
      <c r="A14" s="1">
        <v>10</v>
      </c>
      <c r="B14" s="1">
        <v>51270</v>
      </c>
      <c r="C14" s="5" t="s">
        <v>67</v>
      </c>
      <c r="D14" s="1" t="s">
        <v>66</v>
      </c>
      <c r="E14" s="45" t="s">
        <v>12</v>
      </c>
      <c r="F14" s="1" t="s">
        <v>9</v>
      </c>
      <c r="G14" s="1">
        <f t="shared" si="0"/>
        <v>59</v>
      </c>
      <c r="H14" s="31"/>
      <c r="I14" s="1"/>
      <c r="J14" s="1"/>
      <c r="K14" s="1"/>
      <c r="L14" s="1">
        <v>50</v>
      </c>
      <c r="M14" s="1"/>
      <c r="N14" s="1"/>
      <c r="O14" s="1"/>
      <c r="P14" s="1"/>
      <c r="Q14" s="1"/>
      <c r="R14" s="1"/>
      <c r="S14" s="1">
        <v>9</v>
      </c>
      <c r="T14" s="35"/>
    </row>
    <row r="15" spans="1:20" s="11" customFormat="1" ht="18" customHeight="1">
      <c r="A15" s="1">
        <v>11</v>
      </c>
      <c r="B15" s="1">
        <v>54437</v>
      </c>
      <c r="C15" s="5" t="s">
        <v>456</v>
      </c>
      <c r="D15" s="1" t="s">
        <v>66</v>
      </c>
      <c r="E15" s="45" t="s">
        <v>12</v>
      </c>
      <c r="F15" s="1" t="s">
        <v>13</v>
      </c>
      <c r="G15" s="1">
        <f t="shared" si="0"/>
        <v>55</v>
      </c>
      <c r="H15" s="31"/>
      <c r="I15" s="1"/>
      <c r="J15" s="1">
        <v>55</v>
      </c>
      <c r="K15" s="1"/>
      <c r="L15" s="1"/>
      <c r="M15" s="1"/>
      <c r="N15" s="1"/>
      <c r="O15" s="1"/>
      <c r="P15" s="1"/>
      <c r="Q15" s="1"/>
      <c r="R15" s="1"/>
      <c r="S15" s="1"/>
      <c r="T15" s="35"/>
    </row>
    <row r="16" spans="1:20" s="11" customFormat="1" ht="18" customHeight="1">
      <c r="A16" s="1">
        <v>12</v>
      </c>
      <c r="B16" s="1">
        <v>63103</v>
      </c>
      <c r="C16" s="5" t="s">
        <v>72</v>
      </c>
      <c r="D16" s="1" t="s">
        <v>66</v>
      </c>
      <c r="E16" s="45" t="s">
        <v>15</v>
      </c>
      <c r="F16" s="1" t="s">
        <v>13</v>
      </c>
      <c r="G16" s="1">
        <f t="shared" si="0"/>
        <v>51</v>
      </c>
      <c r="H16" s="31"/>
      <c r="I16" s="1"/>
      <c r="J16" s="1">
        <v>45</v>
      </c>
      <c r="K16" s="1"/>
      <c r="L16" s="1"/>
      <c r="M16" s="1"/>
      <c r="N16" s="1"/>
      <c r="O16" s="1"/>
      <c r="P16" s="1"/>
      <c r="Q16" s="1"/>
      <c r="R16" s="1"/>
      <c r="S16" s="1">
        <v>6</v>
      </c>
      <c r="T16" s="35"/>
    </row>
    <row r="17" spans="1:20" s="11" customFormat="1" ht="18" customHeight="1">
      <c r="A17" s="1">
        <v>13</v>
      </c>
      <c r="B17" s="1">
        <v>55705</v>
      </c>
      <c r="C17" s="5" t="s">
        <v>65</v>
      </c>
      <c r="D17" s="1" t="s">
        <v>66</v>
      </c>
      <c r="E17" s="45" t="s">
        <v>19</v>
      </c>
      <c r="F17" s="1" t="s">
        <v>9</v>
      </c>
      <c r="G17" s="1">
        <f t="shared" si="0"/>
        <v>50</v>
      </c>
      <c r="H17" s="31"/>
      <c r="I17" s="1"/>
      <c r="J17" s="1"/>
      <c r="K17" s="1"/>
      <c r="L17" s="1"/>
      <c r="M17" s="1"/>
      <c r="N17" s="1"/>
      <c r="O17" s="1"/>
      <c r="P17" s="1"/>
      <c r="Q17" s="1">
        <v>40</v>
      </c>
      <c r="R17" s="1"/>
      <c r="S17" s="1">
        <v>10</v>
      </c>
      <c r="T17" s="35"/>
    </row>
    <row r="18" spans="1:20" s="11" customFormat="1" ht="18" customHeight="1">
      <c r="A18" s="1">
        <v>14</v>
      </c>
      <c r="B18" s="1">
        <v>56556</v>
      </c>
      <c r="C18" s="5" t="s">
        <v>79</v>
      </c>
      <c r="D18" s="1" t="s">
        <v>66</v>
      </c>
      <c r="E18" s="45" t="s">
        <v>8</v>
      </c>
      <c r="F18" s="1" t="s">
        <v>9</v>
      </c>
      <c r="G18" s="1">
        <f t="shared" si="0"/>
        <v>48</v>
      </c>
      <c r="H18" s="31"/>
      <c r="I18" s="1"/>
      <c r="J18" s="1"/>
      <c r="K18" s="1"/>
      <c r="L18" s="1">
        <v>40</v>
      </c>
      <c r="M18" s="1"/>
      <c r="N18" s="1"/>
      <c r="O18" s="1"/>
      <c r="P18" s="1"/>
      <c r="Q18" s="1">
        <v>7</v>
      </c>
      <c r="R18" s="1"/>
      <c r="S18" s="1">
        <v>1</v>
      </c>
      <c r="T18" s="35"/>
    </row>
    <row r="19" spans="1:20" s="11" customFormat="1" ht="18" customHeight="1">
      <c r="A19" s="1">
        <v>15</v>
      </c>
      <c r="B19" s="1">
        <v>58218</v>
      </c>
      <c r="C19" s="5" t="s">
        <v>309</v>
      </c>
      <c r="D19" s="1" t="s">
        <v>66</v>
      </c>
      <c r="E19" s="45" t="s">
        <v>298</v>
      </c>
      <c r="F19" s="1" t="s">
        <v>74</v>
      </c>
      <c r="G19" s="1">
        <f t="shared" si="0"/>
        <v>40</v>
      </c>
      <c r="H19" s="31"/>
      <c r="I19" s="1"/>
      <c r="J19" s="1"/>
      <c r="K19" s="1"/>
      <c r="L19" s="1"/>
      <c r="M19" s="1"/>
      <c r="N19" s="1"/>
      <c r="O19" s="1">
        <v>40</v>
      </c>
      <c r="P19" s="1"/>
      <c r="Q19" s="1"/>
      <c r="R19" s="1"/>
      <c r="S19" s="1"/>
      <c r="T19" s="35"/>
    </row>
    <row r="20" spans="1:20" s="11" customFormat="1" ht="18" customHeight="1">
      <c r="A20" s="1">
        <v>15</v>
      </c>
      <c r="B20" s="1">
        <v>61143</v>
      </c>
      <c r="C20" s="5" t="s">
        <v>311</v>
      </c>
      <c r="D20" s="1" t="s">
        <v>66</v>
      </c>
      <c r="E20" s="45" t="s">
        <v>15</v>
      </c>
      <c r="F20" s="1" t="s">
        <v>13</v>
      </c>
      <c r="G20" s="1">
        <f t="shared" si="0"/>
        <v>40</v>
      </c>
      <c r="H20" s="31"/>
      <c r="I20" s="1"/>
      <c r="J20" s="1"/>
      <c r="K20" s="1"/>
      <c r="L20" s="1"/>
      <c r="M20" s="1"/>
      <c r="N20" s="1">
        <v>20</v>
      </c>
      <c r="O20" s="1">
        <v>20</v>
      </c>
      <c r="P20" s="1"/>
      <c r="Q20" s="1"/>
      <c r="R20" s="1"/>
      <c r="S20" s="1"/>
      <c r="T20" s="35"/>
    </row>
    <row r="21" spans="1:20" s="11" customFormat="1" ht="18" customHeight="1">
      <c r="A21" s="1">
        <v>15</v>
      </c>
      <c r="B21" s="1">
        <v>62733</v>
      </c>
      <c r="C21" s="5" t="s">
        <v>226</v>
      </c>
      <c r="D21" s="1" t="s">
        <v>66</v>
      </c>
      <c r="E21" s="45" t="s">
        <v>193</v>
      </c>
      <c r="F21" s="1" t="s">
        <v>55</v>
      </c>
      <c r="G21" s="1">
        <f t="shared" si="0"/>
        <v>40</v>
      </c>
      <c r="H21" s="31"/>
      <c r="I21" s="1"/>
      <c r="J21" s="1"/>
      <c r="K21" s="1">
        <v>20</v>
      </c>
      <c r="L21" s="1"/>
      <c r="M21" s="1"/>
      <c r="N21" s="1"/>
      <c r="O21" s="1"/>
      <c r="P21" s="1"/>
      <c r="Q21" s="1">
        <v>20</v>
      </c>
      <c r="R21" s="1"/>
      <c r="S21" s="1"/>
      <c r="T21" s="35"/>
    </row>
    <row r="22" spans="1:20" s="11" customFormat="1" ht="18" customHeight="1">
      <c r="A22" s="1">
        <v>18</v>
      </c>
      <c r="B22" s="1">
        <v>63328</v>
      </c>
      <c r="C22" s="5" t="s">
        <v>408</v>
      </c>
      <c r="D22" s="1" t="s">
        <v>66</v>
      </c>
      <c r="E22" s="45" t="s">
        <v>12</v>
      </c>
      <c r="F22" s="1" t="s">
        <v>9</v>
      </c>
      <c r="G22" s="1">
        <f t="shared" si="0"/>
        <v>35</v>
      </c>
      <c r="H22" s="31"/>
      <c r="I22" s="1"/>
      <c r="J22" s="1"/>
      <c r="K22" s="1"/>
      <c r="L22" s="1">
        <v>35</v>
      </c>
      <c r="M22" s="1"/>
      <c r="N22" s="1"/>
      <c r="O22" s="1"/>
      <c r="P22" s="1"/>
      <c r="Q22" s="1"/>
      <c r="R22" s="1"/>
      <c r="S22" s="1"/>
      <c r="T22" s="35"/>
    </row>
    <row r="23" spans="1:20" s="11" customFormat="1" ht="18" customHeight="1">
      <c r="A23" s="1">
        <v>19</v>
      </c>
      <c r="B23" s="1">
        <v>62923</v>
      </c>
      <c r="C23" s="5" t="s">
        <v>294</v>
      </c>
      <c r="D23" s="1" t="s">
        <v>66</v>
      </c>
      <c r="E23" s="45" t="s">
        <v>285</v>
      </c>
      <c r="F23" s="1" t="s">
        <v>270</v>
      </c>
      <c r="G23" s="1">
        <f t="shared" si="0"/>
        <v>30</v>
      </c>
      <c r="H23" s="31"/>
      <c r="I23" s="1"/>
      <c r="J23" s="1"/>
      <c r="K23" s="1"/>
      <c r="L23" s="1">
        <v>20</v>
      </c>
      <c r="M23" s="1">
        <v>5</v>
      </c>
      <c r="N23" s="1"/>
      <c r="O23" s="1"/>
      <c r="P23" s="1">
        <v>5</v>
      </c>
      <c r="Q23" s="1"/>
      <c r="R23" s="1"/>
      <c r="S23" s="1"/>
      <c r="T23" s="35"/>
    </row>
    <row r="24" spans="1:20" s="11" customFormat="1" ht="18" customHeight="1">
      <c r="A24" s="1">
        <v>20</v>
      </c>
      <c r="B24" s="1">
        <v>60948</v>
      </c>
      <c r="C24" s="5" t="s">
        <v>78</v>
      </c>
      <c r="D24" s="1" t="s">
        <v>66</v>
      </c>
      <c r="E24" s="45" t="s">
        <v>49</v>
      </c>
      <c r="F24" s="1" t="s">
        <v>9</v>
      </c>
      <c r="G24" s="1">
        <f t="shared" si="0"/>
        <v>27</v>
      </c>
      <c r="H24" s="31"/>
      <c r="I24" s="1"/>
      <c r="J24" s="1"/>
      <c r="K24" s="1"/>
      <c r="L24" s="1">
        <v>25</v>
      </c>
      <c r="M24" s="1"/>
      <c r="N24" s="1"/>
      <c r="O24" s="1"/>
      <c r="P24" s="1"/>
      <c r="Q24" s="1"/>
      <c r="R24" s="1"/>
      <c r="S24" s="1">
        <v>2</v>
      </c>
      <c r="T24" s="35"/>
    </row>
    <row r="25" spans="1:20" s="11" customFormat="1" ht="18" customHeight="1">
      <c r="A25" s="1">
        <v>21</v>
      </c>
      <c r="B25" s="1">
        <v>59512</v>
      </c>
      <c r="C25" s="5" t="s">
        <v>310</v>
      </c>
      <c r="D25" s="1" t="s">
        <v>66</v>
      </c>
      <c r="E25" s="45" t="s">
        <v>158</v>
      </c>
      <c r="F25" s="1" t="s">
        <v>55</v>
      </c>
      <c r="G25" s="1">
        <f t="shared" si="0"/>
        <v>25</v>
      </c>
      <c r="H25" s="31"/>
      <c r="I25" s="1"/>
      <c r="J25" s="1"/>
      <c r="K25" s="1"/>
      <c r="L25" s="1"/>
      <c r="M25" s="1"/>
      <c r="N25" s="1"/>
      <c r="O25" s="1">
        <v>25</v>
      </c>
      <c r="P25" s="1"/>
      <c r="Q25" s="1"/>
      <c r="R25" s="1"/>
      <c r="S25" s="1"/>
      <c r="T25" s="35"/>
    </row>
    <row r="26" spans="1:20" s="11" customFormat="1" ht="18" customHeight="1">
      <c r="A26" s="1">
        <v>22</v>
      </c>
      <c r="B26" s="1" t="s">
        <v>227</v>
      </c>
      <c r="C26" s="5" t="s">
        <v>228</v>
      </c>
      <c r="D26" s="1" t="s">
        <v>66</v>
      </c>
      <c r="E26" s="45" t="s">
        <v>229</v>
      </c>
      <c r="F26" s="1" t="s">
        <v>9</v>
      </c>
      <c r="G26" s="1">
        <f t="shared" si="0"/>
        <v>17</v>
      </c>
      <c r="H26" s="31"/>
      <c r="I26" s="1"/>
      <c r="J26" s="1"/>
      <c r="K26" s="1"/>
      <c r="L26" s="1"/>
      <c r="M26" s="1"/>
      <c r="N26" s="1"/>
      <c r="O26" s="1"/>
      <c r="P26" s="1"/>
      <c r="Q26" s="1">
        <v>17</v>
      </c>
      <c r="R26" s="1"/>
      <c r="S26" s="1"/>
      <c r="T26" s="35"/>
    </row>
    <row r="27" spans="1:20" s="11" customFormat="1" ht="18" customHeight="1">
      <c r="A27" s="1">
        <v>22</v>
      </c>
      <c r="B27" s="1">
        <v>64829</v>
      </c>
      <c r="C27" s="5" t="s">
        <v>312</v>
      </c>
      <c r="D27" s="1" t="s">
        <v>66</v>
      </c>
      <c r="E27" s="45" t="s">
        <v>12</v>
      </c>
      <c r="F27" s="1" t="s">
        <v>13</v>
      </c>
      <c r="G27" s="1">
        <f t="shared" si="0"/>
        <v>17</v>
      </c>
      <c r="H27" s="31"/>
      <c r="I27" s="1"/>
      <c r="J27" s="1"/>
      <c r="K27" s="1"/>
      <c r="L27" s="1"/>
      <c r="M27" s="1"/>
      <c r="N27" s="1"/>
      <c r="O27" s="1">
        <v>17</v>
      </c>
      <c r="P27" s="1"/>
      <c r="Q27" s="1"/>
      <c r="R27" s="1"/>
      <c r="S27" s="1"/>
      <c r="T27" s="35"/>
    </row>
    <row r="28" spans="1:20" s="11" customFormat="1" ht="18" customHeight="1">
      <c r="A28" s="1">
        <v>24</v>
      </c>
      <c r="B28" s="1">
        <v>63376</v>
      </c>
      <c r="C28" s="5" t="s">
        <v>409</v>
      </c>
      <c r="D28" s="1" t="s">
        <v>66</v>
      </c>
      <c r="E28" s="45" t="s">
        <v>410</v>
      </c>
      <c r="F28" s="1" t="s">
        <v>9</v>
      </c>
      <c r="G28" s="1">
        <f t="shared" si="0"/>
        <v>15</v>
      </c>
      <c r="H28" s="31"/>
      <c r="I28" s="1"/>
      <c r="J28" s="1"/>
      <c r="K28" s="1"/>
      <c r="L28" s="1">
        <v>15</v>
      </c>
      <c r="M28" s="1"/>
      <c r="N28" s="1"/>
      <c r="O28" s="1"/>
      <c r="P28" s="1"/>
      <c r="Q28" s="1"/>
      <c r="R28" s="1"/>
      <c r="S28" s="1"/>
      <c r="T28" s="35"/>
    </row>
    <row r="29" spans="1:20" s="11" customFormat="1" ht="18" customHeight="1">
      <c r="A29" s="1">
        <v>24</v>
      </c>
      <c r="B29" s="1">
        <v>61733</v>
      </c>
      <c r="C29" s="5" t="s">
        <v>421</v>
      </c>
      <c r="D29" s="1" t="s">
        <v>66</v>
      </c>
      <c r="E29" s="45" t="s">
        <v>193</v>
      </c>
      <c r="F29" s="1" t="s">
        <v>55</v>
      </c>
      <c r="G29" s="1">
        <f t="shared" si="0"/>
        <v>15</v>
      </c>
      <c r="H29" s="31"/>
      <c r="I29" s="1"/>
      <c r="J29" s="1"/>
      <c r="K29" s="1">
        <v>15</v>
      </c>
      <c r="L29" s="1"/>
      <c r="M29" s="1"/>
      <c r="N29" s="1"/>
      <c r="O29" s="1"/>
      <c r="P29" s="1"/>
      <c r="Q29" s="1"/>
      <c r="R29" s="1"/>
      <c r="S29" s="1"/>
      <c r="T29" s="35"/>
    </row>
    <row r="30" spans="1:20" s="11" customFormat="1" ht="18" customHeight="1">
      <c r="A30" s="1">
        <v>24</v>
      </c>
      <c r="B30" s="1">
        <v>64850</v>
      </c>
      <c r="C30" s="5" t="s">
        <v>313</v>
      </c>
      <c r="D30" s="1" t="s">
        <v>66</v>
      </c>
      <c r="E30" s="45" t="s">
        <v>15</v>
      </c>
      <c r="F30" s="1" t="s">
        <v>13</v>
      </c>
      <c r="G30" s="1">
        <f t="shared" si="0"/>
        <v>15</v>
      </c>
      <c r="H30" s="31"/>
      <c r="I30" s="1"/>
      <c r="J30" s="1"/>
      <c r="K30" s="1"/>
      <c r="L30" s="1"/>
      <c r="M30" s="1"/>
      <c r="N30" s="1"/>
      <c r="O30" s="1">
        <v>15</v>
      </c>
      <c r="P30" s="1"/>
      <c r="Q30" s="1"/>
      <c r="R30" s="1"/>
      <c r="S30" s="1"/>
      <c r="T30" s="35"/>
    </row>
    <row r="31" spans="1:20" s="11" customFormat="1" ht="18" customHeight="1">
      <c r="A31" s="1">
        <v>27</v>
      </c>
      <c r="B31" s="1" t="s">
        <v>241</v>
      </c>
      <c r="C31" s="5" t="s">
        <v>242</v>
      </c>
      <c r="D31" s="1" t="s">
        <v>66</v>
      </c>
      <c r="E31" s="45" t="s">
        <v>8</v>
      </c>
      <c r="F31" s="1" t="s">
        <v>9</v>
      </c>
      <c r="G31" s="1">
        <f t="shared" si="0"/>
        <v>13</v>
      </c>
      <c r="H31" s="31"/>
      <c r="I31" s="1"/>
      <c r="J31" s="1"/>
      <c r="K31" s="1"/>
      <c r="L31" s="1">
        <v>10</v>
      </c>
      <c r="M31" s="1"/>
      <c r="N31" s="1"/>
      <c r="O31" s="1"/>
      <c r="P31" s="1"/>
      <c r="Q31" s="1">
        <v>3</v>
      </c>
      <c r="R31" s="1"/>
      <c r="S31" s="1"/>
      <c r="T31" s="35"/>
    </row>
    <row r="32" spans="1:20" s="11" customFormat="1" ht="18" customHeight="1">
      <c r="A32" s="1">
        <v>28</v>
      </c>
      <c r="B32" s="1" t="s">
        <v>234</v>
      </c>
      <c r="C32" s="5" t="s">
        <v>235</v>
      </c>
      <c r="D32" s="1" t="s">
        <v>66</v>
      </c>
      <c r="E32" s="45" t="s">
        <v>229</v>
      </c>
      <c r="F32" s="1" t="s">
        <v>9</v>
      </c>
      <c r="G32" s="1">
        <f t="shared" si="0"/>
        <v>11</v>
      </c>
      <c r="H32" s="31"/>
      <c r="I32" s="1"/>
      <c r="J32" s="1"/>
      <c r="K32" s="1"/>
      <c r="L32" s="1"/>
      <c r="M32" s="1"/>
      <c r="N32" s="1"/>
      <c r="O32" s="1"/>
      <c r="P32" s="1"/>
      <c r="Q32" s="1">
        <v>11</v>
      </c>
      <c r="R32" s="1"/>
      <c r="S32" s="1"/>
      <c r="T32" s="35"/>
    </row>
    <row r="33" spans="1:20" s="11" customFormat="1" ht="18" customHeight="1">
      <c r="A33" s="1">
        <v>29</v>
      </c>
      <c r="B33" s="1">
        <v>46833</v>
      </c>
      <c r="C33" s="5" t="s">
        <v>411</v>
      </c>
      <c r="D33" s="1" t="s">
        <v>66</v>
      </c>
      <c r="E33" s="45" t="s">
        <v>12</v>
      </c>
      <c r="F33" s="1" t="s">
        <v>405</v>
      </c>
      <c r="G33" s="1">
        <f t="shared" si="0"/>
        <v>9</v>
      </c>
      <c r="H33" s="31"/>
      <c r="I33" s="1"/>
      <c r="J33" s="1"/>
      <c r="K33" s="1"/>
      <c r="L33" s="1">
        <v>9</v>
      </c>
      <c r="M33" s="1"/>
      <c r="N33" s="1"/>
      <c r="O33" s="1"/>
      <c r="P33" s="1"/>
      <c r="Q33" s="1"/>
      <c r="R33" s="1"/>
      <c r="S33" s="1"/>
      <c r="T33" s="35"/>
    </row>
    <row r="34" spans="1:20" s="11" customFormat="1" ht="18" customHeight="1">
      <c r="A34" s="1">
        <v>29</v>
      </c>
      <c r="B34" s="1">
        <v>59616</v>
      </c>
      <c r="C34" s="5" t="s">
        <v>236</v>
      </c>
      <c r="D34" s="1" t="s">
        <v>66</v>
      </c>
      <c r="E34" s="45" t="s">
        <v>237</v>
      </c>
      <c r="F34" s="1" t="s">
        <v>9</v>
      </c>
      <c r="G34" s="1">
        <f t="shared" si="0"/>
        <v>9</v>
      </c>
      <c r="H34" s="31"/>
      <c r="I34" s="1"/>
      <c r="J34" s="1"/>
      <c r="K34" s="1"/>
      <c r="L34" s="1"/>
      <c r="M34" s="1"/>
      <c r="N34" s="1"/>
      <c r="O34" s="1"/>
      <c r="P34" s="1"/>
      <c r="Q34" s="1">
        <v>9</v>
      </c>
      <c r="R34" s="1"/>
      <c r="S34" s="1"/>
      <c r="T34" s="35"/>
    </row>
    <row r="35" spans="1:20" s="11" customFormat="1" ht="18" customHeight="1">
      <c r="A35" s="1">
        <v>31</v>
      </c>
      <c r="B35" s="1">
        <v>63519</v>
      </c>
      <c r="C35" s="5" t="s">
        <v>412</v>
      </c>
      <c r="D35" s="1" t="s">
        <v>66</v>
      </c>
      <c r="E35" s="45" t="s">
        <v>410</v>
      </c>
      <c r="F35" s="1" t="s">
        <v>9</v>
      </c>
      <c r="G35" s="1">
        <f t="shared" si="0"/>
        <v>8</v>
      </c>
      <c r="H35" s="31"/>
      <c r="I35" s="1"/>
      <c r="J35" s="1"/>
      <c r="K35" s="1"/>
      <c r="L35" s="1">
        <v>8</v>
      </c>
      <c r="M35" s="1"/>
      <c r="N35" s="1"/>
      <c r="O35" s="1"/>
      <c r="P35" s="1"/>
      <c r="Q35" s="1"/>
      <c r="R35" s="1"/>
      <c r="S35" s="1"/>
      <c r="T35" s="35"/>
    </row>
    <row r="36" spans="1:20" s="11" customFormat="1" ht="18" customHeight="1">
      <c r="A36" s="1">
        <v>31</v>
      </c>
      <c r="B36" s="1">
        <v>59654</v>
      </c>
      <c r="C36" s="5" t="s">
        <v>296</v>
      </c>
      <c r="D36" s="1" t="s">
        <v>66</v>
      </c>
      <c r="E36" s="45" t="s">
        <v>279</v>
      </c>
      <c r="F36" s="1" t="s">
        <v>270</v>
      </c>
      <c r="G36" s="1">
        <f t="shared" si="0"/>
        <v>8</v>
      </c>
      <c r="H36" s="31"/>
      <c r="I36" s="1"/>
      <c r="J36" s="1"/>
      <c r="K36" s="1"/>
      <c r="L36" s="1"/>
      <c r="M36" s="1">
        <v>4.5</v>
      </c>
      <c r="N36" s="1"/>
      <c r="O36" s="1"/>
      <c r="P36" s="1">
        <v>3.5</v>
      </c>
      <c r="Q36" s="1"/>
      <c r="R36" s="1"/>
      <c r="S36" s="1"/>
      <c r="T36" s="35"/>
    </row>
    <row r="37" spans="1:20" s="11" customFormat="1" ht="18" customHeight="1">
      <c r="A37" s="1">
        <v>31</v>
      </c>
      <c r="B37" s="1">
        <v>63428</v>
      </c>
      <c r="C37" s="5" t="s">
        <v>76</v>
      </c>
      <c r="D37" s="1" t="s">
        <v>66</v>
      </c>
      <c r="E37" s="45" t="s">
        <v>77</v>
      </c>
      <c r="F37" s="1" t="s">
        <v>9</v>
      </c>
      <c r="G37" s="1">
        <f t="shared" si="0"/>
        <v>8</v>
      </c>
      <c r="H37" s="31"/>
      <c r="I37" s="1"/>
      <c r="J37" s="1"/>
      <c r="K37" s="1"/>
      <c r="L37" s="1">
        <v>5</v>
      </c>
      <c r="M37" s="1"/>
      <c r="N37" s="1"/>
      <c r="O37" s="1"/>
      <c r="P37" s="1"/>
      <c r="Q37" s="1"/>
      <c r="R37" s="1"/>
      <c r="S37" s="1">
        <v>3</v>
      </c>
      <c r="T37" s="35"/>
    </row>
    <row r="38" spans="1:20" s="11" customFormat="1" ht="18" customHeight="1">
      <c r="A38" s="1">
        <v>34</v>
      </c>
      <c r="B38" s="1">
        <v>63492</v>
      </c>
      <c r="C38" s="5" t="s">
        <v>413</v>
      </c>
      <c r="D38" s="1" t="s">
        <v>66</v>
      </c>
      <c r="E38" s="45" t="s">
        <v>47</v>
      </c>
      <c r="F38" s="1" t="s">
        <v>9</v>
      </c>
      <c r="G38" s="1">
        <f t="shared" si="0"/>
        <v>7</v>
      </c>
      <c r="H38" s="31"/>
      <c r="I38" s="1"/>
      <c r="J38" s="1"/>
      <c r="K38" s="1"/>
      <c r="L38" s="1">
        <v>7</v>
      </c>
      <c r="M38" s="1"/>
      <c r="N38" s="1"/>
      <c r="O38" s="1"/>
      <c r="P38" s="1"/>
      <c r="Q38" s="1"/>
      <c r="R38" s="1"/>
      <c r="S38" s="1"/>
      <c r="T38" s="35"/>
    </row>
    <row r="39" spans="1:20" s="11" customFormat="1" ht="18" customHeight="1">
      <c r="A39" s="1">
        <v>35</v>
      </c>
      <c r="B39" s="1">
        <v>55636</v>
      </c>
      <c r="C39" s="5" t="s">
        <v>414</v>
      </c>
      <c r="D39" s="1" t="s">
        <v>66</v>
      </c>
      <c r="E39" s="45" t="s">
        <v>415</v>
      </c>
      <c r="F39" s="1" t="s">
        <v>9</v>
      </c>
      <c r="G39" s="1">
        <f t="shared" si="0"/>
        <v>6</v>
      </c>
      <c r="H39" s="31"/>
      <c r="I39" s="1"/>
      <c r="J39" s="1"/>
      <c r="K39" s="1"/>
      <c r="L39" s="1">
        <v>6</v>
      </c>
      <c r="M39" s="1"/>
      <c r="N39" s="1"/>
      <c r="O39" s="1"/>
      <c r="P39" s="1"/>
      <c r="Q39" s="1"/>
      <c r="R39" s="1"/>
      <c r="S39" s="1"/>
      <c r="T39" s="35"/>
    </row>
    <row r="40" spans="1:20" s="11" customFormat="1" ht="18" customHeight="1">
      <c r="A40" s="1">
        <v>36</v>
      </c>
      <c r="B40" s="1" t="s">
        <v>238</v>
      </c>
      <c r="C40" s="5" t="s">
        <v>239</v>
      </c>
      <c r="D40" s="1" t="s">
        <v>66</v>
      </c>
      <c r="E40" s="45" t="s">
        <v>229</v>
      </c>
      <c r="F40" s="1" t="s">
        <v>9</v>
      </c>
      <c r="G40" s="1">
        <f t="shared" si="0"/>
        <v>5</v>
      </c>
      <c r="H40" s="31"/>
      <c r="I40" s="1"/>
      <c r="J40" s="1"/>
      <c r="K40" s="1"/>
      <c r="L40" s="1"/>
      <c r="M40" s="1"/>
      <c r="N40" s="1"/>
      <c r="O40" s="1"/>
      <c r="P40" s="1"/>
      <c r="Q40" s="1">
        <v>5</v>
      </c>
      <c r="R40" s="1"/>
      <c r="S40" s="1"/>
      <c r="T40" s="35"/>
    </row>
    <row r="41" spans="1:20" s="11" customFormat="1" ht="18" customHeight="1">
      <c r="A41" s="1">
        <v>37</v>
      </c>
      <c r="B41" s="1">
        <v>63349</v>
      </c>
      <c r="C41" s="5" t="s">
        <v>159</v>
      </c>
      <c r="D41" s="1" t="s">
        <v>66</v>
      </c>
      <c r="E41" s="45" t="s">
        <v>12</v>
      </c>
      <c r="F41" s="1" t="s">
        <v>9</v>
      </c>
      <c r="G41" s="1">
        <f t="shared" si="0"/>
        <v>4.5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>
        <v>4.5</v>
      </c>
      <c r="S41" s="1"/>
      <c r="T41" s="35"/>
    </row>
    <row r="42" spans="1:20" s="11" customFormat="1" ht="18" customHeight="1">
      <c r="A42" s="1">
        <v>37</v>
      </c>
      <c r="B42" s="1">
        <v>60097</v>
      </c>
      <c r="C42" s="5" t="s">
        <v>295</v>
      </c>
      <c r="D42" s="1" t="s">
        <v>66</v>
      </c>
      <c r="E42" s="45" t="s">
        <v>285</v>
      </c>
      <c r="F42" s="1" t="s">
        <v>270</v>
      </c>
      <c r="G42" s="1">
        <f t="shared" si="0"/>
        <v>4.5</v>
      </c>
      <c r="H42" s="31"/>
      <c r="I42" s="1"/>
      <c r="J42" s="1"/>
      <c r="K42" s="1"/>
      <c r="L42" s="1"/>
      <c r="M42" s="1"/>
      <c r="N42" s="1"/>
      <c r="O42" s="1"/>
      <c r="P42" s="1">
        <v>4.5</v>
      </c>
      <c r="Q42" s="1"/>
      <c r="R42" s="1"/>
      <c r="S42" s="1"/>
      <c r="T42" s="35"/>
    </row>
    <row r="43" spans="1:20" s="11" customFormat="1" ht="18" customHeight="1">
      <c r="A43" s="1">
        <v>39</v>
      </c>
      <c r="B43" s="1">
        <v>63423</v>
      </c>
      <c r="C43" s="5" t="s">
        <v>416</v>
      </c>
      <c r="D43" s="1" t="s">
        <v>66</v>
      </c>
      <c r="E43" s="45" t="s">
        <v>410</v>
      </c>
      <c r="F43" s="1" t="s">
        <v>9</v>
      </c>
      <c r="G43" s="1">
        <f t="shared" si="0"/>
        <v>4</v>
      </c>
      <c r="H43" s="31"/>
      <c r="I43" s="1"/>
      <c r="J43" s="1"/>
      <c r="K43" s="1"/>
      <c r="L43" s="1">
        <v>4</v>
      </c>
      <c r="M43" s="1"/>
      <c r="N43" s="1"/>
      <c r="O43" s="1"/>
      <c r="P43" s="1"/>
      <c r="Q43" s="1"/>
      <c r="R43" s="1"/>
      <c r="S43" s="1"/>
      <c r="T43" s="35"/>
    </row>
    <row r="44" spans="1:20" s="11" customFormat="1" ht="18" customHeight="1">
      <c r="A44" s="1">
        <v>39</v>
      </c>
      <c r="B44" s="1">
        <v>64281</v>
      </c>
      <c r="C44" s="5" t="s">
        <v>240</v>
      </c>
      <c r="D44" s="1" t="s">
        <v>66</v>
      </c>
      <c r="E44" s="45" t="s">
        <v>173</v>
      </c>
      <c r="F44" s="1" t="s">
        <v>9</v>
      </c>
      <c r="G44" s="1">
        <f t="shared" si="0"/>
        <v>4</v>
      </c>
      <c r="H44" s="31"/>
      <c r="I44" s="1"/>
      <c r="J44" s="1"/>
      <c r="K44" s="1"/>
      <c r="L44" s="1"/>
      <c r="M44" s="1"/>
      <c r="N44" s="1"/>
      <c r="O44" s="1"/>
      <c r="P44" s="1"/>
      <c r="Q44" s="1">
        <v>4</v>
      </c>
      <c r="R44" s="1"/>
      <c r="S44" s="1"/>
      <c r="T44" s="35"/>
    </row>
    <row r="45" spans="1:20" s="11" customFormat="1" ht="18" customHeight="1">
      <c r="A45" s="1">
        <v>41</v>
      </c>
      <c r="B45" s="1">
        <v>63699</v>
      </c>
      <c r="C45" s="5" t="s">
        <v>417</v>
      </c>
      <c r="D45" s="1" t="s">
        <v>66</v>
      </c>
      <c r="E45" s="45" t="s">
        <v>376</v>
      </c>
      <c r="F45" s="1" t="s">
        <v>9</v>
      </c>
      <c r="G45" s="1">
        <f t="shared" si="0"/>
        <v>3</v>
      </c>
      <c r="H45" s="31"/>
      <c r="I45" s="1"/>
      <c r="J45" s="1"/>
      <c r="K45" s="1"/>
      <c r="L45" s="1">
        <v>3</v>
      </c>
      <c r="M45" s="1"/>
      <c r="N45" s="1"/>
      <c r="O45" s="1"/>
      <c r="P45" s="1"/>
      <c r="Q45" s="1"/>
      <c r="R45" s="1"/>
      <c r="S45" s="1"/>
      <c r="T45" s="35"/>
    </row>
    <row r="46" spans="1:20" s="11" customFormat="1" ht="18" customHeight="1">
      <c r="A46" s="1">
        <v>42</v>
      </c>
      <c r="B46" s="1">
        <v>63454</v>
      </c>
      <c r="C46" s="5" t="s">
        <v>418</v>
      </c>
      <c r="D46" s="1" t="s">
        <v>66</v>
      </c>
      <c r="E46" s="45" t="s">
        <v>12</v>
      </c>
      <c r="F46" s="1" t="s">
        <v>405</v>
      </c>
      <c r="G46" s="1">
        <f t="shared" si="0"/>
        <v>2</v>
      </c>
      <c r="H46" s="31"/>
      <c r="I46" s="1"/>
      <c r="J46" s="1"/>
      <c r="K46" s="1"/>
      <c r="L46" s="1">
        <v>2</v>
      </c>
      <c r="M46" s="1"/>
      <c r="N46" s="1"/>
      <c r="O46" s="1"/>
      <c r="P46" s="1"/>
      <c r="Q46" s="1"/>
      <c r="R46" s="1"/>
      <c r="S46" s="1"/>
      <c r="T46" s="35"/>
    </row>
    <row r="47" spans="1:20" s="11" customFormat="1" ht="18" customHeight="1">
      <c r="A47" s="1">
        <v>42</v>
      </c>
      <c r="B47" s="1" t="s">
        <v>243</v>
      </c>
      <c r="C47" s="5" t="s">
        <v>244</v>
      </c>
      <c r="D47" s="1" t="s">
        <v>66</v>
      </c>
      <c r="E47" s="45" t="s">
        <v>12</v>
      </c>
      <c r="F47" s="1" t="s">
        <v>9</v>
      </c>
      <c r="G47" s="1">
        <f t="shared" si="0"/>
        <v>2</v>
      </c>
      <c r="H47" s="31"/>
      <c r="I47" s="1"/>
      <c r="J47" s="1"/>
      <c r="K47" s="1"/>
      <c r="L47" s="1"/>
      <c r="M47" s="1"/>
      <c r="N47" s="1"/>
      <c r="O47" s="1"/>
      <c r="P47" s="1"/>
      <c r="Q47" s="1">
        <v>2</v>
      </c>
      <c r="R47" s="1"/>
      <c r="S47" s="1"/>
      <c r="T47" s="35"/>
    </row>
    <row r="48" spans="1:20" s="11" customFormat="1" ht="18" customHeight="1">
      <c r="A48" s="1">
        <v>44</v>
      </c>
      <c r="B48" s="1">
        <v>55931</v>
      </c>
      <c r="C48" s="5" t="s">
        <v>419</v>
      </c>
      <c r="D48" s="1" t="s">
        <v>66</v>
      </c>
      <c r="E48" s="45" t="s">
        <v>410</v>
      </c>
      <c r="F48" s="1" t="s">
        <v>9</v>
      </c>
      <c r="G48" s="1">
        <f t="shared" si="0"/>
        <v>1</v>
      </c>
      <c r="H48" s="31"/>
      <c r="I48" s="1"/>
      <c r="J48" s="1"/>
      <c r="K48" s="1"/>
      <c r="L48" s="1">
        <v>1</v>
      </c>
      <c r="M48" s="1"/>
      <c r="N48" s="1"/>
      <c r="O48" s="1"/>
      <c r="P48" s="1"/>
      <c r="Q48" s="1"/>
      <c r="R48" s="1"/>
      <c r="S48" s="1"/>
      <c r="T48" s="35"/>
    </row>
    <row r="49" spans="1:20" s="11" customFormat="1" ht="18" customHeight="1">
      <c r="A49" s="1"/>
      <c r="B49" s="1"/>
      <c r="C49" s="5"/>
      <c r="D49" s="1"/>
      <c r="E49" s="6"/>
      <c r="F49" s="1"/>
      <c r="G49" s="1"/>
      <c r="H49" s="3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35"/>
    </row>
    <row r="50" spans="1:20" ht="6.9" customHeight="1">
      <c r="A50" s="37"/>
      <c r="B50" s="32"/>
      <c r="C50" s="38"/>
      <c r="D50" s="32"/>
      <c r="E50" s="39"/>
      <c r="F50" s="32"/>
      <c r="G50" s="40"/>
      <c r="H50" s="32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36"/>
    </row>
    <row r="51" spans="1:20" s="8" customFormat="1" ht="12.75" customHeight="1">
      <c r="A51" s="13"/>
      <c r="B51" s="14"/>
      <c r="D51" s="14"/>
      <c r="E51" s="15"/>
      <c r="F51" s="14"/>
      <c r="G51" s="14"/>
      <c r="H51" s="14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</row>
  </sheetData>
  <sheetProtection algorithmName="SHA-512" hashValue="KacqDhf4QIIYbgbyYUdvJPYUBM7fLpEmN5GV+10KoquJcYHn85iGB7B48SVPTdAJmFM9iQjQnSuQ0Mt2H76Ctw==" saltValue="EbI/tg/2tTVYbnaZ+wnujg==" spinCount="100000" sheet="1" selectLockedCells="1" selectUnlockedCells="1"/>
  <sortState xmlns:xlrd2="http://schemas.microsoft.com/office/spreadsheetml/2017/richdata2" ref="B5:S48">
    <sortCondition descending="1" ref="G5:G48"/>
  </sortState>
  <mergeCells count="13">
    <mergeCell ref="S1:S2"/>
    <mergeCell ref="A2:G2"/>
    <mergeCell ref="A1:G1"/>
    <mergeCell ref="R1:R2"/>
    <mergeCell ref="Q1:Q2"/>
    <mergeCell ref="O1:O2"/>
    <mergeCell ref="I1:I2"/>
    <mergeCell ref="P1:P2"/>
    <mergeCell ref="N1:N2"/>
    <mergeCell ref="M1:M2"/>
    <mergeCell ref="L1:L2"/>
    <mergeCell ref="K1:K2"/>
    <mergeCell ref="J1:J2"/>
  </mergeCells>
  <conditionalFormatting sqref="B1:C1048576">
    <cfRule type="duplicateValues" dxfId="10" priority="2"/>
  </conditionalFormatting>
  <conditionalFormatting sqref="B3:C3">
    <cfRule type="duplicateValues" dxfId="9" priority="6" stopIfTrue="1"/>
  </conditionalFormatting>
  <conditionalFormatting sqref="B5:C49">
    <cfRule type="duplicateValues" dxfId="8" priority="27590" stopIfTrue="1"/>
  </conditionalFormatting>
  <conditionalFormatting sqref="B50:C51">
    <cfRule type="duplicateValues" dxfId="7" priority="7852" stopIfTrue="1"/>
  </conditionalFormatting>
  <conditionalFormatting sqref="B50:C65555 B1:C2 B4:C4">
    <cfRule type="expression" dxfId="6" priority="7853" stopIfTrue="1">
      <formula>AND(COUNTIF($B$1:$C$2, B1)+COUNTIF($B$4:$C$4, B1)+COUNTIF($B$50:$C$65555,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R18"/>
  <sheetViews>
    <sheetView tabSelected="1" zoomScale="85" zoomScaleNormal="85" workbookViewId="0">
      <selection activeCell="C5" sqref="C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48.5546875" style="3" customWidth="1"/>
    <col min="4" max="4" width="10.5546875" style="2" customWidth="1"/>
    <col min="5" max="5" width="50" style="10" customWidth="1"/>
    <col min="6" max="6" width="7.6640625" style="2" customWidth="1"/>
    <col min="7" max="7" width="8" style="2" bestFit="1" customWidth="1"/>
    <col min="8" max="8" width="1" style="2" customWidth="1"/>
    <col min="9" max="13" width="7.33203125" style="12" customWidth="1"/>
    <col min="14" max="17" width="6.6640625" style="12" customWidth="1"/>
    <col min="18" max="18" width="1" style="3" customWidth="1"/>
    <col min="19" max="16384" width="9.109375" style="3"/>
  </cols>
  <sheetData>
    <row r="1" spans="1:18" ht="69" customHeight="1">
      <c r="A1" s="55"/>
      <c r="B1" s="56"/>
      <c r="C1" s="56"/>
      <c r="D1" s="56"/>
      <c r="E1" s="56"/>
      <c r="F1" s="56"/>
      <c r="G1" s="57"/>
      <c r="H1" s="26"/>
      <c r="I1" s="50"/>
      <c r="J1" s="50" t="s">
        <v>445</v>
      </c>
      <c r="K1" s="50" t="s">
        <v>373</v>
      </c>
      <c r="L1" s="50" t="s">
        <v>354</v>
      </c>
      <c r="M1" s="50" t="s">
        <v>348</v>
      </c>
      <c r="N1" s="50" t="s">
        <v>297</v>
      </c>
      <c r="O1" s="58" t="s">
        <v>266</v>
      </c>
      <c r="P1" s="50" t="s">
        <v>160</v>
      </c>
      <c r="Q1" s="50" t="s">
        <v>36</v>
      </c>
      <c r="R1" s="26"/>
    </row>
    <row r="2" spans="1:18" s="4" customFormat="1" ht="73.5" customHeight="1">
      <c r="A2" s="52" t="s">
        <v>466</v>
      </c>
      <c r="B2" s="53"/>
      <c r="C2" s="53"/>
      <c r="D2" s="53"/>
      <c r="E2" s="53"/>
      <c r="F2" s="53"/>
      <c r="G2" s="54"/>
      <c r="H2" s="27"/>
      <c r="I2" s="51"/>
      <c r="J2" s="51"/>
      <c r="K2" s="51"/>
      <c r="L2" s="51"/>
      <c r="M2" s="51"/>
      <c r="N2" s="51"/>
      <c r="O2" s="59"/>
      <c r="P2" s="51"/>
      <c r="Q2" s="51"/>
      <c r="R2" s="33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45781</v>
      </c>
      <c r="K3" s="19">
        <v>45778</v>
      </c>
      <c r="L3" s="19">
        <v>45760</v>
      </c>
      <c r="M3" s="19">
        <v>45752</v>
      </c>
      <c r="N3" s="19">
        <v>45745</v>
      </c>
      <c r="O3" s="47">
        <v>45745</v>
      </c>
      <c r="P3" s="19">
        <v>45725</v>
      </c>
      <c r="Q3" s="19">
        <v>45697</v>
      </c>
      <c r="R3" s="33"/>
    </row>
    <row r="4" spans="1:18" ht="18" customHeight="1">
      <c r="A4" s="20" t="s">
        <v>0</v>
      </c>
      <c r="B4" s="20" t="s">
        <v>1</v>
      </c>
      <c r="C4" s="20" t="s">
        <v>364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247</v>
      </c>
      <c r="K4" s="21">
        <v>3</v>
      </c>
      <c r="L4" s="21">
        <v>5</v>
      </c>
      <c r="M4" s="21">
        <v>4</v>
      </c>
      <c r="N4" s="42">
        <v>4</v>
      </c>
      <c r="O4" s="48">
        <v>5</v>
      </c>
      <c r="P4" s="42">
        <v>4</v>
      </c>
      <c r="Q4" s="42">
        <v>5</v>
      </c>
      <c r="R4" s="34"/>
    </row>
    <row r="5" spans="1:18" s="11" customFormat="1" ht="18" customHeight="1">
      <c r="A5" s="1">
        <v>1</v>
      </c>
      <c r="B5" s="1">
        <v>59042</v>
      </c>
      <c r="C5" s="5" t="s">
        <v>80</v>
      </c>
      <c r="D5" s="1" t="s">
        <v>81</v>
      </c>
      <c r="E5" s="5" t="s">
        <v>32</v>
      </c>
      <c r="F5" s="1" t="s">
        <v>13</v>
      </c>
      <c r="G5" s="1">
        <f t="shared" ref="G5:G15" si="0">SUM(I5:Q5)</f>
        <v>125</v>
      </c>
      <c r="H5" s="31"/>
      <c r="I5" s="1"/>
      <c r="J5" s="1">
        <v>60</v>
      </c>
      <c r="K5" s="1"/>
      <c r="L5" s="1"/>
      <c r="M5" s="1">
        <v>20</v>
      </c>
      <c r="N5" s="1">
        <v>40</v>
      </c>
      <c r="O5" s="1"/>
      <c r="P5" s="1"/>
      <c r="Q5" s="1">
        <v>5</v>
      </c>
      <c r="R5" s="31"/>
    </row>
    <row r="6" spans="1:18" s="11" customFormat="1" ht="18" customHeight="1">
      <c r="A6" s="1">
        <v>2</v>
      </c>
      <c r="B6" s="1">
        <v>60740</v>
      </c>
      <c r="C6" s="5" t="s">
        <v>82</v>
      </c>
      <c r="D6" s="1" t="s">
        <v>81</v>
      </c>
      <c r="E6" s="5" t="s">
        <v>47</v>
      </c>
      <c r="F6" s="1" t="s">
        <v>9</v>
      </c>
      <c r="G6" s="1">
        <f t="shared" si="0"/>
        <v>64.5</v>
      </c>
      <c r="H6" s="31"/>
      <c r="I6" s="1"/>
      <c r="J6" s="1"/>
      <c r="K6" s="1">
        <v>40</v>
      </c>
      <c r="L6" s="1"/>
      <c r="M6" s="1"/>
      <c r="N6" s="1"/>
      <c r="O6" s="1"/>
      <c r="P6" s="1">
        <v>20</v>
      </c>
      <c r="Q6" s="1">
        <f>9/2</f>
        <v>4.5</v>
      </c>
      <c r="R6" s="31"/>
    </row>
    <row r="7" spans="1:18" s="11" customFormat="1" ht="18" customHeight="1">
      <c r="A7" s="1">
        <v>3</v>
      </c>
      <c r="B7" s="1">
        <v>63415</v>
      </c>
      <c r="C7" s="5" t="s">
        <v>83</v>
      </c>
      <c r="D7" s="1" t="s">
        <v>81</v>
      </c>
      <c r="E7" s="5" t="s">
        <v>77</v>
      </c>
      <c r="F7" s="1" t="s">
        <v>9</v>
      </c>
      <c r="G7" s="1">
        <f t="shared" si="0"/>
        <v>56.5</v>
      </c>
      <c r="H7" s="31"/>
      <c r="I7" s="1"/>
      <c r="J7" s="1"/>
      <c r="K7" s="1">
        <f>70/2</f>
        <v>35</v>
      </c>
      <c r="L7" s="1"/>
      <c r="M7" s="1"/>
      <c r="N7" s="1"/>
      <c r="O7" s="1"/>
      <c r="P7" s="1">
        <v>17.5</v>
      </c>
      <c r="Q7" s="1">
        <v>4</v>
      </c>
      <c r="R7" s="31"/>
    </row>
    <row r="8" spans="1:18" s="11" customFormat="1" ht="18" customHeight="1">
      <c r="A8" s="1">
        <v>4</v>
      </c>
      <c r="B8" s="1">
        <v>63418</v>
      </c>
      <c r="C8" s="5" t="s">
        <v>84</v>
      </c>
      <c r="D8" s="1" t="s">
        <v>81</v>
      </c>
      <c r="E8" s="5" t="s">
        <v>77</v>
      </c>
      <c r="F8" s="1" t="s">
        <v>9</v>
      </c>
      <c r="G8" s="1">
        <f t="shared" si="0"/>
        <v>41</v>
      </c>
      <c r="H8" s="31"/>
      <c r="I8" s="1"/>
      <c r="J8" s="1"/>
      <c r="K8" s="1">
        <f>75/2</f>
        <v>37.5</v>
      </c>
      <c r="L8" s="1"/>
      <c r="M8" s="1"/>
      <c r="N8" s="1"/>
      <c r="O8" s="1"/>
      <c r="P8" s="1"/>
      <c r="Q8" s="1">
        <v>3.5</v>
      </c>
      <c r="R8" s="31"/>
    </row>
    <row r="9" spans="1:18" s="11" customFormat="1" ht="18" customHeight="1">
      <c r="A9" s="1">
        <v>5</v>
      </c>
      <c r="B9" s="1">
        <v>64374</v>
      </c>
      <c r="C9" s="5" t="s">
        <v>307</v>
      </c>
      <c r="D9" s="1" t="s">
        <v>81</v>
      </c>
      <c r="E9" s="5" t="s">
        <v>15</v>
      </c>
      <c r="F9" s="1" t="s">
        <v>13</v>
      </c>
      <c r="G9" s="1">
        <f t="shared" si="0"/>
        <v>30.5</v>
      </c>
      <c r="H9" s="31"/>
      <c r="I9" s="1"/>
      <c r="J9" s="1"/>
      <c r="K9" s="1"/>
      <c r="L9" s="1"/>
      <c r="M9" s="1">
        <v>17.5</v>
      </c>
      <c r="N9" s="1">
        <v>13</v>
      </c>
      <c r="O9" s="1"/>
      <c r="P9" s="1"/>
      <c r="Q9" s="1"/>
      <c r="R9" s="31"/>
    </row>
    <row r="10" spans="1:18" s="11" customFormat="1" ht="18" customHeight="1">
      <c r="A10" s="1">
        <v>6</v>
      </c>
      <c r="B10" s="1">
        <v>64402</v>
      </c>
      <c r="C10" s="5" t="s">
        <v>308</v>
      </c>
      <c r="D10" s="1" t="s">
        <v>81</v>
      </c>
      <c r="E10" s="5" t="s">
        <v>15</v>
      </c>
      <c r="F10" s="1" t="s">
        <v>13</v>
      </c>
      <c r="G10" s="1">
        <f t="shared" si="0"/>
        <v>26</v>
      </c>
      <c r="H10" s="31"/>
      <c r="I10" s="1"/>
      <c r="J10" s="1"/>
      <c r="K10" s="1"/>
      <c r="L10" s="1"/>
      <c r="M10" s="1">
        <v>15</v>
      </c>
      <c r="N10" s="1">
        <v>11</v>
      </c>
      <c r="O10" s="1"/>
      <c r="P10" s="1"/>
      <c r="Q10" s="1"/>
      <c r="R10" s="31"/>
    </row>
    <row r="11" spans="1:18" s="11" customFormat="1" ht="18" customHeight="1">
      <c r="A11" s="1">
        <v>7</v>
      </c>
      <c r="B11" s="1">
        <v>63362</v>
      </c>
      <c r="C11" s="5" t="s">
        <v>306</v>
      </c>
      <c r="D11" s="1" t="s">
        <v>81</v>
      </c>
      <c r="E11" s="5" t="s">
        <v>302</v>
      </c>
      <c r="F11" s="1" t="s">
        <v>74</v>
      </c>
      <c r="G11" s="1">
        <f t="shared" si="0"/>
        <v>17</v>
      </c>
      <c r="H11" s="31"/>
      <c r="I11" s="1"/>
      <c r="J11" s="1"/>
      <c r="K11" s="1"/>
      <c r="L11" s="1"/>
      <c r="M11" s="1"/>
      <c r="N11" s="1">
        <v>17</v>
      </c>
      <c r="O11" s="1"/>
      <c r="P11" s="1"/>
      <c r="Q11" s="1"/>
      <c r="R11" s="31"/>
    </row>
    <row r="12" spans="1:18" s="11" customFormat="1" ht="18" customHeight="1">
      <c r="A12" s="1">
        <v>8</v>
      </c>
      <c r="B12" s="1">
        <v>63491</v>
      </c>
      <c r="C12" s="5" t="s">
        <v>245</v>
      </c>
      <c r="D12" s="1" t="s">
        <v>81</v>
      </c>
      <c r="E12" s="5" t="s">
        <v>47</v>
      </c>
      <c r="F12" s="1" t="s">
        <v>9</v>
      </c>
      <c r="G12" s="1">
        <f t="shared" si="0"/>
        <v>15</v>
      </c>
      <c r="H12" s="31"/>
      <c r="I12" s="1"/>
      <c r="J12" s="1"/>
      <c r="K12" s="1"/>
      <c r="L12" s="1"/>
      <c r="M12" s="1"/>
      <c r="N12" s="1"/>
      <c r="O12" s="1"/>
      <c r="P12" s="1">
        <v>15</v>
      </c>
      <c r="Q12" s="1"/>
      <c r="R12" s="31"/>
    </row>
    <row r="13" spans="1:18" s="11" customFormat="1" ht="18" customHeight="1">
      <c r="A13" s="1">
        <v>9</v>
      </c>
      <c r="B13" s="1">
        <v>59266</v>
      </c>
      <c r="C13" s="5" t="s">
        <v>286</v>
      </c>
      <c r="D13" s="1" t="s">
        <v>81</v>
      </c>
      <c r="E13" s="5" t="s">
        <v>12</v>
      </c>
      <c r="F13" s="1" t="s">
        <v>270</v>
      </c>
      <c r="G13" s="1">
        <f t="shared" si="0"/>
        <v>9.5</v>
      </c>
      <c r="H13" s="31"/>
      <c r="I13" s="1"/>
      <c r="J13" s="1"/>
      <c r="K13" s="1"/>
      <c r="L13" s="1">
        <v>5</v>
      </c>
      <c r="M13" s="1"/>
      <c r="N13" s="1"/>
      <c r="O13" s="1">
        <v>4.5</v>
      </c>
      <c r="P13" s="1"/>
      <c r="Q13" s="1"/>
      <c r="R13" s="31"/>
    </row>
    <row r="14" spans="1:18" s="11" customFormat="1" ht="18" customHeight="1">
      <c r="A14" s="1">
        <v>10</v>
      </c>
      <c r="B14" s="1">
        <v>59370</v>
      </c>
      <c r="C14" s="5" t="s">
        <v>284</v>
      </c>
      <c r="D14" s="1" t="s">
        <v>81</v>
      </c>
      <c r="E14" s="5" t="s">
        <v>285</v>
      </c>
      <c r="F14" s="1" t="s">
        <v>270</v>
      </c>
      <c r="G14" s="1">
        <f t="shared" si="0"/>
        <v>5</v>
      </c>
      <c r="H14" s="31"/>
      <c r="I14" s="1"/>
      <c r="J14" s="1"/>
      <c r="K14" s="1"/>
      <c r="L14" s="1"/>
      <c r="M14" s="1"/>
      <c r="N14" s="1"/>
      <c r="O14" s="1">
        <v>5</v>
      </c>
      <c r="P14" s="1"/>
      <c r="Q14" s="1"/>
      <c r="R14" s="31"/>
    </row>
    <row r="15" spans="1:18" s="11" customFormat="1" ht="18" customHeight="1">
      <c r="A15" s="1">
        <v>11</v>
      </c>
      <c r="B15" s="1">
        <v>60060</v>
      </c>
      <c r="C15" s="5" t="s">
        <v>287</v>
      </c>
      <c r="D15" s="1" t="s">
        <v>81</v>
      </c>
      <c r="E15" s="5" t="s">
        <v>285</v>
      </c>
      <c r="F15" s="1" t="s">
        <v>270</v>
      </c>
      <c r="G15" s="1">
        <f t="shared" si="0"/>
        <v>4</v>
      </c>
      <c r="H15" s="31"/>
      <c r="I15" s="1"/>
      <c r="J15" s="1"/>
      <c r="K15" s="1"/>
      <c r="L15" s="1"/>
      <c r="M15" s="1"/>
      <c r="N15" s="1"/>
      <c r="O15" s="1">
        <v>4</v>
      </c>
      <c r="P15" s="1"/>
      <c r="Q15" s="1"/>
      <c r="R15" s="31"/>
    </row>
    <row r="16" spans="1:18" ht="18" customHeight="1">
      <c r="A16" s="1"/>
      <c r="B16" s="1"/>
      <c r="C16" s="5"/>
      <c r="D16" s="1"/>
      <c r="E16" s="6"/>
      <c r="F16" s="1"/>
      <c r="G16" s="1"/>
      <c r="H16" s="27"/>
      <c r="I16" s="7"/>
      <c r="J16" s="7"/>
      <c r="K16" s="7"/>
      <c r="L16" s="7"/>
      <c r="M16" s="7"/>
      <c r="N16" s="7"/>
      <c r="O16" s="7"/>
      <c r="P16" s="7"/>
      <c r="Q16" s="7"/>
      <c r="R16" s="33"/>
    </row>
    <row r="17" spans="1:18" ht="6.9" customHeight="1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36"/>
    </row>
    <row r="18" spans="1:18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</row>
  </sheetData>
  <sheetProtection algorithmName="SHA-512" hashValue="S9vduHVWDI/QTjsEPgFjLSqJ5J2fA0WFnM01a1gSztlzY+L/wkmYDzPQRL6xGFvZnSL7nf6/+PTUFau6im6JwA==" saltValue="ntT2GVkYfbtym3C3tMWSxQ==" spinCount="100000" sheet="1" selectLockedCells="1" selectUnlockedCells="1"/>
  <sortState xmlns:xlrd2="http://schemas.microsoft.com/office/spreadsheetml/2017/richdata2" ref="B5:Q15">
    <sortCondition descending="1" ref="G5:G15"/>
  </sortState>
  <mergeCells count="11">
    <mergeCell ref="A1:G1"/>
    <mergeCell ref="Q1:Q2"/>
    <mergeCell ref="A2:G2"/>
    <mergeCell ref="P1:P2"/>
    <mergeCell ref="O1:O2"/>
    <mergeCell ref="N1:N2"/>
    <mergeCell ref="I1:I2"/>
    <mergeCell ref="L1:L2"/>
    <mergeCell ref="M1:M2"/>
    <mergeCell ref="K1:K2"/>
    <mergeCell ref="J1:J2"/>
  </mergeCells>
  <conditionalFormatting sqref="B3:C3">
    <cfRule type="duplicateValues" dxfId="5" priority="2" stopIfTrue="1"/>
  </conditionalFormatting>
  <conditionalFormatting sqref="B5:C15">
    <cfRule type="duplicateValues" dxfId="4" priority="27487" stopIfTrue="1"/>
  </conditionalFormatting>
  <conditionalFormatting sqref="B5:C16">
    <cfRule type="duplicateValues" dxfId="3" priority="27488" stopIfTrue="1"/>
  </conditionalFormatting>
  <conditionalFormatting sqref="B16:C18">
    <cfRule type="duplicateValues" dxfId="2" priority="882" stopIfTrue="1"/>
  </conditionalFormatting>
  <conditionalFormatting sqref="B16:C65540 B1:C2 B4:C4">
    <cfRule type="expression" dxfId="1" priority="878" stopIfTrue="1">
      <formula>AND(COUNTIF($B$1:$C$2, B1)+COUNTIF($B$4:$C$4, B1)+COUNTIF($B$16:$C$65540, B1)&gt;1,NOT(ISBLANK(B1)))</formula>
    </cfRule>
  </conditionalFormatting>
  <conditionalFormatting sqref="C16"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8</vt:i4>
      </vt:variant>
    </vt:vector>
  </HeadingPairs>
  <TitlesOfParts>
    <vt:vector size="18" baseType="lpstr">
      <vt:lpstr>MEL</vt:lpstr>
      <vt:lpstr>S23</vt:lpstr>
      <vt:lpstr>FEL</vt:lpstr>
      <vt:lpstr>F23</vt:lpstr>
      <vt:lpstr>MJR</vt:lpstr>
      <vt:lpstr>FJR</vt:lpstr>
      <vt:lpstr>JUV MASC</vt:lpstr>
      <vt:lpstr>JUV FEM</vt:lpstr>
      <vt:lpstr>INF MASC</vt:lpstr>
      <vt:lpstr>INF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MEL!Area_de_impressao</vt:lpstr>
      <vt:lpstr>MJR!Area_de_impressao</vt:lpstr>
      <vt:lpstr>'S23'!Area_de_impressao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2025-04-24T20:58:20Z</cp:lastPrinted>
  <dcterms:created xsi:type="dcterms:W3CDTF">2004-03-27T01:47:07Z</dcterms:created>
  <dcterms:modified xsi:type="dcterms:W3CDTF">2025-05-23T19:00:10Z</dcterms:modified>
</cp:coreProperties>
</file>